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ven.howarth\Documents\3. RM6089\Lot 2 final\"/>
    </mc:Choice>
  </mc:AlternateContent>
  <bookViews>
    <workbookView xWindow="0" yWindow="0" windowWidth="28800" windowHeight="12460"/>
  </bookViews>
  <sheets>
    <sheet name="Instructions" sheetId="2" r:id="rId1"/>
    <sheet name="Price Matrix" sheetId="1" r:id="rId2"/>
    <sheet name="Evaluation Summary"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4" l="1"/>
  <c r="G19" i="4"/>
  <c r="F20" i="4"/>
  <c r="G20" i="4"/>
  <c r="F21" i="4"/>
  <c r="G21" i="4"/>
  <c r="F22" i="4"/>
  <c r="G22" i="4"/>
  <c r="F23" i="4"/>
  <c r="G23" i="4"/>
  <c r="F24" i="4"/>
  <c r="G24" i="4"/>
  <c r="F25" i="4"/>
  <c r="G25" i="4"/>
  <c r="E20" i="4"/>
  <c r="E21" i="4"/>
  <c r="E22" i="4"/>
  <c r="E23" i="4"/>
  <c r="E24" i="4"/>
  <c r="E25" i="4"/>
  <c r="E19" i="4"/>
  <c r="G4" i="1"/>
  <c r="A92" i="1" l="1"/>
  <c r="C91" i="1" l="1"/>
  <c r="K149" i="1" l="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148" i="1"/>
  <c r="C108" i="4" l="1"/>
  <c r="B87" i="4"/>
  <c r="B88" i="4"/>
  <c r="B89" i="4"/>
  <c r="B86" i="4"/>
  <c r="B11" i="4"/>
  <c r="B12" i="4"/>
  <c r="B10" i="4"/>
  <c r="G63" i="4"/>
  <c r="H63" i="4"/>
  <c r="I63" i="4"/>
  <c r="G64" i="4"/>
  <c r="H64" i="4"/>
  <c r="I64" i="4"/>
  <c r="G65" i="4"/>
  <c r="H65" i="4"/>
  <c r="I65" i="4"/>
  <c r="G66" i="4"/>
  <c r="H66" i="4"/>
  <c r="I66" i="4"/>
  <c r="G67" i="4"/>
  <c r="H67" i="4"/>
  <c r="I67" i="4"/>
  <c r="G68" i="4"/>
  <c r="H68" i="4"/>
  <c r="I68" i="4"/>
  <c r="G69" i="4"/>
  <c r="H69" i="4"/>
  <c r="I69" i="4"/>
  <c r="G70" i="4"/>
  <c r="H70" i="4"/>
  <c r="I70" i="4"/>
  <c r="G71" i="4"/>
  <c r="H71" i="4"/>
  <c r="I71" i="4"/>
  <c r="G72" i="4"/>
  <c r="H72" i="4"/>
  <c r="I72" i="4"/>
  <c r="G73" i="4"/>
  <c r="H73" i="4"/>
  <c r="I73" i="4"/>
  <c r="G74" i="4"/>
  <c r="H74" i="4"/>
  <c r="I74" i="4"/>
  <c r="G75" i="4"/>
  <c r="H75" i="4"/>
  <c r="I75" i="4"/>
  <c r="G76" i="4"/>
  <c r="H76" i="4"/>
  <c r="I76" i="4"/>
  <c r="G77" i="4"/>
  <c r="H77" i="4"/>
  <c r="I77" i="4"/>
  <c r="G78" i="4"/>
  <c r="H78" i="4"/>
  <c r="I78" i="4"/>
  <c r="G79" i="4"/>
  <c r="H79" i="4"/>
  <c r="I79" i="4"/>
  <c r="G80" i="4"/>
  <c r="H80" i="4"/>
  <c r="I80" i="4"/>
  <c r="G81" i="4"/>
  <c r="H81" i="4"/>
  <c r="I81" i="4"/>
  <c r="H62" i="4"/>
  <c r="I62" i="4"/>
  <c r="G62" i="4"/>
  <c r="E53" i="4"/>
  <c r="E54" i="4"/>
  <c r="E55" i="4"/>
  <c r="E52" i="4"/>
  <c r="E46" i="4"/>
  <c r="E47" i="4"/>
  <c r="E48" i="4"/>
  <c r="E45" i="4"/>
  <c r="F40" i="4"/>
  <c r="G40" i="4"/>
  <c r="H40" i="4"/>
  <c r="I40" i="4"/>
  <c r="J40" i="4"/>
  <c r="K40" i="4"/>
  <c r="L40" i="4"/>
  <c r="M40" i="4"/>
  <c r="N40" i="4"/>
  <c r="O40" i="4"/>
  <c r="P40" i="4"/>
  <c r="Q40" i="4"/>
  <c r="R40" i="4"/>
  <c r="S40" i="4"/>
  <c r="E40" i="4"/>
  <c r="E31" i="4"/>
  <c r="F31" i="4"/>
  <c r="G31" i="4"/>
  <c r="E32" i="4"/>
  <c r="F32" i="4"/>
  <c r="G32" i="4"/>
  <c r="E33" i="4"/>
  <c r="F33" i="4"/>
  <c r="G33" i="4"/>
  <c r="E34" i="4"/>
  <c r="F34" i="4"/>
  <c r="G34" i="4"/>
  <c r="E35" i="4"/>
  <c r="F35" i="4"/>
  <c r="G35" i="4"/>
  <c r="F30" i="4"/>
  <c r="G30" i="4"/>
  <c r="E30" i="4"/>
  <c r="B4" i="4"/>
  <c r="I104" i="4"/>
  <c r="B13" i="4" l="1"/>
  <c r="C87" i="4"/>
  <c r="B163" i="4" s="1"/>
  <c r="C86" i="4"/>
  <c r="B162" i="4" s="1"/>
  <c r="C88" i="4"/>
  <c r="B164" i="4" s="1"/>
  <c r="C89" i="4"/>
  <c r="B165" i="4" s="1"/>
  <c r="D5" i="1"/>
  <c r="J79" i="4" l="1"/>
  <c r="B158" i="4" s="1"/>
  <c r="H35" i="4"/>
  <c r="B127" i="4" s="1"/>
  <c r="F45" i="4"/>
  <c r="B131" i="4" s="1"/>
  <c r="H20" i="4"/>
  <c r="B115" i="4" s="1"/>
  <c r="F53" i="4"/>
  <c r="B137" i="4" s="1"/>
  <c r="H19" i="4"/>
  <c r="B114" i="4" s="1"/>
  <c r="H34" i="4"/>
  <c r="B126" i="4" s="1"/>
  <c r="J72" i="4"/>
  <c r="B151" i="4" s="1"/>
  <c r="J75" i="4"/>
  <c r="B154" i="4" s="1"/>
  <c r="J69" i="4"/>
  <c r="B148" i="4" s="1"/>
  <c r="J66" i="4"/>
  <c r="B145" i="4" s="1"/>
  <c r="H23" i="4"/>
  <c r="B118" i="4" s="1"/>
  <c r="J73" i="4"/>
  <c r="B152" i="4" s="1"/>
  <c r="J70" i="4"/>
  <c r="B149" i="4" s="1"/>
  <c r="H24" i="4"/>
  <c r="B119" i="4" s="1"/>
  <c r="H22" i="4"/>
  <c r="B117" i="4" s="1"/>
  <c r="J64" i="4"/>
  <c r="B143" i="4" s="1"/>
  <c r="J68" i="4"/>
  <c r="B147" i="4" s="1"/>
  <c r="F52" i="4"/>
  <c r="B136" i="4" s="1"/>
  <c r="F46" i="4"/>
  <c r="B132" i="4" s="1"/>
  <c r="F54" i="4"/>
  <c r="B138" i="4" s="1"/>
  <c r="H21" i="4"/>
  <c r="B116" i="4" s="1"/>
  <c r="H32" i="4"/>
  <c r="B124" i="4" s="1"/>
  <c r="H30" i="4"/>
  <c r="B122" i="4" s="1"/>
  <c r="T40" i="4"/>
  <c r="B129" i="4" s="1"/>
  <c r="J77" i="4"/>
  <c r="B156" i="4" s="1"/>
  <c r="J80" i="4"/>
  <c r="B159" i="4" s="1"/>
  <c r="J74" i="4"/>
  <c r="B153" i="4" s="1"/>
  <c r="J67" i="4"/>
  <c r="B146" i="4" s="1"/>
  <c r="J76" i="4"/>
  <c r="B155" i="4" s="1"/>
  <c r="E108" i="4"/>
  <c r="B177" i="4" s="1"/>
  <c r="F47" i="4"/>
  <c r="B133" i="4" s="1"/>
  <c r="H33" i="4"/>
  <c r="B125" i="4" s="1"/>
  <c r="H31" i="4"/>
  <c r="B123" i="4" s="1"/>
  <c r="H25" i="4"/>
  <c r="B120" i="4" s="1"/>
  <c r="J65" i="4"/>
  <c r="B144" i="4" s="1"/>
  <c r="J81" i="4"/>
  <c r="B160" i="4" s="1"/>
  <c r="J62" i="4"/>
  <c r="B141" i="4" s="1"/>
  <c r="J78" i="4"/>
  <c r="B157" i="4" s="1"/>
  <c r="J71" i="4"/>
  <c r="B150" i="4" s="1"/>
  <c r="F55" i="4"/>
  <c r="B139" i="4" s="1"/>
  <c r="F48" i="4"/>
  <c r="B134" i="4" s="1"/>
  <c r="J63" i="4"/>
  <c r="B142" i="4" s="1"/>
  <c r="F139" i="1"/>
  <c r="J139" i="1" s="1"/>
  <c r="F138" i="1"/>
  <c r="F137" i="1"/>
  <c r="J137" i="1" s="1"/>
  <c r="B102" i="4" s="1"/>
  <c r="C102" i="4" s="1"/>
  <c r="B174" i="4" s="1"/>
  <c r="F136" i="1"/>
  <c r="J136" i="1" s="1"/>
  <c r="B101" i="4" s="1"/>
  <c r="C101" i="4" s="1"/>
  <c r="B173" i="4" s="1"/>
  <c r="F135" i="1"/>
  <c r="J135" i="1" s="1"/>
  <c r="B100" i="4" s="1"/>
  <c r="C100" i="4" s="1"/>
  <c r="B172" i="4" s="1"/>
  <c r="F134" i="1"/>
  <c r="J134" i="1" s="1"/>
  <c r="B99" i="4" s="1"/>
  <c r="C99" i="4" s="1"/>
  <c r="B171" i="4" s="1"/>
  <c r="F133" i="1"/>
  <c r="J133" i="1" s="1"/>
  <c r="B98" i="4" s="1"/>
  <c r="C98" i="4" s="1"/>
  <c r="B170" i="4" s="1"/>
  <c r="F132" i="1"/>
  <c r="J132" i="1" s="1"/>
  <c r="B97" i="4" s="1"/>
  <c r="C97" i="4" s="1"/>
  <c r="B169" i="4" s="1"/>
  <c r="F131" i="1"/>
  <c r="F130" i="1"/>
  <c r="J130" i="1" s="1"/>
  <c r="B95" i="4" s="1"/>
  <c r="C95" i="4" s="1"/>
  <c r="B167" i="4" s="1"/>
  <c r="J138" i="1" l="1"/>
  <c r="B103" i="4" s="1"/>
  <c r="C103" i="4" s="1"/>
  <c r="B175" i="4" s="1"/>
  <c r="J131" i="1"/>
  <c r="B96" i="4" s="1"/>
  <c r="C96" i="4" s="1"/>
  <c r="B168" i="4" s="1"/>
</calcChain>
</file>

<file path=xl/sharedStrings.xml><?xml version="1.0" encoding="utf-8"?>
<sst xmlns="http://schemas.openxmlformats.org/spreadsheetml/2006/main" count="715" uniqueCount="318">
  <si>
    <t>Low Rise (1-2 Floors)</t>
  </si>
  <si>
    <t>Medium Rise (3-5 Floors)</t>
  </si>
  <si>
    <t>High Rise (6+ Floors)</t>
  </si>
  <si>
    <t>Work Package</t>
  </si>
  <si>
    <t>Mandatory / 
Non Mandatory</t>
  </si>
  <si>
    <t>Service Reference</t>
  </si>
  <si>
    <t>Service Name</t>
  </si>
  <si>
    <t>Unit of Measure</t>
  </si>
  <si>
    <t>1 Bedroom</t>
  </si>
  <si>
    <t>2 Bedrooms</t>
  </si>
  <si>
    <t>3 Bedrooms</t>
  </si>
  <si>
    <t>4+ Bedrooms</t>
  </si>
  <si>
    <t xml:space="preserve">Mandatory </t>
  </si>
  <si>
    <t>Planned / Group Re-Lamping Service</t>
  </si>
  <si>
    <t>Overhead &amp; Profit</t>
  </si>
  <si>
    <t>% (+)</t>
  </si>
  <si>
    <t>Corporate Overhead</t>
  </si>
  <si>
    <t>Profit</t>
  </si>
  <si>
    <t>Y/N</t>
  </si>
  <si>
    <t>Have you indicated that you can provide services to any of the five London locations?</t>
  </si>
  <si>
    <t>If yes, please complete this section:</t>
  </si>
  <si>
    <t>% (+/-)</t>
  </si>
  <si>
    <t>Management Overhead (Work Package A - Contract Mgt)</t>
  </si>
  <si>
    <t>Project Value (£)</t>
  </si>
  <si>
    <t>2
Concept Design</t>
  </si>
  <si>
    <t>3
Developed Design</t>
  </si>
  <si>
    <t>4
Technical Design</t>
  </si>
  <si>
    <t>Design Stages 
Sub-total</t>
  </si>
  <si>
    <t>5
Construction</t>
  </si>
  <si>
    <t>6
Handover &amp; Close Out</t>
  </si>
  <si>
    <t>7
In Use</t>
  </si>
  <si>
    <t>&lt; 10,000</t>
  </si>
  <si>
    <t>10,001 - 50,000</t>
  </si>
  <si>
    <t>50,001 - 100,000</t>
  </si>
  <si>
    <t>100,001 - 150,000</t>
  </si>
  <si>
    <t>150,001 - 250,000</t>
  </si>
  <si>
    <t>250,001 - 500,000</t>
  </si>
  <si>
    <t>500,001 - 1,000,000</t>
  </si>
  <si>
    <t>1,000,001 - 2,000,000</t>
  </si>
  <si>
    <t>&gt; 2,000,001</t>
  </si>
  <si>
    <t xml:space="preserve"> * Only Profit will be applied (not Management or Corporate Overhead)</t>
  </si>
  <si>
    <t>Billable Works*</t>
  </si>
  <si>
    <t>% of Billable Works value</t>
  </si>
  <si>
    <t>Tier 1</t>
  </si>
  <si>
    <t>Tier 2</t>
  </si>
  <si>
    <t>Tier 3</t>
  </si>
  <si>
    <t>Tier 4</t>
  </si>
  <si>
    <t>Direct Labour 
or 
Subcontractor</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</si>
  <si>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</si>
  <si>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</si>
  <si>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</si>
  <si>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</si>
  <si>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</si>
  <si>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</si>
  <si>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</si>
  <si>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Direct Labour</t>
  </si>
  <si>
    <t>A:1 - A:17</t>
  </si>
  <si>
    <t>All Services A:1 to A:17 inclusive</t>
  </si>
  <si>
    <t>percentage</t>
  </si>
  <si>
    <t xml:space="preserve">RM6089 </t>
  </si>
  <si>
    <t>B:1</t>
  </si>
  <si>
    <t>Contract Mobilisation</t>
  </si>
  <si>
    <t>service</t>
  </si>
  <si>
    <t>Priced at Call-Off only</t>
  </si>
  <si>
    <t>C:1</t>
  </si>
  <si>
    <t>Mechanical and Electrical Engineering Planned Maintenance - Standard A</t>
  </si>
  <si>
    <t>C:2</t>
  </si>
  <si>
    <t>Ventilation and Air Conditioning Systems Planned Maintenance - Standard A</t>
  </si>
  <si>
    <t>C:3</t>
  </si>
  <si>
    <t>C:4</t>
  </si>
  <si>
    <t>C:5</t>
  </si>
  <si>
    <t>C:6</t>
  </si>
  <si>
    <t>C:7</t>
  </si>
  <si>
    <t>C:8</t>
  </si>
  <si>
    <t>C:9</t>
  </si>
  <si>
    <t>C:10</t>
  </si>
  <si>
    <t>C:11</t>
  </si>
  <si>
    <t>C:12</t>
  </si>
  <si>
    <t>C:13</t>
  </si>
  <si>
    <t>Mandatory (not priced at Framework)</t>
  </si>
  <si>
    <t>Lifts, Hoists &amp; Conveyance Systems Planned Maintenance - Standard A</t>
  </si>
  <si>
    <t>Security, Access and Intruder Systems Planned Maintenance - Standard A</t>
  </si>
  <si>
    <t>Non Mandatory</t>
  </si>
  <si>
    <t>Automated Barrier Control System Planned Maintenance</t>
  </si>
  <si>
    <t>High Voltage (HV) and Switchgear Planned Maintenance - Standard A</t>
  </si>
  <si>
    <t>Responsive Maintenance and Repair Services</t>
  </si>
  <si>
    <t>C:14</t>
  </si>
  <si>
    <t>D:1</t>
  </si>
  <si>
    <t>D:2</t>
  </si>
  <si>
    <t>D:3</t>
  </si>
  <si>
    <t>D:4</t>
  </si>
  <si>
    <t>D:5</t>
  </si>
  <si>
    <t>D:6</t>
  </si>
  <si>
    <t>D:7</t>
  </si>
  <si>
    <t>Gas systems servicing and certification</t>
  </si>
  <si>
    <t>Asbestos management</t>
  </si>
  <si>
    <t>Electrical testing</t>
  </si>
  <si>
    <t>Portable appliance testing (PAT)</t>
  </si>
  <si>
    <t>Fire risk assessments</t>
  </si>
  <si>
    <t>Radon gas management</t>
  </si>
  <si>
    <t>D:8</t>
  </si>
  <si>
    <t>D:9</t>
  </si>
  <si>
    <t>Lifts, hoists and conveyance systems testing</t>
  </si>
  <si>
    <t>Unit of Measure (UoM)</t>
  </si>
  <si>
    <t>Standard Service Rate per UoM (£)</t>
  </si>
  <si>
    <t>Work Package A - Contract Management</t>
  </si>
  <si>
    <t>Work Package B - Contract Mobilisation</t>
  </si>
  <si>
    <t>Work Package C - Property Maintenance Services</t>
  </si>
  <si>
    <t>Work Package D - Statutory Services</t>
  </si>
  <si>
    <t>Number of properties</t>
  </si>
  <si>
    <t>up to 5000</t>
  </si>
  <si>
    <t>between 5000 and 25,000</t>
  </si>
  <si>
    <t>between 25,001 and 50,000</t>
  </si>
  <si>
    <t>more than 50,000</t>
  </si>
  <si>
    <t>Inclusive Repair Threshold 
(IRT) £</t>
  </si>
  <si>
    <t>Work Package E - Miscellaneous Services</t>
  </si>
  <si>
    <t>E:1</t>
  </si>
  <si>
    <t>Adaptations and Disabled Access Equipment</t>
  </si>
  <si>
    <t>E:2</t>
  </si>
  <si>
    <t>E:3</t>
  </si>
  <si>
    <t>Communal Services</t>
  </si>
  <si>
    <t>F:1</t>
  </si>
  <si>
    <t>Mandatory</t>
  </si>
  <si>
    <t>Table 1</t>
  </si>
  <si>
    <t>Table 2</t>
  </si>
  <si>
    <t>percentage discount</t>
  </si>
  <si>
    <t>M3 NHF Schedule of Rates (version 7)</t>
  </si>
  <si>
    <t>Work Package G - Management of Billable Work and Projects</t>
  </si>
  <si>
    <t>G:1</t>
  </si>
  <si>
    <t>G:2</t>
  </si>
  <si>
    <t>Management of Billable Work and Projects</t>
  </si>
  <si>
    <t>Building Information Modelling ("BIM") and Government Soft Landings ("GSL")</t>
  </si>
  <si>
    <t>Total Fee*</t>
  </si>
  <si>
    <t>% of project value for RIBA Plan of Work Stage 2013</t>
  </si>
  <si>
    <t>H:1</t>
  </si>
  <si>
    <t>CAFM System</t>
  </si>
  <si>
    <t>Helpdesk Services</t>
  </si>
  <si>
    <t>Percentage of Year 1 Deliverables Value (excluding Management and Corporate Overhead, and Profit) %</t>
  </si>
  <si>
    <t>Location Variance</t>
  </si>
  <si>
    <t>London Location Percentage Variance 
(to Standard Service Rate)</t>
  </si>
  <si>
    <t>Table 2.</t>
  </si>
  <si>
    <t>Table 3.</t>
  </si>
  <si>
    <t>Price Matrix - Instructions for completion:</t>
  </si>
  <si>
    <t>You must complete this price model as set out in these instructions.</t>
  </si>
  <si>
    <t>Please refer to the document called 'Attachment 2 - How to Bid', for further details and information.</t>
  </si>
  <si>
    <t>All values and percentages submitted must exclude VAT (in Great British Pounds Sterling) and must be a maximum of 2 decimal places.</t>
  </si>
  <si>
    <t xml:space="preserve">You must not alter, amend or change the format or layout of this price model in any way.  You must not insert or attach any notes or comments into any of the worksheets. </t>
  </si>
  <si>
    <t>Any alteration, amendment, change or addition will be disregarded by CCS and your price matrix may be deemed non-compliant.</t>
  </si>
  <si>
    <t>You must enter your organisation's name in the cell highlighted in yellow - cell B4</t>
  </si>
  <si>
    <t>Column</t>
  </si>
  <si>
    <t>Input required (Y or N)</t>
  </si>
  <si>
    <t>Instructions</t>
  </si>
  <si>
    <t>Column A</t>
  </si>
  <si>
    <t>N</t>
  </si>
  <si>
    <t>Indicates the Work Package sections</t>
  </si>
  <si>
    <t>Column B</t>
  </si>
  <si>
    <t>Indicates whether the service is Mandatory or Non-Mandatory.</t>
  </si>
  <si>
    <t>Column C</t>
  </si>
  <si>
    <t>Indicates the Service Reference</t>
  </si>
  <si>
    <t>Column D</t>
  </si>
  <si>
    <t>Indicates the Service Name</t>
  </si>
  <si>
    <t>Column E</t>
  </si>
  <si>
    <t>Column F</t>
  </si>
  <si>
    <t>Y</t>
  </si>
  <si>
    <t>For Non-Mandatory Services, the grey coloured cells indicate that further details are not required at this stage. Pricing for these Services will be competed at Call-Off stage only.</t>
  </si>
  <si>
    <t>Section 2. Key Variables</t>
  </si>
  <si>
    <t>Table 1 - Overhead and Profit</t>
  </si>
  <si>
    <t xml:space="preserve">  Management Overhead</t>
  </si>
  <si>
    <t xml:space="preserve">  Corporate Overhead</t>
  </si>
  <si>
    <t xml:space="preserve">  Profit</t>
  </si>
  <si>
    <t>Table 2 - Location</t>
  </si>
  <si>
    <t>If you entered 'Y' for Yes, please complete the percentage variance cell with a percentage value. The value can be positive or negative. This value will not form part of your price evaluation, but will be applied within Call-Off to any of the five London locations.</t>
  </si>
  <si>
    <t>If you entered 'N' for No, the second section in this table will automatically be coloured grey indicating no requirement to complete.</t>
  </si>
  <si>
    <t>Table 1 - Billable Works</t>
  </si>
  <si>
    <t xml:space="preserve">Values should not include Profit, which is entered in Section 2 separately. Only Profit will be applied to this section, not Management or Corporate Overhead. These values will form part of the price evaluation. </t>
  </si>
  <si>
    <t>Table 2 - Projects</t>
  </si>
  <si>
    <t>Values should exclude Overhead and Profit, and Materials.</t>
  </si>
  <si>
    <t>Post Framework award, successful Bidders will be required to provide CCS with a breakdown (in a template to be provided) of each Labour trade listed in the Schedule of Rates. This information is required to allow TUPE Liability calculations within Call-Off.</t>
  </si>
  <si>
    <t>Table 4.</t>
  </si>
  <si>
    <t>Table 5.</t>
  </si>
  <si>
    <t>Table 1.</t>
  </si>
  <si>
    <t>Standard Service Rate per UoM</t>
  </si>
  <si>
    <t>Priced within Key Variables section (Management Overhead)</t>
  </si>
  <si>
    <t>No</t>
  </si>
  <si>
    <t>Bidder name:</t>
  </si>
  <si>
    <t>Section 1 Service Pricing</t>
  </si>
  <si>
    <t>Section 4 - Billable Works and Projects</t>
  </si>
  <si>
    <t>Section 2 - Key Variables</t>
  </si>
  <si>
    <t>Section 3 - Inclusive Repairs Threshold</t>
  </si>
  <si>
    <t>via IRT (see section 3) or Billable Works</t>
  </si>
  <si>
    <t>Table 6.</t>
  </si>
  <si>
    <t>Table 7.</t>
  </si>
  <si>
    <t>Table 8.</t>
  </si>
  <si>
    <t>Table 9.</t>
  </si>
  <si>
    <t>Priced within Section 4</t>
  </si>
  <si>
    <t>0 - 1
Strategic Definition / Preparation &amp; Brief</t>
  </si>
  <si>
    <t>National Housing Federation Schedule of rates</t>
  </si>
  <si>
    <t>Schedule of rates - Labour</t>
  </si>
  <si>
    <t>% discount against M3 NHF Schedule of Rates (version 7)</t>
  </si>
  <si>
    <t>Standard Service Rate (£) per Unit of Measure</t>
  </si>
  <si>
    <t>Are you able to provide this Service?</t>
  </si>
  <si>
    <t>Yes</t>
  </si>
  <si>
    <t>Trade Name</t>
  </si>
  <si>
    <t>Fulfilment Method</t>
  </si>
  <si>
    <t>Subcontractor</t>
  </si>
  <si>
    <t>Universal rate</t>
  </si>
  <si>
    <t>All inclusive</t>
  </si>
  <si>
    <t>Direct Labour Trade Name</t>
  </si>
  <si>
    <t>Services</t>
  </si>
  <si>
    <t>Contributing or delivering to</t>
  </si>
  <si>
    <t>OH&amp;P Combined total</t>
  </si>
  <si>
    <t>Evaluation rate inc OHP</t>
  </si>
  <si>
    <t>Evaluation rate inc Profit</t>
  </si>
  <si>
    <t>Percentage of Year 1 Deliverables Value %</t>
  </si>
  <si>
    <t>There is a warning message in cell G4 that can be referenced to ensure you do not leave any gaps. Any remaining highlighted yellow cells indicates a missing value or percentage where one is required and your bid could be deemed non-compliant and may be excluded from this competition</t>
  </si>
  <si>
    <t>All values and percentages submitted must exclude Overhead and Profit. Overhead and Profit values will form part of your pricing submission (entered in Section 2 Key Variables, Table 1), and will be added to your input values automatically before evaluation.</t>
  </si>
  <si>
    <t>Within the sheet called 'Price Matrix'':</t>
  </si>
  <si>
    <t>Section 1. Service Pricing</t>
  </si>
  <si>
    <t>All GBP(£) pricing within Section 1 are subject to Indexation as per Framework Schedule 3</t>
  </si>
  <si>
    <t>Tables 1 to 7 inclusive:</t>
  </si>
  <si>
    <t>Indicates the Unit of Measure for that Service</t>
  </si>
  <si>
    <t>For Mandatory Services (as indicated in column B) the cells have been pre-populated with a "Yes" to indicate ability to provide the Service.</t>
  </si>
  <si>
    <t>Columns G - U</t>
  </si>
  <si>
    <t>For Mandatory Services, please enter a Standard Service Rate per Unit of Measure (UoM) within each yellow cell. These 2 decimal place GBP values form part of the price evaluation. These values must be greater than zero. Values should not include Overhead and Profit.</t>
  </si>
  <si>
    <t>For Mandatory Services (not priced at Framework), the grey coloured cells indicate that further details are not required at this stage. Pricing for these Services will be competed at Call-Off stage only.</t>
  </si>
  <si>
    <t>Tables 8 and 9 inclusive:</t>
  </si>
  <si>
    <t>Please enter values for:</t>
  </si>
  <si>
    <t>The values entered must be percentages greater than zero, to two decimal places. These values will form part of the price evaluation, with overhead and profit being applied to your service rates, except within Billable Works and Projects, where only profit is  applied to your values.</t>
  </si>
  <si>
    <t>Section 4. Billable Works &amp; Projects</t>
  </si>
  <si>
    <t>Values should not include Profit, which is entered in Section 2 separately. Only Profit will be applied to this section, not Management or Corporate Overhead. The 'Total Fee' column will form part of the price evaluation.</t>
  </si>
  <si>
    <t>Table 3 - National Housing Federation Schedule of Rates</t>
  </si>
  <si>
    <t>Table 4. Schedule of Rates - Labour</t>
  </si>
  <si>
    <t>Pricing within this table are subject to Indexation as per Framework Schedule 3</t>
  </si>
  <si>
    <t xml:space="preserve">     - If Direct Labour, please complete column B - enter the trade name</t>
  </si>
  <si>
    <t xml:space="preserve">     - If Subcontractor, please complete columns C - enter the subcontractor name</t>
  </si>
  <si>
    <t xml:space="preserve">     - within columns D please enter the services that this trade will complete or contribute towards. </t>
  </si>
  <si>
    <t xml:space="preserve">     - within columns E to J please enter the hourly rates. </t>
  </si>
  <si>
    <t>Account Manager</t>
  </si>
  <si>
    <t>Contract Manager</t>
  </si>
  <si>
    <t>Regional Manager</t>
  </si>
  <si>
    <t>Performance Manager</t>
  </si>
  <si>
    <t>Sustainability Manager</t>
  </si>
  <si>
    <t>H&amp;S Manager</t>
  </si>
  <si>
    <t>Helpdesk Manager</t>
  </si>
  <si>
    <t>Helpdesk Operator</t>
  </si>
  <si>
    <t>Contract Administrator</t>
  </si>
  <si>
    <t>Gas Engineer</t>
  </si>
  <si>
    <t>Electrician</t>
  </si>
  <si>
    <t>Plumber</t>
  </si>
  <si>
    <t>Multi-skilled Engineer</t>
  </si>
  <si>
    <t>Joiner</t>
  </si>
  <si>
    <t>Carpenter</t>
  </si>
  <si>
    <t>Tiler</t>
  </si>
  <si>
    <t>Glazer</t>
  </si>
  <si>
    <t>Grounds Maintenance Operative</t>
  </si>
  <si>
    <t>Pest Control Operator</t>
  </si>
  <si>
    <t>Cleaner</t>
  </si>
  <si>
    <t>Cleaning Supervisor</t>
  </si>
  <si>
    <t>Cleaning Manager</t>
  </si>
  <si>
    <t>Fire Consultant</t>
  </si>
  <si>
    <t>DDA Consultant</t>
  </si>
  <si>
    <t>Energy (EPC) Consultant</t>
  </si>
  <si>
    <t>As a minimum, the expectation would be to require the trades below (or similar) to complete the services:</t>
  </si>
  <si>
    <t>Within the sheet called 'Evaluation Summary':</t>
  </si>
  <si>
    <t>These sheets show the pricing that will be taken forward for price evaluation. These sheets require no input, and automatically update using the values entered into the Price Matrix sheet.</t>
  </si>
  <si>
    <t>The first table details the Overhead and Profit figures entered, and calculates the combined total.</t>
  </si>
  <si>
    <t xml:space="preserve">     - within Column A, you should select if the trade will be delivered using Direct Labour or a Subcontractor.</t>
  </si>
  <si>
    <r>
      <rPr>
        <b/>
        <sz val="11"/>
        <color theme="1"/>
        <rFont val="Arial"/>
        <family val="2"/>
      </rPr>
      <t>Any cells where input is required are coloured yellow</t>
    </r>
    <r>
      <rPr>
        <sz val="11"/>
        <color theme="1"/>
        <rFont val="Arial"/>
        <family val="2"/>
      </rPr>
      <t xml:space="preserve">. All other cells will be locked. Once completed, the yellow cells will turn </t>
    </r>
    <r>
      <rPr>
        <sz val="11"/>
        <color theme="9"/>
        <rFont val="Arial"/>
        <family val="2"/>
      </rPr>
      <t>green</t>
    </r>
    <r>
      <rPr>
        <sz val="11"/>
        <color theme="1"/>
        <rFont val="Arial"/>
        <family val="2"/>
      </rPr>
      <t xml:space="preserve">. The only exception are the cells in Section 4 Table 4. Schedule of Rates, where only the first input cell is coloured yellow, as the number of cells bidders will complete here will vary dependent on their service delivery structure. </t>
    </r>
  </si>
  <si>
    <t>Orange coloured cells indicate pricing/values to be taken forwards for price evaluation</t>
  </si>
  <si>
    <t>The following tables pull through all the pricing and values entered for Mandatory services within the 'Price Matrix' sheet. On the far right of each table there is a new orange column - this clearly shows the evaluation rates that will be taken forwards for price evaluation. These figures include Overhead and Profit, except Billable Works and Project tables which have only the Profit element applied.</t>
  </si>
  <si>
    <t>Within this table you should enter percentage values for each Work Stage and Project Value. Values entered must be greater than zero.</t>
  </si>
  <si>
    <t>Reference</t>
  </si>
  <si>
    <t>Evaluation rate</t>
  </si>
  <si>
    <t>Billable</t>
  </si>
  <si>
    <t>Projects</t>
  </si>
  <si>
    <t>M3 NHF</t>
  </si>
  <si>
    <t>Formatted duplicate summary for CCS transfer into evaluation model:</t>
  </si>
  <si>
    <t>Section 3. Inclusive Repairs Threshold</t>
  </si>
  <si>
    <t>These 2 decimal place GBP values form part of the price evaluation. These values must be greater than zero. Values should not include Overhead and Profit.</t>
  </si>
  <si>
    <t>All GBP(£) pricing within Section 3 are subject to Indexation as per Framework Schedule 3</t>
  </si>
  <si>
    <t>Within this table you should enter percentage values for each Tier of Billable Works (as detailed in Schedule 4a Billable Works). Values entered must be greater than zero.</t>
  </si>
  <si>
    <t>Within this table you should enter the percentage discount (%) that will be the minimum discount you will offer off the M3 National Housing Federations Schedule of Rates (version 7). Values must be less than or equal to zero, to two decimal places, and will form part of the price evaluation.</t>
  </si>
  <si>
    <t>All values and percentages must be applicable to all the Geographical boundaries you have indicated in Selection Questionnaire, with the exception of Location variance for London - see Table 2 in Section 2 Key Variables.</t>
  </si>
  <si>
    <t>For Non-Mandatory Services, please input a Yes or No to indicate whether or not you can provide the service to all the Geographical boundaries you have indicated in Selection Questionnaire.</t>
  </si>
  <si>
    <t>Within this table you must firstly input whether or not you have indicated in  the Selection questionnaire that you are able to provide the Services to any of the 5 Geographical boundaries of London. Enter a Y or N to indicate this.</t>
  </si>
  <si>
    <t>sub-lot 2c - Housing Maintenance and Management Services</t>
  </si>
  <si>
    <t>D:10</t>
  </si>
  <si>
    <t>Buyer Premise Condition Surveys</t>
  </si>
  <si>
    <t>Fire Detection and Fire Fighting Systems/Equipment Planned Maintenance - Standard A</t>
  </si>
  <si>
    <t>Internal and External Building Fabric Planned Maintenance - Standard A</t>
  </si>
  <si>
    <t>Building Management System (BMS) Planned Maintenance</t>
  </si>
  <si>
    <t>Miscellaneous Property Maintenance Services</t>
  </si>
  <si>
    <t>Environmental Cleaning Service</t>
  </si>
  <si>
    <t>Water hygience maintenance and management</t>
  </si>
  <si>
    <t>Number (per assessment)</t>
  </si>
  <si>
    <t>Number (per certificate)</t>
  </si>
  <si>
    <t>Energy Performance Certification (EPC)</t>
  </si>
  <si>
    <t>Insurance Claims Management Service</t>
  </si>
  <si>
    <t>Vacant / Void Property Maintenance Services</t>
  </si>
  <si>
    <t>Work Package I - Helpdesk Services</t>
  </si>
  <si>
    <t>I:1</t>
  </si>
  <si>
    <t>Work Package F - Vacant / Void Property Maintenance Services</t>
  </si>
  <si>
    <t>Work Package H - Computer Aided Facility Management (CAFM) system</t>
  </si>
  <si>
    <t>As per instructions above (for columns A-D). Column E contains volume tiers of 'numbers of property' to take into account..</t>
  </si>
  <si>
    <t>Within Column G please enter percentage values to 2 decimal places, greater than zero. Values will be evaluated, and should exclude Overhead and Profit.</t>
  </si>
  <si>
    <t>Standby Power System Planned Maintenance</t>
  </si>
  <si>
    <t>Number (per unit) per annum</t>
  </si>
  <si>
    <t>Number (per lift per floor) per annum</t>
  </si>
  <si>
    <t>Number (per unit) per annum - this is the rate for providing the service for 1 year, and at Call-Off will be multiplied by the number of units in the building to calculate a cost.</t>
  </si>
  <si>
    <t>Number (per lift per floor) per annum - this is a rate for providing the service for 1 year, and at Call-Off will be multiplied by the (number of lifts and number of floors) in a building to calculate a cost.</t>
  </si>
  <si>
    <t>Number (per assessment) - this is the rate per assessment, and at Call-Off will be multiplied by the number of assessments calculate a cost.</t>
  </si>
  <si>
    <t>Number (per certificate) - this is the rate per certificate, and at Call-Off will be multiplied by the number of certificates to calculate a cost.</t>
  </si>
  <si>
    <t>Service per housing unit per annum - this is the rate for providing the service for 1 year to the housing unit. A housing unit is a residence such as a house, apartment or flat which provides a space for occupants making up a single household to live and eat. At Call-Off, this rate will be multiplied by the number of housing units within the property type (low, medium or high rise).</t>
  </si>
  <si>
    <t>service per housing unit per annum</t>
  </si>
  <si>
    <t>£ per housing unit per Annum</t>
  </si>
  <si>
    <t>£ per housing unit per annum</t>
  </si>
  <si>
    <t>Within this table you are required to detail the various hourly rates for all the different trades that you will use to fulfil the Mandatory Services.</t>
  </si>
  <si>
    <t>Within this table you must enter prices that you will charge per annum to deliver service C:14 Responsive Maintenance and Repair Services to the Inclusive Repairs Threshold values indicated in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</si>
</sst>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8" formatCode="&quot;£&quot;#,##0.00;[Red]\-&quot;£&quot;#,##0.00"/>
    <numFmt numFmtId="164" formatCode="&quot;£&quot;#,##0.00"/>
  </numFmts>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8"/>
      <name val="Arial"/>
      <family val="2"/>
    </font>
    <font>
      <sz val="8"/>
      <color theme="1"/>
      <name val="Arial"/>
      <family val="2"/>
    </font>
    <font>
      <sz val="8"/>
      <color rgb="FFFF0000"/>
      <name val="Arial"/>
      <family val="2"/>
    </font>
    <font>
      <b/>
      <sz val="8"/>
      <color theme="1"/>
      <name val="Arial"/>
      <family val="2"/>
    </font>
    <font>
      <sz val="11"/>
      <color theme="1"/>
      <name val="Calibri"/>
      <family val="2"/>
      <scheme val="minor"/>
    </font>
    <font>
      <b/>
      <sz val="11"/>
      <color theme="1"/>
      <name val="Arial"/>
      <family val="2"/>
    </font>
    <font>
      <sz val="10"/>
      <color theme="1"/>
      <name val="Arial"/>
      <family val="2"/>
    </font>
    <font>
      <b/>
      <sz val="11"/>
      <name val="Arial"/>
      <family val="2"/>
    </font>
    <font>
      <sz val="10"/>
      <name val="Arial"/>
      <family val="2"/>
    </font>
    <font>
      <b/>
      <sz val="10"/>
      <color theme="1"/>
      <name val="Arial"/>
      <family val="2"/>
    </font>
    <font>
      <b/>
      <sz val="20"/>
      <color rgb="FFFF0000"/>
      <name val="Arial"/>
      <family val="2"/>
    </font>
    <font>
      <sz val="11"/>
      <name val="Arial"/>
      <family val="2"/>
    </font>
    <font>
      <b/>
      <sz val="12"/>
      <color theme="1"/>
      <name val="Arial"/>
      <family val="2"/>
    </font>
    <font>
      <b/>
      <sz val="12"/>
      <name val="Arial"/>
      <family val="2"/>
    </font>
    <font>
      <b/>
      <sz val="20"/>
      <color theme="1"/>
      <name val="Arial"/>
      <family val="2"/>
    </font>
    <font>
      <sz val="11"/>
      <color theme="9"/>
      <name val="Arial"/>
      <family val="2"/>
    </font>
    <font>
      <b/>
      <u/>
      <sz val="11"/>
      <color theme="1"/>
      <name val="Arial"/>
      <family val="2"/>
    </font>
    <font>
      <b/>
      <u/>
      <sz val="11"/>
      <color rgb="FFFF0000"/>
      <name val="Arial"/>
      <family val="2"/>
    </font>
    <font>
      <u/>
      <sz val="11"/>
      <color theme="1"/>
      <name val="Arial"/>
      <family val="2"/>
    </font>
    <font>
      <b/>
      <sz val="14"/>
      <color theme="1"/>
      <name val="Arial"/>
      <family val="2"/>
    </font>
    <font>
      <sz val="14"/>
      <color theme="1"/>
      <name val="Arial"/>
      <family val="2"/>
    </font>
    <font>
      <b/>
      <sz val="18"/>
      <color rgb="FFFF0000"/>
      <name val="Arial"/>
      <family val="2"/>
    </font>
    <font>
      <b/>
      <sz val="14"/>
      <color rgb="FFFF0000"/>
      <name val="Arial"/>
      <family val="2"/>
    </font>
    <font>
      <sz val="12"/>
      <color theme="1"/>
      <name val="Arial"/>
      <family val="2"/>
    </font>
    <font>
      <b/>
      <sz val="18"/>
      <color theme="1"/>
      <name val="Arial"/>
      <family val="2"/>
    </font>
    <font>
      <b/>
      <sz val="12"/>
      <color rgb="FFFF0000"/>
      <name val="Arial"/>
      <family val="2"/>
    </font>
    <font>
      <b/>
      <u/>
      <sz val="10"/>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C000"/>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diagonal/>
    </border>
    <border>
      <left style="thin">
        <color auto="1"/>
      </left>
      <right style="medium">
        <color indexed="64"/>
      </right>
      <top style="thin">
        <color auto="1"/>
      </top>
      <bottom/>
      <diagonal/>
    </border>
    <border>
      <left/>
      <right style="thin">
        <color auto="1"/>
      </right>
      <top style="thin">
        <color auto="1"/>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indexed="64"/>
      </top>
      <bottom/>
      <diagonal/>
    </border>
    <border>
      <left style="medium">
        <color indexed="64"/>
      </left>
      <right style="medium">
        <color indexed="64"/>
      </right>
      <top/>
      <bottom style="medium">
        <color auto="1"/>
      </bottom>
      <diagonal/>
    </border>
    <border>
      <left style="medium">
        <color indexed="64"/>
      </left>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bottom/>
      <diagonal/>
    </border>
    <border>
      <left style="medium">
        <color indexed="64"/>
      </left>
      <right/>
      <top/>
      <bottom/>
      <diagonal/>
    </border>
    <border>
      <left style="thin">
        <color auto="1"/>
      </left>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s>
  <cellStyleXfs count="2">
    <xf numFmtId="0" fontId="0" fillId="0" borderId="0"/>
    <xf numFmtId="9" fontId="17" fillId="0" borderId="0" applyFont="0" applyFill="0" applyBorder="0" applyAlignment="0" applyProtection="0"/>
  </cellStyleXfs>
  <cellXfs count="445">
    <xf numFmtId="0" fontId="0" fillId="0" borderId="0" xfId="0"/>
    <xf numFmtId="0" fontId="19" fillId="0" borderId="46" xfId="0" applyFont="1" applyBorder="1" applyAlignment="1" applyProtection="1">
      <alignment horizontal="center" vertical="center"/>
    </xf>
    <xf numFmtId="10" fontId="19" fillId="0" borderId="49" xfId="0" applyNumberFormat="1" applyFont="1" applyFill="1" applyBorder="1" applyAlignment="1" applyProtection="1">
      <alignment horizontal="center" vertical="center"/>
    </xf>
    <xf numFmtId="0" fontId="19" fillId="0" borderId="14" xfId="0" applyFont="1" applyBorder="1" applyAlignment="1" applyProtection="1">
      <alignment horizontal="center" vertical="center"/>
    </xf>
    <xf numFmtId="10" fontId="19" fillId="0" borderId="14" xfId="0" applyNumberFormat="1" applyFont="1" applyFill="1" applyBorder="1" applyAlignment="1" applyProtection="1">
      <alignment horizontal="center" vertical="center"/>
    </xf>
    <xf numFmtId="0" fontId="19" fillId="0" borderId="37" xfId="0" applyFont="1" applyBorder="1" applyAlignment="1" applyProtection="1">
      <alignment horizontal="center" vertical="center"/>
    </xf>
    <xf numFmtId="0" fontId="19" fillId="0" borderId="20" xfId="0" applyFont="1" applyFill="1" applyBorder="1" applyAlignment="1" applyProtection="1">
      <alignment horizontal="center" vertical="center"/>
    </xf>
    <xf numFmtId="10" fontId="19" fillId="0" borderId="20" xfId="0" applyNumberFormat="1" applyFont="1" applyFill="1" applyBorder="1" applyAlignment="1" applyProtection="1">
      <alignment horizontal="center" vertical="center"/>
    </xf>
    <xf numFmtId="8" fontId="19" fillId="0" borderId="63" xfId="0" applyNumberFormat="1" applyFont="1" applyFill="1" applyBorder="1" applyAlignment="1" applyProtection="1">
      <alignment horizontal="center" vertical="center" wrapText="1"/>
      <protection locked="0"/>
    </xf>
    <xf numFmtId="8" fontId="19" fillId="0" borderId="27" xfId="0" applyNumberFormat="1" applyFont="1" applyFill="1" applyBorder="1" applyAlignment="1" applyProtection="1">
      <alignment horizontal="center" vertical="center" wrapText="1"/>
      <protection locked="0"/>
    </xf>
    <xf numFmtId="0" fontId="27" fillId="0" borderId="0" xfId="0" applyFont="1" applyAlignment="1" applyProtection="1">
      <alignment horizontal="left" vertical="center"/>
    </xf>
    <xf numFmtId="0" fontId="14" fillId="0" borderId="0" xfId="0" applyFont="1" applyAlignment="1" applyProtection="1">
      <alignment vertical="center"/>
    </xf>
    <xf numFmtId="0" fontId="14" fillId="0" borderId="0" xfId="0" applyFont="1" applyAlignment="1" applyProtection="1">
      <alignment horizontal="center" vertical="center"/>
    </xf>
    <xf numFmtId="0" fontId="14" fillId="0" borderId="0" xfId="0" applyFont="1" applyProtection="1"/>
    <xf numFmtId="0" fontId="23" fillId="0" borderId="0" xfId="0" applyFont="1" applyAlignment="1" applyProtection="1">
      <alignment vertical="center"/>
    </xf>
    <xf numFmtId="0" fontId="18" fillId="2" borderId="30" xfId="0" applyFont="1" applyFill="1" applyBorder="1" applyAlignment="1" applyProtection="1">
      <alignment horizontal="center" vertical="center" wrapText="1"/>
    </xf>
    <xf numFmtId="0" fontId="19" fillId="3" borderId="56" xfId="0"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11" fillId="0" borderId="0" xfId="0" applyFont="1" applyProtection="1"/>
    <xf numFmtId="0" fontId="11" fillId="0" borderId="0" xfId="0" applyFont="1" applyAlignment="1" applyProtection="1">
      <alignment vertical="center"/>
    </xf>
    <xf numFmtId="0" fontId="11" fillId="0" borderId="0" xfId="0" applyFont="1" applyFill="1" applyAlignment="1" applyProtection="1">
      <alignment horizontal="center" vertical="center"/>
    </xf>
    <xf numFmtId="0" fontId="18" fillId="0" borderId="0" xfId="0" applyFont="1" applyFill="1" applyBorder="1" applyAlignment="1" applyProtection="1">
      <alignment vertical="center" wrapText="1"/>
    </xf>
    <xf numFmtId="0" fontId="11" fillId="0" borderId="0" xfId="0" applyFont="1" applyAlignment="1" applyProtection="1">
      <alignment horizontal="center" vertical="center"/>
    </xf>
    <xf numFmtId="0" fontId="24" fillId="0" borderId="0" xfId="0" applyFont="1" applyAlignment="1" applyProtection="1">
      <alignment vertical="center"/>
    </xf>
    <xf numFmtId="0" fontId="18" fillId="2" borderId="4" xfId="0" applyFont="1" applyFill="1" applyBorder="1" applyAlignment="1" applyProtection="1">
      <alignment horizontal="center" vertical="center" wrapText="1"/>
    </xf>
    <xf numFmtId="0" fontId="18" fillId="2" borderId="6"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xf>
    <xf numFmtId="0" fontId="19" fillId="0" borderId="14" xfId="0" applyFont="1" applyFill="1" applyBorder="1" applyAlignment="1" applyProtection="1">
      <alignment horizontal="center" vertical="center" wrapText="1"/>
    </xf>
    <xf numFmtId="0" fontId="19" fillId="0" borderId="14" xfId="0" applyFont="1" applyFill="1" applyBorder="1" applyAlignment="1" applyProtection="1">
      <alignment horizontal="left" vertical="center"/>
    </xf>
    <xf numFmtId="0" fontId="19" fillId="0" borderId="14" xfId="0" applyFont="1" applyFill="1" applyBorder="1" applyAlignment="1" applyProtection="1">
      <alignment vertical="center"/>
    </xf>
    <xf numFmtId="0" fontId="19" fillId="0" borderId="20" xfId="0" applyFont="1" applyFill="1" applyBorder="1" applyAlignment="1" applyProtection="1">
      <alignment horizontal="center" vertical="center" wrapText="1"/>
    </xf>
    <xf numFmtId="0" fontId="19" fillId="0" borderId="11" xfId="0" applyFont="1" applyFill="1" applyBorder="1" applyAlignment="1" applyProtection="1">
      <alignment vertical="center"/>
    </xf>
    <xf numFmtId="0" fontId="19" fillId="0" borderId="20" xfId="0" applyFont="1" applyFill="1" applyBorder="1" applyAlignment="1" applyProtection="1">
      <alignment vertical="center"/>
    </xf>
    <xf numFmtId="0" fontId="11" fillId="0" borderId="0" xfId="0" applyFont="1" applyFill="1" applyBorder="1" applyAlignment="1" applyProtection="1">
      <alignment vertical="center"/>
    </xf>
    <xf numFmtId="0" fontId="18" fillId="2" borderId="5" xfId="0" applyFont="1" applyFill="1" applyBorder="1" applyAlignment="1" applyProtection="1">
      <alignment horizontal="center" vertical="center"/>
    </xf>
    <xf numFmtId="0" fontId="20" fillId="2" borderId="2" xfId="0" applyFont="1" applyFill="1" applyBorder="1" applyAlignment="1" applyProtection="1">
      <alignment vertical="center"/>
    </xf>
    <xf numFmtId="0" fontId="19" fillId="0" borderId="24" xfId="0" applyFont="1" applyFill="1" applyBorder="1" applyAlignment="1" applyProtection="1">
      <alignment horizontal="left" vertical="center"/>
    </xf>
    <xf numFmtId="0" fontId="19" fillId="0" borderId="25" xfId="0" applyFont="1" applyFill="1" applyBorder="1" applyAlignment="1" applyProtection="1">
      <alignment horizontal="left" vertical="center"/>
    </xf>
    <xf numFmtId="0" fontId="19" fillId="0" borderId="26" xfId="0" applyFont="1" applyFill="1" applyBorder="1" applyAlignment="1" applyProtection="1">
      <alignment horizontal="left" vertical="center"/>
    </xf>
    <xf numFmtId="0" fontId="16" fillId="0" borderId="0" xfId="0" applyFont="1" applyProtection="1"/>
    <xf numFmtId="0" fontId="20" fillId="2" borderId="43" xfId="0" applyFont="1" applyFill="1" applyBorder="1" applyAlignment="1" applyProtection="1">
      <alignment vertical="center"/>
    </xf>
    <xf numFmtId="0" fontId="16" fillId="0" borderId="0" xfId="0" applyFont="1" applyFill="1" applyProtection="1"/>
    <xf numFmtId="6" fontId="19" fillId="0" borderId="0" xfId="0" applyNumberFormat="1" applyFont="1" applyFill="1" applyBorder="1" applyAlignment="1" applyProtection="1">
      <alignment horizontal="center" vertical="center" wrapText="1"/>
    </xf>
    <xf numFmtId="0" fontId="14" fillId="0" borderId="0" xfId="0" applyFont="1" applyFill="1" applyProtection="1"/>
    <xf numFmtId="0" fontId="19" fillId="0" borderId="1" xfId="0" applyFont="1" applyBorder="1" applyAlignment="1" applyProtection="1">
      <alignment horizontal="center" vertical="center" wrapText="1"/>
    </xf>
    <xf numFmtId="0" fontId="19" fillId="0" borderId="30" xfId="0" applyFont="1" applyBorder="1" applyAlignment="1" applyProtection="1">
      <alignment horizontal="center" vertical="center" wrapText="1"/>
    </xf>
    <xf numFmtId="0" fontId="19" fillId="0" borderId="30" xfId="0" applyFont="1" applyFill="1" applyBorder="1" applyAlignment="1" applyProtection="1">
      <alignment horizontal="center" vertical="center" wrapText="1"/>
    </xf>
    <xf numFmtId="0" fontId="19" fillId="0" borderId="2" xfId="0" applyFont="1" applyFill="1" applyBorder="1" applyAlignment="1" applyProtection="1">
      <alignment horizontal="left" vertical="center"/>
    </xf>
    <xf numFmtId="0" fontId="14" fillId="0" borderId="0" xfId="0" applyFont="1" applyFill="1" applyAlignment="1" applyProtection="1">
      <alignment horizontal="center" vertical="center"/>
    </xf>
    <xf numFmtId="0" fontId="22" fillId="0" borderId="0" xfId="0" applyFont="1" applyAlignment="1" applyProtection="1">
      <alignment vertical="center"/>
    </xf>
    <xf numFmtId="0" fontId="13" fillId="0" borderId="0" xfId="0" applyFont="1" applyAlignment="1" applyProtection="1">
      <alignment vertical="center"/>
    </xf>
    <xf numFmtId="0" fontId="19" fillId="3" borderId="11" xfId="0" applyFont="1" applyFill="1" applyBorder="1" applyAlignment="1" applyProtection="1">
      <alignment horizontal="center" vertical="center" wrapText="1"/>
    </xf>
    <xf numFmtId="0" fontId="19" fillId="0" borderId="20" xfId="0" applyFont="1" applyBorder="1" applyAlignment="1" applyProtection="1">
      <alignment horizontal="center" vertical="center"/>
    </xf>
    <xf numFmtId="6" fontId="14" fillId="0" borderId="0" xfId="0" applyNumberFormat="1" applyFont="1" applyFill="1" applyBorder="1" applyAlignment="1" applyProtection="1">
      <alignment horizontal="center" vertical="center" wrapText="1"/>
    </xf>
    <xf numFmtId="0" fontId="22" fillId="0" borderId="0" xfId="0" applyFont="1" applyFill="1" applyAlignment="1" applyProtection="1">
      <alignment vertical="center"/>
    </xf>
    <xf numFmtId="0" fontId="22" fillId="2" borderId="4" xfId="0" applyFont="1" applyFill="1" applyBorder="1" applyAlignment="1" applyProtection="1">
      <alignment vertical="center"/>
    </xf>
    <xf numFmtId="0" fontId="22" fillId="2" borderId="5" xfId="0" applyFont="1" applyFill="1" applyBorder="1" applyAlignment="1" applyProtection="1">
      <alignment horizontal="center" vertical="center"/>
    </xf>
    <xf numFmtId="6" fontId="19" fillId="0" borderId="40" xfId="0" applyNumberFormat="1" applyFont="1" applyBorder="1" applyAlignment="1" applyProtection="1">
      <alignment horizontal="left" vertical="center" wrapText="1"/>
    </xf>
    <xf numFmtId="10" fontId="19" fillId="0" borderId="11" xfId="0" applyNumberFormat="1" applyFont="1" applyFill="1" applyBorder="1" applyAlignment="1" applyProtection="1">
      <alignment horizontal="center" vertical="center"/>
    </xf>
    <xf numFmtId="6" fontId="19" fillId="0" borderId="41" xfId="0" applyNumberFormat="1" applyFont="1" applyBorder="1" applyAlignment="1" applyProtection="1">
      <alignment horizontal="left" vertical="center"/>
    </xf>
    <xf numFmtId="6" fontId="19" fillId="0" borderId="42" xfId="0" applyNumberFormat="1" applyFont="1" applyBorder="1" applyAlignment="1" applyProtection="1">
      <alignment horizontal="left" vertical="center"/>
    </xf>
    <xf numFmtId="6" fontId="14" fillId="0" borderId="0" xfId="0" applyNumberFormat="1" applyFont="1" applyFill="1" applyBorder="1" applyAlignment="1" applyProtection="1">
      <alignment horizontal="left" vertical="center"/>
    </xf>
    <xf numFmtId="10" fontId="14" fillId="0" borderId="0" xfId="0" applyNumberFormat="1" applyFont="1" applyFill="1" applyBorder="1" applyAlignment="1" applyProtection="1">
      <alignment horizontal="center" vertical="center"/>
    </xf>
    <xf numFmtId="0" fontId="22" fillId="2" borderId="1" xfId="0" applyFont="1" applyFill="1" applyBorder="1" applyAlignment="1" applyProtection="1">
      <alignment vertical="center"/>
    </xf>
    <xf numFmtId="0" fontId="22" fillId="2" borderId="30" xfId="0" applyFont="1" applyFill="1" applyBorder="1" applyAlignment="1" applyProtection="1">
      <alignment horizontal="center" vertical="center"/>
    </xf>
    <xf numFmtId="0" fontId="19"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shrinkToFit="1"/>
    </xf>
    <xf numFmtId="6" fontId="19" fillId="0" borderId="1" xfId="0" applyNumberFormat="1" applyFont="1" applyFill="1" applyBorder="1" applyAlignment="1" applyProtection="1">
      <alignment horizontal="left" vertical="center" wrapText="1"/>
    </xf>
    <xf numFmtId="0" fontId="15" fillId="0" borderId="0" xfId="0" applyFont="1" applyFill="1" applyAlignment="1" applyProtection="1">
      <alignment vertical="center"/>
    </xf>
    <xf numFmtId="0" fontId="18" fillId="2" borderId="30" xfId="0" applyFont="1" applyFill="1" applyBorder="1" applyAlignment="1" applyProtection="1">
      <alignment horizontal="center" vertical="center"/>
    </xf>
    <xf numFmtId="0" fontId="20" fillId="2" borderId="30"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8" fillId="2" borderId="6" xfId="0" applyFont="1" applyFill="1" applyBorder="1" applyAlignment="1" applyProtection="1">
      <alignment vertical="center" wrapText="1"/>
    </xf>
    <xf numFmtId="0" fontId="19" fillId="0" borderId="0" xfId="0" applyFont="1" applyFill="1" applyAlignment="1" applyProtection="1">
      <alignment horizontal="left" vertical="center"/>
    </xf>
    <xf numFmtId="0" fontId="19" fillId="0" borderId="0" xfId="0" applyFont="1" applyFill="1" applyAlignment="1" applyProtection="1">
      <alignment vertical="center"/>
    </xf>
    <xf numFmtId="0" fontId="18" fillId="2" borderId="51" xfId="0" applyFont="1" applyFill="1" applyBorder="1" applyAlignment="1" applyProtection="1">
      <alignment horizontal="center" vertical="center" wrapText="1"/>
    </xf>
    <xf numFmtId="0" fontId="18" fillId="2" borderId="52" xfId="0" quotePrefix="1" applyNumberFormat="1" applyFont="1" applyFill="1" applyBorder="1" applyAlignment="1" applyProtection="1">
      <alignment horizontal="center" vertical="center" wrapText="1"/>
    </xf>
    <xf numFmtId="0" fontId="18" fillId="2" borderId="55" xfId="0" applyFont="1" applyFill="1" applyBorder="1" applyAlignment="1" applyProtection="1">
      <alignment horizontal="center" vertical="center" wrapText="1"/>
    </xf>
    <xf numFmtId="0" fontId="18" fillId="2" borderId="57" xfId="0" applyFont="1" applyFill="1" applyBorder="1" applyAlignment="1" applyProtection="1">
      <alignment horizontal="center" vertical="center" wrapText="1"/>
    </xf>
    <xf numFmtId="0" fontId="18" fillId="2" borderId="52" xfId="0" applyFont="1" applyFill="1" applyBorder="1" applyAlignment="1" applyProtection="1">
      <alignment horizontal="center" vertical="center" wrapText="1"/>
    </xf>
    <xf numFmtId="10" fontId="22" fillId="0" borderId="11" xfId="0" applyNumberFormat="1" applyFont="1" applyFill="1" applyBorder="1" applyAlignment="1" applyProtection="1">
      <alignment horizontal="center" vertical="center"/>
    </xf>
    <xf numFmtId="10" fontId="22" fillId="0" borderId="49" xfId="0" applyNumberFormat="1" applyFont="1" applyFill="1" applyBorder="1" applyAlignment="1" applyProtection="1">
      <alignment horizontal="center" vertical="center"/>
    </xf>
    <xf numFmtId="10" fontId="22" fillId="0" borderId="44" xfId="0" applyNumberFormat="1" applyFont="1" applyFill="1" applyBorder="1" applyAlignment="1" applyProtection="1">
      <alignment horizontal="center" vertical="center"/>
    </xf>
    <xf numFmtId="0" fontId="12" fillId="0" borderId="0" xfId="0" applyFont="1" applyAlignment="1" applyProtection="1">
      <alignment vertical="center"/>
    </xf>
    <xf numFmtId="0" fontId="20" fillId="2" borderId="4" xfId="0" applyFont="1" applyFill="1" applyBorder="1" applyAlignment="1" applyProtection="1">
      <alignment vertical="center"/>
    </xf>
    <xf numFmtId="0" fontId="19" fillId="0" borderId="1" xfId="0" applyFont="1" applyFill="1" applyBorder="1" applyAlignment="1" applyProtection="1">
      <alignment horizontal="left" vertical="center"/>
    </xf>
    <xf numFmtId="9" fontId="19" fillId="0" borderId="0" xfId="1" applyFont="1" applyFill="1" applyBorder="1" applyAlignment="1" applyProtection="1">
      <alignment horizontal="center" vertical="center"/>
    </xf>
    <xf numFmtId="0" fontId="12" fillId="0" borderId="0" xfId="0" applyFont="1" applyFill="1" applyAlignment="1" applyProtection="1">
      <alignment vertical="center"/>
    </xf>
    <xf numFmtId="0" fontId="18" fillId="2" borderId="27" xfId="0" applyFont="1" applyFill="1" applyBorder="1" applyAlignment="1" applyProtection="1">
      <alignment horizontal="center" vertical="center" wrapText="1"/>
    </xf>
    <xf numFmtId="0" fontId="18" fillId="2" borderId="29" xfId="0" applyFont="1" applyFill="1" applyBorder="1" applyAlignment="1" applyProtection="1">
      <alignment horizontal="center" vertical="center" wrapText="1"/>
    </xf>
    <xf numFmtId="0" fontId="18" fillId="2" borderId="28"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0" fontId="18" fillId="0" borderId="0" xfId="0" applyFont="1" applyProtection="1"/>
    <xf numFmtId="0" fontId="16" fillId="0" borderId="0" xfId="0" applyFont="1" applyAlignment="1" applyProtection="1">
      <alignment horizontal="center"/>
    </xf>
    <xf numFmtId="0" fontId="32" fillId="0" borderId="30" xfId="0" applyFont="1" applyFill="1" applyBorder="1" applyAlignment="1" applyProtection="1">
      <alignment vertical="center"/>
    </xf>
    <xf numFmtId="0" fontId="10" fillId="0" borderId="0" xfId="0" applyFont="1" applyFill="1" applyAlignment="1" applyProtection="1">
      <alignment vertical="center"/>
    </xf>
    <xf numFmtId="0" fontId="18"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top"/>
    </xf>
    <xf numFmtId="0" fontId="26" fillId="0" borderId="0" xfId="0" applyFont="1" applyFill="1" applyAlignment="1" applyProtection="1">
      <alignment horizontal="left" vertical="center"/>
    </xf>
    <xf numFmtId="0" fontId="25" fillId="0" borderId="0" xfId="0" applyFont="1" applyFill="1" applyAlignment="1" applyProtection="1">
      <alignment vertical="center"/>
    </xf>
    <xf numFmtId="0" fontId="25" fillId="0" borderId="0" xfId="0" applyFont="1" applyFill="1" applyAlignment="1" applyProtection="1">
      <alignment horizontal="center" vertical="center"/>
    </xf>
    <xf numFmtId="0" fontId="25" fillId="0" borderId="0" xfId="0" applyFont="1" applyFill="1" applyProtection="1"/>
    <xf numFmtId="0" fontId="19" fillId="0" borderId="40" xfId="0" applyFont="1" applyFill="1" applyBorder="1" applyAlignment="1" applyProtection="1">
      <alignment vertical="center"/>
    </xf>
    <xf numFmtId="0" fontId="19" fillId="0" borderId="41" xfId="0" applyFont="1" applyFill="1" applyBorder="1" applyAlignment="1" applyProtection="1">
      <alignment vertical="center"/>
    </xf>
    <xf numFmtId="0" fontId="19" fillId="0" borderId="42" xfId="0" applyFont="1" applyFill="1" applyBorder="1" applyAlignment="1" applyProtection="1">
      <alignment vertical="center"/>
    </xf>
    <xf numFmtId="0" fontId="19" fillId="0" borderId="0" xfId="0" applyFont="1" applyFill="1" applyAlignment="1" applyProtection="1">
      <alignment wrapText="1"/>
    </xf>
    <xf numFmtId="0" fontId="18" fillId="2" borderId="43" xfId="0" applyFont="1" applyFill="1" applyBorder="1" applyAlignment="1" applyProtection="1">
      <alignment horizontal="center" vertical="center" wrapText="1"/>
    </xf>
    <xf numFmtId="0" fontId="18" fillId="2" borderId="61" xfId="0" applyFont="1" applyFill="1" applyBorder="1" applyAlignment="1" applyProtection="1">
      <alignment horizontal="center" vertical="center" wrapText="1"/>
    </xf>
    <xf numFmtId="8" fontId="19" fillId="0" borderId="48" xfId="0" applyNumberFormat="1" applyFont="1" applyFill="1" applyBorder="1" applyAlignment="1" applyProtection="1">
      <alignment horizontal="center" vertical="center" wrapText="1"/>
      <protection locked="0"/>
    </xf>
    <xf numFmtId="8" fontId="19" fillId="0" borderId="62" xfId="0" applyNumberFormat="1" applyFont="1" applyFill="1" applyBorder="1" applyAlignment="1" applyProtection="1">
      <alignment horizontal="center" vertical="center" wrapText="1"/>
      <protection locked="0"/>
    </xf>
    <xf numFmtId="8" fontId="19" fillId="0" borderId="3" xfId="0" applyNumberFormat="1" applyFont="1" applyFill="1" applyBorder="1" applyAlignment="1" applyProtection="1">
      <alignment horizontal="center" vertical="center" wrapText="1"/>
      <protection locked="0"/>
    </xf>
    <xf numFmtId="8" fontId="19" fillId="0" borderId="61" xfId="0" applyNumberFormat="1" applyFont="1" applyFill="1" applyBorder="1" applyAlignment="1" applyProtection="1">
      <alignment horizontal="center" vertical="center" wrapText="1"/>
      <protection locked="0"/>
    </xf>
    <xf numFmtId="6" fontId="19" fillId="0" borderId="41" xfId="0" applyNumberFormat="1" applyFont="1" applyFill="1" applyBorder="1" applyAlignment="1" applyProtection="1">
      <alignment horizontal="center" vertical="center" wrapText="1"/>
    </xf>
    <xf numFmtId="6" fontId="19" fillId="0" borderId="11" xfId="0" applyNumberFormat="1" applyFont="1" applyFill="1" applyBorder="1" applyAlignment="1" applyProtection="1">
      <alignment horizontal="center" vertical="center" wrapText="1"/>
    </xf>
    <xf numFmtId="6" fontId="19" fillId="0" borderId="49" xfId="0" applyNumberFormat="1" applyFont="1" applyFill="1" applyBorder="1" applyAlignment="1" applyProtection="1">
      <alignment horizontal="center" vertical="center" wrapText="1"/>
    </xf>
    <xf numFmtId="6" fontId="19" fillId="0" borderId="14" xfId="0" applyNumberFormat="1" applyFont="1" applyFill="1" applyBorder="1" applyAlignment="1" applyProtection="1">
      <alignment horizontal="center" vertical="center" wrapText="1"/>
    </xf>
    <xf numFmtId="6" fontId="19" fillId="0" borderId="44" xfId="0" applyNumberFormat="1" applyFont="1" applyFill="1" applyBorder="1" applyAlignment="1" applyProtection="1">
      <alignment horizontal="center" vertical="center" wrapText="1"/>
    </xf>
    <xf numFmtId="6" fontId="19" fillId="0" borderId="40" xfId="0" applyNumberFormat="1" applyFont="1" applyFill="1" applyBorder="1" applyAlignment="1" applyProtection="1">
      <alignment horizontal="center" vertical="center" wrapText="1"/>
    </xf>
    <xf numFmtId="6" fontId="19" fillId="0" borderId="50" xfId="0" applyNumberFormat="1" applyFont="1" applyFill="1" applyBorder="1" applyAlignment="1" applyProtection="1">
      <alignment horizontal="center" vertical="center" wrapText="1"/>
    </xf>
    <xf numFmtId="6" fontId="19" fillId="0" borderId="54" xfId="0" applyNumberFormat="1" applyFont="1" applyFill="1" applyBorder="1" applyAlignment="1" applyProtection="1">
      <alignment horizontal="center" vertical="center" wrapText="1"/>
    </xf>
    <xf numFmtId="0" fontId="20" fillId="0" borderId="0" xfId="0" applyFont="1" applyFill="1" applyAlignment="1" applyProtection="1">
      <alignment vertical="center"/>
    </xf>
    <xf numFmtId="0" fontId="36" fillId="0" borderId="0" xfId="0" applyFont="1" applyFill="1" applyAlignment="1" applyProtection="1">
      <alignment horizontal="center" vertical="center"/>
    </xf>
    <xf numFmtId="0" fontId="19" fillId="0" borderId="56" xfId="0" applyFont="1" applyFill="1" applyBorder="1" applyAlignment="1" applyProtection="1">
      <alignment horizontal="center" vertical="center" wrapText="1"/>
    </xf>
    <xf numFmtId="0" fontId="19" fillId="0" borderId="50"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48" xfId="0" applyFont="1" applyFill="1" applyBorder="1" applyAlignment="1" applyProtection="1">
      <alignment horizontal="center" vertical="center"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9" fillId="0" borderId="0" xfId="0" applyFont="1" applyFill="1" applyProtection="1"/>
    <xf numFmtId="0" fontId="18" fillId="2" borderId="1" xfId="0" applyFont="1" applyFill="1" applyBorder="1" applyAlignment="1" applyProtection="1">
      <alignment horizontal="center" vertical="center" wrapText="1"/>
    </xf>
    <xf numFmtId="0" fontId="18" fillId="2" borderId="2"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19" fillId="0" borderId="44" xfId="0" applyFont="1" applyFill="1" applyBorder="1" applyAlignment="1" applyProtection="1">
      <alignment horizontal="center" vertical="center" wrapText="1"/>
    </xf>
    <xf numFmtId="0" fontId="18" fillId="2" borderId="5"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0" fontId="19" fillId="0" borderId="41" xfId="0" applyFont="1" applyFill="1" applyBorder="1" applyAlignment="1" applyProtection="1">
      <alignment horizontal="center" vertical="center" wrapText="1"/>
    </xf>
    <xf numFmtId="0" fontId="19" fillId="0" borderId="42" xfId="0" applyFont="1" applyFill="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0" xfId="0" applyFont="1" applyFill="1" applyBorder="1" applyAlignment="1" applyProtection="1">
      <alignment horizontal="left" vertical="center"/>
    </xf>
    <xf numFmtId="0" fontId="19" fillId="0" borderId="47" xfId="0" applyFont="1" applyFill="1" applyBorder="1" applyAlignment="1" applyProtection="1">
      <alignment horizontal="left" vertical="center"/>
    </xf>
    <xf numFmtId="0" fontId="19" fillId="0" borderId="0" xfId="0" applyFont="1" applyFill="1" applyBorder="1" applyAlignment="1" applyProtection="1">
      <alignment horizontal="center" vertical="center" wrapText="1"/>
    </xf>
    <xf numFmtId="0" fontId="19" fillId="0" borderId="47"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45" xfId="0" applyFont="1" applyFill="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9" fillId="0" borderId="20" xfId="0" applyFont="1" applyBorder="1" applyAlignment="1" applyProtection="1">
      <alignment horizontal="center" vertical="center" wrapText="1"/>
    </xf>
    <xf numFmtId="10" fontId="19" fillId="0" borderId="11" xfId="0" applyNumberFormat="1" applyFont="1" applyFill="1" applyBorder="1" applyAlignment="1" applyProtection="1">
      <alignment horizontal="center" vertical="center"/>
      <protection locked="0"/>
    </xf>
    <xf numFmtId="10" fontId="19" fillId="0" borderId="14" xfId="0" applyNumberFormat="1" applyFont="1" applyFill="1" applyBorder="1" applyAlignment="1" applyProtection="1">
      <alignment horizontal="center" vertical="center"/>
      <protection locked="0"/>
    </xf>
    <xf numFmtId="10" fontId="19" fillId="0" borderId="20" xfId="0" applyNumberFormat="1" applyFont="1" applyFill="1" applyBorder="1" applyAlignment="1" applyProtection="1">
      <alignment horizontal="center" vertical="center"/>
      <protection locked="0"/>
    </xf>
    <xf numFmtId="10" fontId="19" fillId="0" borderId="31" xfId="0" applyNumberFormat="1" applyFont="1" applyFill="1" applyBorder="1" applyAlignment="1" applyProtection="1">
      <alignment horizontal="center" vertical="center"/>
      <protection locked="0"/>
    </xf>
    <xf numFmtId="10" fontId="19" fillId="0" borderId="32" xfId="0" applyNumberFormat="1" applyFont="1" applyFill="1" applyBorder="1" applyAlignment="1" applyProtection="1">
      <alignment horizontal="center" vertical="center"/>
      <protection locked="0"/>
    </xf>
    <xf numFmtId="10" fontId="19" fillId="0" borderId="33" xfId="0" applyNumberFormat="1" applyFont="1" applyFill="1" applyBorder="1" applyAlignment="1" applyProtection="1">
      <alignment horizontal="center" vertical="center"/>
      <protection locked="0"/>
    </xf>
    <xf numFmtId="10" fontId="19" fillId="0" borderId="12" xfId="0" applyNumberFormat="1" applyFont="1" applyFill="1" applyBorder="1" applyAlignment="1" applyProtection="1">
      <alignment horizontal="center" vertical="center"/>
      <protection locked="0"/>
    </xf>
    <xf numFmtId="10" fontId="19" fillId="0" borderId="13" xfId="0" applyNumberFormat="1" applyFont="1" applyFill="1" applyBorder="1" applyAlignment="1" applyProtection="1">
      <alignment horizontal="center" vertical="center"/>
      <protection locked="0"/>
    </xf>
    <xf numFmtId="10" fontId="19" fillId="0" borderId="15" xfId="0" applyNumberFormat="1" applyFont="1" applyFill="1" applyBorder="1" applyAlignment="1" applyProtection="1">
      <alignment horizontal="center" vertical="center"/>
      <protection locked="0"/>
    </xf>
    <xf numFmtId="10" fontId="19" fillId="0" borderId="18" xfId="0" applyNumberFormat="1" applyFont="1" applyFill="1" applyBorder="1" applyAlignment="1" applyProtection="1">
      <alignment horizontal="center" vertical="center"/>
      <protection locked="0"/>
    </xf>
    <xf numFmtId="10" fontId="19" fillId="0" borderId="19" xfId="0" applyNumberFormat="1" applyFont="1" applyFill="1" applyBorder="1" applyAlignment="1" applyProtection="1">
      <alignment horizontal="center" vertical="center"/>
      <protection locked="0"/>
    </xf>
    <xf numFmtId="10" fontId="19" fillId="0" borderId="21" xfId="0" applyNumberFormat="1" applyFont="1" applyFill="1" applyBorder="1" applyAlignment="1" applyProtection="1">
      <alignment horizontal="center" vertical="center"/>
      <protection locked="0"/>
    </xf>
    <xf numFmtId="10" fontId="19" fillId="0" borderId="17" xfId="0" applyNumberFormat="1" applyFont="1" applyFill="1" applyBorder="1" applyAlignment="1" applyProtection="1">
      <alignment horizontal="center" vertical="center"/>
      <protection locked="0"/>
    </xf>
    <xf numFmtId="10" fontId="19" fillId="0" borderId="23" xfId="0" applyNumberFormat="1" applyFont="1" applyFill="1" applyBorder="1" applyAlignment="1" applyProtection="1">
      <alignment horizontal="center" vertical="center"/>
      <protection locked="0"/>
    </xf>
    <xf numFmtId="10" fontId="19" fillId="0" borderId="35" xfId="0"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9" fillId="0" borderId="41" xfId="0" applyFont="1" applyBorder="1" applyAlignment="1" applyProtection="1">
      <alignment horizontal="center" vertical="center"/>
    </xf>
    <xf numFmtId="0" fontId="19" fillId="0" borderId="42" xfId="0" applyFont="1" applyBorder="1" applyAlignment="1" applyProtection="1">
      <alignment horizontal="center" vertical="center"/>
    </xf>
    <xf numFmtId="6" fontId="19" fillId="0" borderId="45" xfId="0" applyNumberFormat="1" applyFont="1" applyFill="1" applyBorder="1" applyAlignment="1" applyProtection="1">
      <alignment horizontal="center" vertical="center" wrapText="1"/>
    </xf>
    <xf numFmtId="0" fontId="19" fillId="0" borderId="54" xfId="0" applyFont="1" applyBorder="1" applyAlignment="1" applyProtection="1">
      <alignment horizontal="center" vertical="center"/>
    </xf>
    <xf numFmtId="0" fontId="19" fillId="0" borderId="64" xfId="0" applyFont="1" applyBorder="1" applyAlignment="1" applyProtection="1">
      <alignment horizontal="center" vertical="center"/>
    </xf>
    <xf numFmtId="0" fontId="19" fillId="0" borderId="42" xfId="0" applyFont="1" applyFill="1" applyBorder="1" applyAlignment="1" applyProtection="1">
      <alignment horizontal="center" vertical="center"/>
    </xf>
    <xf numFmtId="10" fontId="19" fillId="0" borderId="11" xfId="1" applyNumberFormat="1" applyFont="1" applyFill="1" applyBorder="1" applyAlignment="1" applyProtection="1">
      <alignment horizontal="center" vertical="center" wrapText="1"/>
    </xf>
    <xf numFmtId="10" fontId="19" fillId="0" borderId="14" xfId="1" applyNumberFormat="1" applyFont="1" applyFill="1" applyBorder="1" applyAlignment="1" applyProtection="1">
      <alignment horizontal="center" vertical="center" wrapText="1"/>
    </xf>
    <xf numFmtId="10" fontId="19" fillId="0" borderId="20" xfId="1" applyNumberFormat="1" applyFont="1" applyFill="1" applyBorder="1" applyAlignment="1" applyProtection="1">
      <alignment horizontal="center" vertical="center" wrapText="1"/>
    </xf>
    <xf numFmtId="8" fontId="8" fillId="0" borderId="0" xfId="0" applyNumberFormat="1" applyFont="1" applyBorder="1" applyAlignment="1" applyProtection="1">
      <alignment horizontal="center" vertical="center"/>
    </xf>
    <xf numFmtId="10" fontId="22" fillId="0" borderId="40" xfId="0" applyNumberFormat="1" applyFont="1" applyFill="1" applyBorder="1" applyAlignment="1" applyProtection="1">
      <alignment horizontal="center" vertical="center"/>
    </xf>
    <xf numFmtId="10" fontId="22" fillId="0" borderId="41" xfId="0" applyNumberFormat="1" applyFont="1" applyFill="1" applyBorder="1" applyAlignment="1" applyProtection="1">
      <alignment horizontal="center" vertical="center"/>
    </xf>
    <xf numFmtId="10" fontId="22" fillId="0" borderId="42" xfId="0" applyNumberFormat="1" applyFont="1" applyFill="1" applyBorder="1" applyAlignment="1" applyProtection="1">
      <alignment horizontal="center" vertical="center"/>
    </xf>
    <xf numFmtId="6" fontId="18" fillId="0" borderId="42" xfId="0" applyNumberFormat="1" applyFont="1" applyBorder="1" applyAlignment="1" applyProtection="1">
      <alignment horizontal="left" vertical="center"/>
    </xf>
    <xf numFmtId="10" fontId="18" fillId="0" borderId="30" xfId="0" applyNumberFormat="1" applyFont="1" applyFill="1" applyBorder="1" applyAlignment="1" applyProtection="1">
      <alignment horizontal="center" vertical="center"/>
    </xf>
    <xf numFmtId="0" fontId="10" fillId="0" borderId="0" xfId="0" applyFont="1" applyAlignment="1" applyProtection="1">
      <alignment vertical="center"/>
    </xf>
    <xf numFmtId="0" fontId="34" fillId="0" borderId="0" xfId="0" applyFont="1" applyFill="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vertical="center"/>
    </xf>
    <xf numFmtId="0" fontId="35" fillId="0" borderId="0" xfId="0" applyFont="1" applyFill="1" applyAlignment="1" applyProtection="1">
      <alignment vertical="center"/>
    </xf>
    <xf numFmtId="0" fontId="10" fillId="0" borderId="0" xfId="0" applyFont="1" applyFill="1" applyAlignment="1" applyProtection="1">
      <alignment horizontal="center" vertical="center"/>
    </xf>
    <xf numFmtId="164" fontId="10" fillId="0" borderId="0" xfId="0" applyNumberFormat="1" applyFont="1" applyFill="1" applyAlignment="1" applyProtection="1">
      <alignment vertical="center"/>
    </xf>
    <xf numFmtId="0" fontId="10" fillId="0" borderId="0" xfId="0" applyFont="1" applyFill="1" applyProtection="1"/>
    <xf numFmtId="8" fontId="19" fillId="0" borderId="9" xfId="0" applyNumberFormat="1" applyFont="1" applyFill="1" applyBorder="1" applyAlignment="1" applyProtection="1">
      <alignment horizontal="center" vertical="center" wrapText="1"/>
    </xf>
    <xf numFmtId="8" fontId="19" fillId="0" borderId="10" xfId="0" applyNumberFormat="1" applyFont="1" applyFill="1" applyBorder="1" applyAlignment="1" applyProtection="1">
      <alignment horizontal="center" vertical="center" wrapText="1"/>
    </xf>
    <xf numFmtId="8" fontId="19" fillId="0" borderId="12" xfId="0" applyNumberFormat="1" applyFont="1" applyFill="1" applyBorder="1" applyAlignment="1" applyProtection="1">
      <alignment horizontal="center" vertical="center" wrapText="1"/>
    </xf>
    <xf numFmtId="8" fontId="19" fillId="0" borderId="13" xfId="0" applyNumberFormat="1" applyFont="1" applyFill="1" applyBorder="1" applyAlignment="1" applyProtection="1">
      <alignment horizontal="center" vertical="center" wrapText="1"/>
    </xf>
    <xf numFmtId="8" fontId="19" fillId="0" borderId="18" xfId="0" applyNumberFormat="1" applyFont="1" applyFill="1" applyBorder="1" applyAlignment="1" applyProtection="1">
      <alignment horizontal="center" vertical="center" wrapText="1"/>
    </xf>
    <xf numFmtId="8" fontId="19" fillId="0" borderId="19" xfId="0" applyNumberFormat="1" applyFont="1" applyFill="1" applyBorder="1" applyAlignment="1" applyProtection="1">
      <alignment horizontal="center" vertical="center" wrapText="1"/>
    </xf>
    <xf numFmtId="8" fontId="19" fillId="0" borderId="63" xfId="0" applyNumberFormat="1" applyFont="1" applyFill="1" applyBorder="1" applyAlignment="1" applyProtection="1">
      <alignment horizontal="center" vertical="center" wrapText="1"/>
    </xf>
    <xf numFmtId="8" fontId="19" fillId="0" borderId="27" xfId="0" applyNumberFormat="1" applyFont="1" applyFill="1" applyBorder="1" applyAlignment="1" applyProtection="1">
      <alignment horizontal="center" vertical="center" wrapText="1"/>
    </xf>
    <xf numFmtId="8" fontId="19" fillId="0" borderId="28" xfId="0" applyNumberFormat="1" applyFont="1" applyFill="1" applyBorder="1" applyAlignment="1" applyProtection="1">
      <alignment horizontal="center" vertical="center" wrapText="1"/>
    </xf>
    <xf numFmtId="10" fontId="19" fillId="0" borderId="40" xfId="0" applyNumberFormat="1" applyFont="1" applyFill="1" applyBorder="1" applyAlignment="1" applyProtection="1">
      <alignment horizontal="center" vertical="center"/>
    </xf>
    <xf numFmtId="10" fontId="19" fillId="0" borderId="41" xfId="0" applyNumberFormat="1" applyFont="1" applyFill="1" applyBorder="1" applyAlignment="1" applyProtection="1">
      <alignment horizontal="center" vertical="center"/>
    </xf>
    <xf numFmtId="10" fontId="19" fillId="0" borderId="42" xfId="0" applyNumberFormat="1" applyFont="1" applyFill="1" applyBorder="1" applyAlignment="1" applyProtection="1">
      <alignment horizontal="center" vertical="center"/>
    </xf>
    <xf numFmtId="0" fontId="18" fillId="2" borderId="30" xfId="0" applyFont="1" applyFill="1" applyBorder="1" applyAlignment="1" applyProtection="1">
      <alignment vertical="center" wrapText="1"/>
    </xf>
    <xf numFmtId="0" fontId="20" fillId="2" borderId="4"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0" fontId="0" fillId="0" borderId="0" xfId="0" applyProtection="1"/>
    <xf numFmtId="0" fontId="10" fillId="0" borderId="43" xfId="0" applyFont="1" applyBorder="1" applyAlignment="1" applyProtection="1">
      <alignment vertical="center"/>
    </xf>
    <xf numFmtId="0" fontId="10" fillId="0" borderId="43" xfId="0" applyFont="1" applyBorder="1" applyAlignment="1" applyProtection="1">
      <alignment vertical="center" wrapText="1"/>
    </xf>
    <xf numFmtId="0" fontId="10" fillId="0" borderId="61" xfId="0" applyFont="1" applyBorder="1" applyAlignment="1" applyProtection="1">
      <alignment vertical="center"/>
    </xf>
    <xf numFmtId="0" fontId="30" fillId="0" borderId="54" xfId="0" applyFont="1" applyBorder="1" applyAlignment="1" applyProtection="1">
      <alignment vertical="center"/>
    </xf>
    <xf numFmtId="0" fontId="10" fillId="0" borderId="0" xfId="0" applyFont="1" applyBorder="1" applyAlignment="1" applyProtection="1">
      <alignment vertical="center"/>
    </xf>
    <xf numFmtId="0" fontId="10" fillId="0" borderId="0" xfId="0" applyFont="1" applyBorder="1" applyAlignment="1" applyProtection="1">
      <alignment vertical="center" wrapText="1"/>
    </xf>
    <xf numFmtId="0" fontId="10" fillId="0" borderId="60" xfId="0" applyFont="1" applyBorder="1" applyAlignment="1" applyProtection="1">
      <alignment vertical="center"/>
    </xf>
    <xf numFmtId="0" fontId="7" fillId="0" borderId="54" xfId="0" applyFont="1" applyBorder="1" applyAlignment="1" applyProtection="1">
      <alignment vertical="center"/>
    </xf>
    <xf numFmtId="0" fontId="29" fillId="0" borderId="54" xfId="0" applyFont="1" applyBorder="1" applyAlignment="1" applyProtection="1">
      <alignment vertical="center" wrapText="1"/>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wrapText="1"/>
    </xf>
    <xf numFmtId="0" fontId="10" fillId="0" borderId="54" xfId="0" applyFont="1" applyBorder="1" applyAlignment="1" applyProtection="1">
      <alignment vertical="center"/>
    </xf>
    <xf numFmtId="0" fontId="10" fillId="0" borderId="0" xfId="0" applyFont="1" applyBorder="1" applyAlignment="1" applyProtection="1">
      <alignment horizontal="center" vertical="center"/>
    </xf>
    <xf numFmtId="0" fontId="7" fillId="0" borderId="0" xfId="0" applyFont="1" applyFill="1" applyBorder="1" applyAlignment="1" applyProtection="1">
      <alignment vertical="center"/>
    </xf>
    <xf numFmtId="0" fontId="10" fillId="0" borderId="54" xfId="0" applyFont="1" applyFill="1" applyBorder="1" applyAlignment="1" applyProtection="1">
      <alignment vertical="center"/>
    </xf>
    <xf numFmtId="0" fontId="10" fillId="0" borderId="0" xfId="0" applyFont="1" applyFill="1" applyBorder="1" applyAlignment="1" applyProtection="1">
      <alignment vertical="center"/>
    </xf>
    <xf numFmtId="0" fontId="7" fillId="0" borderId="54" xfId="0" applyFont="1" applyFill="1" applyBorder="1" applyAlignment="1" applyProtection="1">
      <alignment vertical="center"/>
    </xf>
    <xf numFmtId="0" fontId="7" fillId="0" borderId="45" xfId="0" applyFont="1" applyBorder="1" applyAlignment="1" applyProtection="1">
      <alignment vertical="center"/>
    </xf>
    <xf numFmtId="0" fontId="7" fillId="0" borderId="47" xfId="0" applyFont="1" applyBorder="1" applyAlignment="1" applyProtection="1">
      <alignment horizontal="center" vertical="center"/>
    </xf>
    <xf numFmtId="0" fontId="10" fillId="0" borderId="47" xfId="0" applyFont="1" applyBorder="1" applyAlignment="1" applyProtection="1">
      <alignment vertical="center"/>
    </xf>
    <xf numFmtId="0" fontId="10" fillId="0" borderId="56" xfId="0" applyFont="1" applyBorder="1" applyAlignment="1" applyProtection="1">
      <alignment vertical="center"/>
    </xf>
    <xf numFmtId="0" fontId="30" fillId="0" borderId="4" xfId="0" applyFont="1" applyBorder="1" applyAlignment="1" applyProtection="1">
      <alignment vertical="center"/>
    </xf>
    <xf numFmtId="0" fontId="31" fillId="0" borderId="54" xfId="0" applyFont="1" applyBorder="1" applyAlignment="1" applyProtection="1">
      <alignment vertical="center"/>
    </xf>
    <xf numFmtId="0" fontId="10" fillId="0" borderId="45" xfId="0" applyFont="1" applyFill="1" applyBorder="1" applyAlignment="1" applyProtection="1">
      <alignment vertical="center"/>
    </xf>
    <xf numFmtId="0" fontId="31" fillId="0" borderId="54" xfId="0" applyFont="1" applyFill="1" applyBorder="1" applyAlignment="1" applyProtection="1">
      <alignment vertical="center" wrapText="1"/>
    </xf>
    <xf numFmtId="0" fontId="7" fillId="0" borderId="54" xfId="0" applyFont="1" applyBorder="1" applyAlignment="1" applyProtection="1">
      <alignment horizontal="left" vertical="center" indent="2"/>
    </xf>
    <xf numFmtId="0" fontId="10" fillId="0" borderId="54" xfId="0" applyFont="1" applyFill="1" applyBorder="1" applyAlignment="1" applyProtection="1">
      <alignment horizontal="left" vertical="center" indent="3"/>
    </xf>
    <xf numFmtId="0" fontId="10" fillId="0" borderId="45" xfId="0" applyFont="1" applyFill="1" applyBorder="1" applyAlignment="1" applyProtection="1">
      <alignment horizontal="left" vertical="center" indent="3"/>
    </xf>
    <xf numFmtId="0" fontId="10" fillId="0" borderId="47" xfId="0" applyFont="1" applyFill="1" applyBorder="1" applyAlignment="1" applyProtection="1">
      <alignment vertical="center"/>
    </xf>
    <xf numFmtId="0" fontId="7" fillId="0" borderId="4" xfId="0" applyFont="1" applyBorder="1" applyAlignment="1" applyProtection="1">
      <alignment vertical="center"/>
    </xf>
    <xf numFmtId="0" fontId="19" fillId="0" borderId="42" xfId="0" applyFont="1" applyFill="1" applyBorder="1" applyAlignment="1" applyProtection="1">
      <alignment horizontal="center" vertical="center"/>
      <protection locked="0"/>
    </xf>
    <xf numFmtId="0" fontId="14" fillId="0" borderId="60" xfId="0" applyFont="1" applyFill="1" applyBorder="1" applyProtection="1"/>
    <xf numFmtId="0" fontId="19" fillId="0" borderId="49" xfId="0" applyFont="1" applyBorder="1" applyAlignment="1" applyProtection="1">
      <alignment horizontal="center" vertical="center"/>
      <protection locked="0"/>
    </xf>
    <xf numFmtId="0" fontId="19" fillId="0" borderId="10" xfId="0" applyFont="1" applyBorder="1" applyAlignment="1" applyProtection="1">
      <alignment horizontal="center" vertical="center" wrapText="1"/>
      <protection locked="0"/>
    </xf>
    <xf numFmtId="0" fontId="19" fillId="0" borderId="49" xfId="0" applyFont="1" applyFill="1" applyBorder="1" applyAlignment="1" applyProtection="1">
      <alignment horizontal="center" vertical="center"/>
      <protection locked="0"/>
    </xf>
    <xf numFmtId="164" fontId="19" fillId="0" borderId="35" xfId="0" applyNumberFormat="1" applyFont="1" applyBorder="1" applyAlignment="1" applyProtection="1">
      <alignment horizontal="center" vertical="center"/>
      <protection locked="0"/>
    </xf>
    <xf numFmtId="164" fontId="19" fillId="0" borderId="32" xfId="0" applyNumberFormat="1" applyFont="1" applyBorder="1" applyAlignment="1" applyProtection="1">
      <alignment horizontal="center" vertical="center"/>
      <protection locked="0"/>
    </xf>
    <xf numFmtId="164" fontId="19" fillId="0" borderId="34" xfId="0" applyNumberFormat="1" applyFont="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164" fontId="19" fillId="0" borderId="17" xfId="0" applyNumberFormat="1" applyFont="1" applyBorder="1" applyAlignment="1" applyProtection="1">
      <alignment horizontal="center" vertical="center"/>
      <protection locked="0"/>
    </xf>
    <xf numFmtId="164" fontId="19" fillId="0" borderId="13" xfId="0" applyNumberFormat="1" applyFont="1" applyBorder="1" applyAlignment="1" applyProtection="1">
      <alignment horizontal="center" vertical="center"/>
      <protection locked="0"/>
    </xf>
    <xf numFmtId="164" fontId="19" fillId="0" borderId="16" xfId="0" applyNumberFormat="1" applyFont="1" applyBorder="1" applyAlignment="1" applyProtection="1">
      <alignment horizontal="center" vertical="center"/>
      <protection locked="0"/>
    </xf>
    <xf numFmtId="164" fontId="19" fillId="0" borderId="39" xfId="0" applyNumberFormat="1" applyFont="1" applyBorder="1" applyAlignment="1" applyProtection="1">
      <alignment horizontal="center" vertical="center"/>
      <protection locked="0"/>
    </xf>
    <xf numFmtId="164" fontId="19" fillId="0" borderId="36" xfId="0" applyNumberFormat="1" applyFont="1" applyBorder="1" applyAlignment="1" applyProtection="1">
      <alignment horizontal="center" vertical="center"/>
      <protection locked="0"/>
    </xf>
    <xf numFmtId="164" fontId="19" fillId="0" borderId="38" xfId="0" applyNumberFormat="1" applyFont="1" applyBorder="1" applyAlignment="1" applyProtection="1">
      <alignment horizontal="center" vertical="center"/>
      <protection locked="0"/>
    </xf>
    <xf numFmtId="0" fontId="19" fillId="0" borderId="36"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20" xfId="0" applyFont="1" applyFill="1" applyBorder="1" applyAlignment="1" applyProtection="1">
      <alignment horizontal="center" vertical="center"/>
      <protection locked="0"/>
    </xf>
    <xf numFmtId="164" fontId="19" fillId="0" borderId="23" xfId="0" applyNumberFormat="1" applyFont="1" applyBorder="1" applyAlignment="1" applyProtection="1">
      <alignment horizontal="center" vertical="center"/>
      <protection locked="0"/>
    </xf>
    <xf numFmtId="164" fontId="19" fillId="0" borderId="19" xfId="0" applyNumberFormat="1" applyFont="1" applyBorder="1" applyAlignment="1" applyProtection="1">
      <alignment horizontal="center" vertical="center"/>
      <protection locked="0"/>
    </xf>
    <xf numFmtId="164" fontId="19" fillId="0" borderId="22" xfId="0" applyNumberFormat="1" applyFont="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10" fontId="19" fillId="0" borderId="48" xfId="1" applyNumberFormat="1" applyFont="1" applyFill="1" applyBorder="1" applyAlignment="1" applyProtection="1">
      <alignment horizontal="center" vertical="center" wrapText="1"/>
      <protection locked="0"/>
    </xf>
    <xf numFmtId="10" fontId="19" fillId="0" borderId="58" xfId="1" applyNumberFormat="1" applyFont="1" applyFill="1" applyBorder="1" applyAlignment="1" applyProtection="1">
      <alignment horizontal="center" vertical="center" wrapText="1"/>
      <protection locked="0"/>
    </xf>
    <xf numFmtId="10" fontId="19" fillId="0" borderId="59" xfId="1" applyNumberFormat="1"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protection locked="0"/>
    </xf>
    <xf numFmtId="10" fontId="19" fillId="0" borderId="30" xfId="0" applyNumberFormat="1" applyFont="1" applyFill="1" applyBorder="1" applyAlignment="1" applyProtection="1">
      <alignment horizontal="center" vertical="center"/>
      <protection locked="0"/>
    </xf>
    <xf numFmtId="0" fontId="38" fillId="0" borderId="0"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xf>
    <xf numFmtId="8" fontId="18" fillId="5" borderId="11" xfId="0" applyNumberFormat="1" applyFont="1" applyFill="1" applyBorder="1" applyAlignment="1" applyProtection="1">
      <alignment horizontal="center" vertical="center"/>
    </xf>
    <xf numFmtId="8" fontId="18" fillId="5" borderId="14" xfId="0" applyNumberFormat="1" applyFont="1" applyFill="1" applyBorder="1" applyAlignment="1" applyProtection="1">
      <alignment horizontal="center" vertical="center"/>
    </xf>
    <xf numFmtId="8" fontId="18" fillId="5" borderId="20" xfId="0" applyNumberFormat="1" applyFont="1" applyFill="1" applyBorder="1" applyAlignment="1" applyProtection="1">
      <alignment horizontal="center" vertical="center"/>
    </xf>
    <xf numFmtId="8" fontId="18" fillId="5" borderId="30" xfId="0" applyNumberFormat="1" applyFont="1" applyFill="1" applyBorder="1" applyAlignment="1" applyProtection="1">
      <alignment horizontal="center" vertical="center"/>
    </xf>
    <xf numFmtId="10" fontId="18" fillId="5" borderId="11" xfId="0" applyNumberFormat="1" applyFont="1" applyFill="1" applyBorder="1" applyAlignment="1" applyProtection="1">
      <alignment horizontal="center" vertical="center"/>
    </xf>
    <xf numFmtId="10" fontId="18" fillId="5" borderId="14" xfId="0" applyNumberFormat="1" applyFont="1" applyFill="1" applyBorder="1" applyAlignment="1" applyProtection="1">
      <alignment horizontal="center" vertical="center"/>
    </xf>
    <xf numFmtId="10" fontId="18" fillId="5" borderId="20" xfId="0" applyNumberFormat="1" applyFont="1" applyFill="1" applyBorder="1" applyAlignment="1" applyProtection="1">
      <alignment horizontal="center" vertical="center"/>
    </xf>
    <xf numFmtId="8" fontId="18" fillId="5" borderId="37" xfId="0" applyNumberFormat="1" applyFont="1" applyFill="1" applyBorder="1" applyAlignment="1" applyProtection="1">
      <alignment horizontal="center" vertical="center"/>
    </xf>
    <xf numFmtId="8" fontId="18" fillId="5" borderId="49" xfId="0" applyNumberFormat="1" applyFont="1" applyFill="1" applyBorder="1" applyAlignment="1" applyProtection="1">
      <alignment horizontal="center" vertical="center"/>
    </xf>
    <xf numFmtId="0" fontId="18" fillId="5" borderId="5" xfId="0" applyFont="1" applyFill="1" applyBorder="1" applyAlignment="1" applyProtection="1">
      <alignment horizontal="center" vertical="center" wrapText="1"/>
    </xf>
    <xf numFmtId="10" fontId="18" fillId="5" borderId="30"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6" fillId="0" borderId="54" xfId="0" applyFont="1" applyFill="1" applyBorder="1" applyAlignment="1" applyProtection="1">
      <alignment vertical="center"/>
    </xf>
    <xf numFmtId="0" fontId="39" fillId="0" borderId="0" xfId="0" applyFont="1" applyAlignment="1" applyProtection="1">
      <alignment horizontal="left" vertical="center"/>
    </xf>
    <xf numFmtId="0" fontId="16" fillId="0" borderId="0" xfId="0" applyFont="1" applyAlignment="1" applyProtection="1">
      <alignment horizontal="center" vertical="center"/>
    </xf>
    <xf numFmtId="8" fontId="14" fillId="0" borderId="0" xfId="0" applyNumberFormat="1" applyFont="1" applyAlignment="1" applyProtection="1">
      <alignment horizontal="center" vertical="center"/>
    </xf>
    <xf numFmtId="10" fontId="14" fillId="0" borderId="0" xfId="0" applyNumberFormat="1" applyFont="1" applyAlignment="1" applyProtection="1">
      <alignment horizontal="center" vertical="center"/>
    </xf>
    <xf numFmtId="0" fontId="6" fillId="0" borderId="0" xfId="0" applyFont="1" applyFill="1" applyBorder="1" applyAlignment="1">
      <alignment horizontal="center" vertical="center"/>
    </xf>
    <xf numFmtId="0" fontId="19" fillId="0" borderId="13" xfId="0" applyFont="1" applyFill="1" applyBorder="1" applyAlignment="1" applyProtection="1">
      <alignment horizontal="center" vertical="center" wrapText="1"/>
    </xf>
    <xf numFmtId="8" fontId="14" fillId="0" borderId="13" xfId="0" applyNumberFormat="1" applyFont="1" applyBorder="1" applyAlignment="1" applyProtection="1">
      <alignment horizontal="center" vertical="center"/>
    </xf>
    <xf numFmtId="10" fontId="14" fillId="0" borderId="13" xfId="0" applyNumberFormat="1" applyFont="1" applyBorder="1" applyAlignment="1" applyProtection="1">
      <alignment horizontal="center" vertical="center"/>
    </xf>
    <xf numFmtId="0" fontId="14" fillId="0" borderId="13" xfId="0" applyFont="1" applyBorder="1" applyAlignment="1" applyProtection="1">
      <alignment horizontal="center" vertical="center"/>
    </xf>
    <xf numFmtId="0" fontId="5" fillId="0" borderId="54" xfId="0" applyFont="1" applyBorder="1" applyAlignment="1" applyProtection="1">
      <alignment vertical="center"/>
    </xf>
    <xf numFmtId="0" fontId="4" fillId="0" borderId="5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54" xfId="0" applyFont="1" applyFill="1" applyBorder="1" applyAlignment="1" applyProtection="1">
      <alignment vertical="center"/>
    </xf>
    <xf numFmtId="0" fontId="19" fillId="0" borderId="44" xfId="0" applyFont="1" applyFill="1" applyBorder="1" applyAlignment="1" applyProtection="1">
      <alignment horizontal="center" vertical="center" wrapText="1"/>
    </xf>
    <xf numFmtId="0" fontId="19" fillId="0" borderId="45"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xf>
    <xf numFmtId="0" fontId="19" fillId="0" borderId="47" xfId="0" applyFont="1" applyFill="1" applyBorder="1" applyAlignment="1" applyProtection="1">
      <alignment horizontal="left" vertical="center"/>
    </xf>
    <xf numFmtId="0" fontId="19" fillId="0" borderId="0" xfId="0" applyFont="1" applyFill="1" applyBorder="1" applyAlignment="1" applyProtection="1">
      <alignment horizontal="center" vertical="center" wrapText="1"/>
    </xf>
    <xf numFmtId="0" fontId="19" fillId="0" borderId="46"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wrapText="1"/>
    </xf>
    <xf numFmtId="0" fontId="19" fillId="0" borderId="54" xfId="0" applyFont="1" applyFill="1" applyBorder="1" applyAlignment="1" applyProtection="1">
      <alignment horizontal="center" vertical="center" wrapText="1"/>
    </xf>
    <xf numFmtId="0" fontId="19" fillId="0" borderId="58"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9" fillId="0" borderId="46" xfId="0" applyFont="1" applyFill="1" applyBorder="1" applyAlignment="1" applyProtection="1">
      <alignment horizontal="left" vertical="center"/>
    </xf>
    <xf numFmtId="0" fontId="2" fillId="0" borderId="46" xfId="0" applyFont="1" applyFill="1" applyBorder="1" applyAlignment="1" applyProtection="1">
      <alignment horizontal="center" vertical="center" wrapText="1"/>
    </xf>
    <xf numFmtId="0" fontId="2" fillId="0" borderId="47"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Fill="1" applyBorder="1" applyAlignment="1" applyProtection="1">
      <alignment horizontal="left" vertical="center" indent="2"/>
    </xf>
    <xf numFmtId="0" fontId="18" fillId="2" borderId="1"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8" fontId="19" fillId="0" borderId="11" xfId="0" applyNumberFormat="1" applyFont="1" applyFill="1" applyBorder="1" applyAlignment="1" applyProtection="1">
      <alignment horizontal="center" vertical="center" wrapText="1"/>
      <protection locked="0"/>
    </xf>
    <xf numFmtId="8" fontId="19" fillId="0" borderId="49" xfId="0" applyNumberFormat="1" applyFont="1" applyFill="1" applyBorder="1" applyAlignment="1" applyProtection="1">
      <alignment horizontal="center" vertical="center" wrapText="1"/>
      <protection locked="0"/>
    </xf>
    <xf numFmtId="8" fontId="19" fillId="0" borderId="40" xfId="0" applyNumberFormat="1" applyFont="1" applyFill="1" applyBorder="1" applyAlignment="1" applyProtection="1">
      <alignment horizontal="center" vertical="center" wrapText="1"/>
      <protection locked="0"/>
    </xf>
    <xf numFmtId="8" fontId="19" fillId="0" borderId="50" xfId="0" applyNumberFormat="1" applyFont="1" applyFill="1" applyBorder="1" applyAlignment="1" applyProtection="1">
      <alignment horizontal="center" vertical="center" wrapText="1"/>
      <protection locked="0"/>
    </xf>
    <xf numFmtId="8" fontId="19" fillId="0" borderId="14" xfId="0" applyNumberFormat="1" applyFont="1" applyFill="1" applyBorder="1" applyAlignment="1" applyProtection="1">
      <alignment horizontal="center" vertical="center" wrapText="1"/>
      <protection locked="0"/>
    </xf>
    <xf numFmtId="8" fontId="19" fillId="0" borderId="40" xfId="0" applyNumberFormat="1" applyFont="1" applyFill="1" applyBorder="1" applyAlignment="1" applyProtection="1">
      <alignment horizontal="center" vertical="center" wrapText="1"/>
    </xf>
    <xf numFmtId="8" fontId="19" fillId="0" borderId="41" xfId="0" applyNumberFormat="1" applyFont="1" applyFill="1" applyBorder="1" applyAlignment="1" applyProtection="1">
      <alignment horizontal="center" vertical="center" wrapText="1"/>
    </xf>
    <xf numFmtId="8" fontId="19" fillId="0" borderId="42" xfId="0" applyNumberFormat="1" applyFont="1" applyFill="1" applyBorder="1" applyAlignment="1" applyProtection="1">
      <alignment horizontal="center" vertical="center" wrapText="1"/>
    </xf>
    <xf numFmtId="8" fontId="19" fillId="0" borderId="24" xfId="0" applyNumberFormat="1" applyFont="1" applyFill="1" applyBorder="1" applyAlignment="1" applyProtection="1">
      <alignment horizontal="center" vertical="center" wrapText="1"/>
    </xf>
    <xf numFmtId="8" fontId="19" fillId="0" borderId="25" xfId="0" applyNumberFormat="1" applyFont="1" applyFill="1" applyBorder="1" applyAlignment="1" applyProtection="1">
      <alignment horizontal="center" vertical="center" wrapText="1"/>
    </xf>
    <xf numFmtId="8" fontId="19" fillId="0" borderId="26" xfId="0" applyNumberFormat="1" applyFont="1" applyFill="1" applyBorder="1" applyAlignment="1" applyProtection="1">
      <alignment horizontal="center" vertical="center" wrapText="1"/>
    </xf>
    <xf numFmtId="8" fontId="19" fillId="0" borderId="11" xfId="0" applyNumberFormat="1" applyFont="1" applyFill="1" applyBorder="1" applyAlignment="1" applyProtection="1">
      <alignment horizontal="center" vertical="center" wrapText="1"/>
    </xf>
    <xf numFmtId="8" fontId="19" fillId="0" borderId="14" xfId="0" applyNumberFormat="1" applyFont="1" applyFill="1" applyBorder="1" applyAlignment="1" applyProtection="1">
      <alignment horizontal="center" vertical="center" wrapText="1"/>
    </xf>
    <xf numFmtId="8" fontId="19" fillId="0" borderId="20" xfId="0" applyNumberFormat="1" applyFont="1" applyFill="1" applyBorder="1" applyAlignment="1" applyProtection="1">
      <alignment horizontal="center" vertical="center" wrapText="1"/>
    </xf>
    <xf numFmtId="6" fontId="19" fillId="0" borderId="2" xfId="0" applyNumberFormat="1" applyFont="1" applyFill="1" applyBorder="1" applyAlignment="1" applyProtection="1">
      <alignment horizontal="center" vertical="center" wrapText="1"/>
    </xf>
    <xf numFmtId="8" fontId="19" fillId="0" borderId="41" xfId="0" applyNumberFormat="1" applyFont="1" applyFill="1" applyBorder="1" applyAlignment="1" applyProtection="1">
      <alignment horizontal="center" vertical="center" wrapText="1"/>
      <protection locked="0"/>
    </xf>
    <xf numFmtId="8" fontId="19" fillId="0" borderId="58" xfId="0" applyNumberFormat="1" applyFont="1" applyFill="1" applyBorder="1" applyAlignment="1" applyProtection="1">
      <alignment horizontal="center" vertical="center" wrapText="1"/>
      <protection locked="0"/>
    </xf>
    <xf numFmtId="8" fontId="19" fillId="0" borderId="64" xfId="0" applyNumberFormat="1" applyFont="1" applyFill="1" applyBorder="1" applyAlignment="1" applyProtection="1">
      <alignment horizontal="center" vertical="center" wrapText="1"/>
      <protection locked="0"/>
    </xf>
    <xf numFmtId="8" fontId="19" fillId="0" borderId="37" xfId="0" applyNumberFormat="1" applyFont="1" applyFill="1" applyBorder="1" applyAlignment="1" applyProtection="1">
      <alignment horizontal="center" vertical="center" wrapText="1"/>
      <protection locked="0"/>
    </xf>
    <xf numFmtId="8" fontId="19" fillId="0" borderId="65" xfId="0" applyNumberFormat="1" applyFont="1" applyFill="1" applyBorder="1" applyAlignment="1" applyProtection="1">
      <alignment horizontal="center" vertical="center" wrapText="1"/>
      <protection locked="0"/>
    </xf>
    <xf numFmtId="8" fontId="19" fillId="0" borderId="4" xfId="0" applyNumberFormat="1" applyFont="1" applyFill="1" applyBorder="1" applyAlignment="1" applyProtection="1">
      <alignment horizontal="center" vertical="center" wrapText="1"/>
      <protection locked="0"/>
    </xf>
    <xf numFmtId="8" fontId="19" fillId="0" borderId="42" xfId="0" applyNumberFormat="1" applyFont="1" applyFill="1" applyBorder="1" applyAlignment="1" applyProtection="1">
      <alignment horizontal="center" vertical="center" wrapText="1"/>
      <protection locked="0"/>
    </xf>
    <xf numFmtId="8" fontId="19" fillId="0" borderId="59" xfId="0" applyNumberFormat="1" applyFont="1" applyFill="1" applyBorder="1" applyAlignment="1" applyProtection="1">
      <alignment horizontal="center" vertical="center" wrapText="1"/>
      <protection locked="0"/>
    </xf>
    <xf numFmtId="8" fontId="19" fillId="0" borderId="5" xfId="0" applyNumberFormat="1" applyFont="1" applyFill="1" applyBorder="1" applyAlignment="1" applyProtection="1">
      <alignment horizontal="center" vertical="center" wrapText="1"/>
      <protection locked="0"/>
    </xf>
    <xf numFmtId="8" fontId="19" fillId="0" borderId="20" xfId="0" applyNumberFormat="1" applyFont="1" applyFill="1" applyBorder="1" applyAlignment="1" applyProtection="1">
      <alignment horizontal="center" vertical="center" wrapText="1"/>
      <protection locked="0"/>
    </xf>
    <xf numFmtId="0" fontId="18" fillId="4" borderId="1" xfId="0" applyFont="1" applyFill="1" applyBorder="1" applyAlignment="1" applyProtection="1">
      <alignment horizontal="left" vertical="center"/>
    </xf>
    <xf numFmtId="0" fontId="18" fillId="4" borderId="2" xfId="0" applyFont="1" applyFill="1" applyBorder="1" applyAlignment="1" applyProtection="1">
      <alignment horizontal="left" vertical="center"/>
    </xf>
    <xf numFmtId="0" fontId="18" fillId="4" borderId="3" xfId="0" applyFont="1" applyFill="1" applyBorder="1" applyAlignment="1" applyProtection="1">
      <alignment horizontal="left" vertical="center"/>
    </xf>
    <xf numFmtId="0" fontId="10" fillId="0" borderId="54"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60" xfId="0" applyFont="1" applyFill="1" applyBorder="1" applyAlignment="1" applyProtection="1">
      <alignment horizontal="left" vertical="center" wrapText="1"/>
    </xf>
    <xf numFmtId="0" fontId="7" fillId="0" borderId="54" xfId="0" applyFont="1" applyFill="1" applyBorder="1" applyAlignment="1" applyProtection="1">
      <alignment horizontal="left" vertical="center" wrapText="1"/>
    </xf>
    <xf numFmtId="0" fontId="8" fillId="0" borderId="54"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60" xfId="0" applyFont="1" applyFill="1" applyBorder="1" applyAlignment="1" applyProtection="1">
      <alignment horizontal="left" vertical="center"/>
    </xf>
    <xf numFmtId="0" fontId="7" fillId="0" borderId="45" xfId="0" applyFont="1" applyFill="1" applyBorder="1" applyAlignment="1" applyProtection="1">
      <alignment horizontal="left" vertical="center" wrapText="1"/>
    </xf>
    <xf numFmtId="0" fontId="7" fillId="0" borderId="47" xfId="0" applyFont="1" applyFill="1" applyBorder="1" applyAlignment="1" applyProtection="1">
      <alignment horizontal="left" vertical="center" wrapText="1"/>
    </xf>
    <xf numFmtId="0" fontId="3" fillId="0" borderId="54" xfId="0" applyFont="1" applyFill="1" applyBorder="1" applyAlignment="1" applyProtection="1">
      <alignment horizontal="left" vertical="center"/>
    </xf>
    <xf numFmtId="0" fontId="10" fillId="0" borderId="54"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6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18" fillId="2" borderId="1" xfId="0" applyFont="1" applyFill="1" applyBorder="1" applyAlignment="1" applyProtection="1">
      <alignment horizontal="center" vertical="center" wrapText="1"/>
    </xf>
    <xf numFmtId="0" fontId="18" fillId="2" borderId="2"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xf>
    <xf numFmtId="0" fontId="19" fillId="3" borderId="43" xfId="0" applyFont="1" applyFill="1" applyBorder="1" applyAlignment="1" applyProtection="1">
      <alignment horizontal="center" vertical="center"/>
    </xf>
    <xf numFmtId="0" fontId="19" fillId="3" borderId="61" xfId="0" applyFont="1" applyFill="1" applyBorder="1" applyAlignment="1" applyProtection="1">
      <alignment horizontal="center" vertical="center"/>
    </xf>
    <xf numFmtId="0" fontId="19" fillId="3" borderId="54" xfId="0" applyFont="1" applyFill="1" applyBorder="1" applyAlignment="1" applyProtection="1">
      <alignment horizontal="center" vertical="center"/>
    </xf>
    <xf numFmtId="0" fontId="19" fillId="3" borderId="0" xfId="0" applyFont="1" applyFill="1" applyBorder="1" applyAlignment="1" applyProtection="1">
      <alignment horizontal="center" vertical="center"/>
    </xf>
    <xf numFmtId="0" fontId="19" fillId="3" borderId="60" xfId="0" applyFont="1" applyFill="1" applyBorder="1" applyAlignment="1" applyProtection="1">
      <alignment horizontal="center" vertical="center"/>
    </xf>
    <xf numFmtId="0" fontId="19" fillId="3" borderId="45" xfId="0" applyFont="1" applyFill="1" applyBorder="1" applyAlignment="1" applyProtection="1">
      <alignment horizontal="center" vertical="center"/>
    </xf>
    <xf numFmtId="0" fontId="19" fillId="3" borderId="47" xfId="0" applyFont="1" applyFill="1" applyBorder="1" applyAlignment="1" applyProtection="1">
      <alignment horizontal="center" vertical="center"/>
    </xf>
    <xf numFmtId="0" fontId="19" fillId="3" borderId="56" xfId="0" applyFont="1" applyFill="1" applyBorder="1" applyAlignment="1" applyProtection="1">
      <alignment horizontal="center" vertical="center"/>
    </xf>
    <xf numFmtId="0" fontId="33" fillId="0" borderId="1" xfId="0" applyFont="1" applyFill="1" applyBorder="1" applyAlignment="1" applyProtection="1">
      <alignment horizontal="left" vertical="center"/>
      <protection locked="0"/>
    </xf>
    <xf numFmtId="0" fontId="33" fillId="0" borderId="2" xfId="0" applyFont="1" applyFill="1" applyBorder="1" applyAlignment="1" applyProtection="1">
      <alignment horizontal="left" vertical="center"/>
      <protection locked="0"/>
    </xf>
    <xf numFmtId="0" fontId="33" fillId="0" borderId="3" xfId="0" applyFont="1" applyFill="1" applyBorder="1" applyAlignment="1" applyProtection="1">
      <alignment horizontal="left" vertical="center"/>
      <protection locked="0"/>
    </xf>
    <xf numFmtId="0" fontId="19" fillId="0" borderId="43"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9" fillId="0" borderId="47" xfId="0" applyFont="1" applyFill="1" applyBorder="1" applyAlignment="1" applyProtection="1">
      <alignment horizontal="left" vertical="center"/>
    </xf>
    <xf numFmtId="0" fontId="19" fillId="0" borderId="5" xfId="0" applyFont="1" applyFill="1" applyBorder="1" applyAlignment="1" applyProtection="1">
      <alignment horizontal="center" vertical="center" wrapText="1"/>
    </xf>
    <xf numFmtId="0" fontId="19" fillId="0" borderId="46"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9" fillId="0" borderId="25"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8" fontId="19" fillId="3" borderId="45" xfId="0" applyNumberFormat="1" applyFont="1" applyFill="1" applyBorder="1" applyAlignment="1" applyProtection="1">
      <alignment horizontal="center" vertical="center" wrapText="1"/>
    </xf>
    <xf numFmtId="8" fontId="19" fillId="3" borderId="47" xfId="0" applyNumberFormat="1" applyFont="1" applyFill="1" applyBorder="1" applyAlignment="1" applyProtection="1">
      <alignment horizontal="center" vertical="center" wrapText="1"/>
    </xf>
    <xf numFmtId="8" fontId="19" fillId="3" borderId="56" xfId="0" applyNumberFormat="1" applyFont="1" applyFill="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46" xfId="0" applyFont="1" applyBorder="1" applyAlignment="1" applyProtection="1">
      <alignment horizontal="center" vertical="center" wrapText="1"/>
    </xf>
    <xf numFmtId="0" fontId="19" fillId="0" borderId="44"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45" xfId="0" applyFont="1" applyFill="1" applyBorder="1" applyAlignment="1" applyProtection="1">
      <alignment horizontal="center" vertical="center" wrapText="1"/>
    </xf>
    <xf numFmtId="0" fontId="19" fillId="0" borderId="40" xfId="0" applyFont="1" applyBorder="1" applyAlignment="1" applyProtection="1">
      <alignment horizontal="center" vertical="center" wrapText="1"/>
    </xf>
    <xf numFmtId="0" fontId="19" fillId="0" borderId="41" xfId="0" applyFont="1" applyBorder="1" applyAlignment="1" applyProtection="1">
      <alignment horizontal="center" vertical="center" wrapText="1"/>
    </xf>
    <xf numFmtId="0" fontId="19" fillId="0" borderId="42"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10" fontId="19" fillId="0" borderId="1" xfId="1" applyNumberFormat="1" applyFont="1" applyFill="1" applyBorder="1" applyAlignment="1" applyProtection="1">
      <alignment horizontal="center" vertical="center"/>
      <protection locked="0"/>
    </xf>
    <xf numFmtId="10" fontId="19" fillId="0" borderId="3" xfId="1" applyNumberFormat="1"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5" xfId="0" applyFont="1" applyFill="1" applyBorder="1" applyAlignment="1" applyProtection="1">
      <alignment horizontal="center" vertical="center" wrapText="1"/>
    </xf>
    <xf numFmtId="0" fontId="18" fillId="2" borderId="44" xfId="0" applyFont="1" applyFill="1" applyBorder="1" applyAlignment="1" applyProtection="1">
      <alignment horizontal="center" vertical="center" wrapText="1"/>
    </xf>
    <xf numFmtId="0" fontId="19" fillId="0" borderId="43"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47" xfId="0" applyFont="1" applyBorder="1" applyAlignment="1" applyProtection="1">
      <alignment horizontal="center" vertical="center"/>
    </xf>
    <xf numFmtId="0" fontId="19" fillId="0" borderId="43"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47" xfId="0" applyFont="1" applyFill="1" applyBorder="1" applyAlignment="1" applyProtection="1">
      <alignment horizontal="center" vertical="center" wrapText="1"/>
    </xf>
    <xf numFmtId="0" fontId="19" fillId="0" borderId="54"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19" fillId="0" borderId="43"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47" xfId="0" applyFont="1" applyFill="1" applyBorder="1" applyAlignment="1" applyProtection="1">
      <alignment horizontal="center" vertical="center"/>
    </xf>
    <xf numFmtId="0" fontId="16" fillId="0" borderId="36" xfId="0" applyFont="1" applyBorder="1" applyAlignment="1" applyProtection="1">
      <alignment horizontal="center" vertical="center"/>
    </xf>
    <xf numFmtId="0" fontId="16" fillId="0" borderId="53" xfId="0" applyFont="1" applyBorder="1" applyAlignment="1" applyProtection="1">
      <alignment horizontal="center" vertical="center"/>
    </xf>
    <xf numFmtId="0" fontId="16" fillId="0" borderId="32" xfId="0" applyFont="1" applyBorder="1" applyAlignment="1" applyProtection="1">
      <alignment horizontal="center" vertical="center"/>
    </xf>
    <xf numFmtId="0" fontId="19" fillId="0" borderId="13" xfId="0" applyFont="1" applyFill="1" applyBorder="1" applyAlignment="1" applyProtection="1">
      <alignment horizontal="center" vertical="center" wrapText="1"/>
    </xf>
    <xf numFmtId="0" fontId="16" fillId="0" borderId="13" xfId="0" applyFont="1" applyBorder="1" applyAlignment="1" applyProtection="1">
      <alignment horizontal="center" vertical="center"/>
    </xf>
    <xf numFmtId="0" fontId="37" fillId="5" borderId="4" xfId="0" applyFont="1" applyFill="1" applyBorder="1" applyAlignment="1" applyProtection="1">
      <alignment horizontal="center" vertical="center" wrapText="1"/>
    </xf>
    <xf numFmtId="0" fontId="37" fillId="5" borderId="43" xfId="0" applyFont="1" applyFill="1" applyBorder="1" applyAlignment="1" applyProtection="1">
      <alignment horizontal="center" vertical="center" wrapText="1"/>
    </xf>
    <xf numFmtId="0" fontId="37" fillId="5" borderId="61" xfId="0" applyFont="1" applyFill="1" applyBorder="1" applyAlignment="1" applyProtection="1">
      <alignment horizontal="center" vertical="center" wrapText="1"/>
    </xf>
    <xf numFmtId="0" fontId="37" fillId="5" borderId="54" xfId="0" applyFont="1" applyFill="1" applyBorder="1" applyAlignment="1" applyProtection="1">
      <alignment horizontal="center" vertical="center" wrapText="1"/>
    </xf>
    <xf numFmtId="0" fontId="37" fillId="5" borderId="0" xfId="0" applyFont="1" applyFill="1" applyBorder="1" applyAlignment="1" applyProtection="1">
      <alignment horizontal="center" vertical="center" wrapText="1"/>
    </xf>
    <xf numFmtId="0" fontId="37" fillId="5" borderId="60" xfId="0" applyFont="1" applyFill="1" applyBorder="1" applyAlignment="1" applyProtection="1">
      <alignment horizontal="center" vertical="center" wrapText="1"/>
    </xf>
    <xf numFmtId="0" fontId="37" fillId="5" borderId="45" xfId="0" applyFont="1" applyFill="1" applyBorder="1" applyAlignment="1" applyProtection="1">
      <alignment horizontal="center" vertical="center" wrapText="1"/>
    </xf>
    <xf numFmtId="0" fontId="37" fillId="5" borderId="47" xfId="0" applyFont="1" applyFill="1" applyBorder="1" applyAlignment="1" applyProtection="1">
      <alignment horizontal="center" vertical="center" wrapText="1"/>
    </xf>
    <xf numFmtId="0" fontId="37" fillId="5" borderId="56" xfId="0" applyFont="1" applyFill="1" applyBorder="1" applyAlignment="1" applyProtection="1">
      <alignment horizontal="center" vertical="center" wrapText="1"/>
    </xf>
    <xf numFmtId="10" fontId="19" fillId="0" borderId="1" xfId="1" applyNumberFormat="1" applyFont="1" applyFill="1" applyBorder="1" applyAlignment="1" applyProtection="1">
      <alignment horizontal="center" vertical="center"/>
    </xf>
    <xf numFmtId="10" fontId="19" fillId="0" borderId="3" xfId="1" applyNumberFormat="1" applyFont="1" applyFill="1" applyBorder="1" applyAlignment="1" applyProtection="1">
      <alignment horizontal="center" vertical="center"/>
    </xf>
    <xf numFmtId="0" fontId="18" fillId="5" borderId="5" xfId="0" applyFont="1" applyFill="1" applyBorder="1" applyAlignment="1" applyProtection="1">
      <alignment horizontal="center" vertical="center" wrapText="1"/>
    </xf>
    <xf numFmtId="0" fontId="18" fillId="5" borderId="44" xfId="0" applyFont="1" applyFill="1" applyBorder="1" applyAlignment="1" applyProtection="1">
      <alignment horizontal="center" vertical="center" wrapText="1"/>
    </xf>
    <xf numFmtId="0" fontId="33" fillId="0" borderId="1" xfId="0" applyFont="1" applyFill="1" applyBorder="1" applyAlignment="1" applyProtection="1">
      <alignment horizontal="left" vertical="center"/>
    </xf>
    <xf numFmtId="0" fontId="33" fillId="0" borderId="2" xfId="0" applyFont="1" applyFill="1" applyBorder="1" applyAlignment="1" applyProtection="1">
      <alignment horizontal="left" vertical="center"/>
    </xf>
    <xf numFmtId="0" fontId="33" fillId="0" borderId="3" xfId="0" applyFont="1" applyFill="1" applyBorder="1" applyAlignment="1" applyProtection="1">
      <alignment horizontal="left" vertical="center"/>
    </xf>
    <xf numFmtId="0" fontId="18" fillId="2" borderId="46"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indent="2"/>
    </xf>
    <xf numFmtId="0" fontId="18" fillId="0" borderId="47" xfId="0" applyFont="1" applyFill="1" applyBorder="1" applyAlignment="1" applyProtection="1">
      <alignment horizontal="center" vertical="center" wrapText="1"/>
    </xf>
    <xf numFmtId="0" fontId="10" fillId="0" borderId="4" xfId="0" applyFont="1" applyBorder="1" applyAlignment="1" applyProtection="1">
      <alignment vertical="center"/>
    </xf>
    <xf numFmtId="0" fontId="1" fillId="0" borderId="54" xfId="0" applyFont="1" applyBorder="1" applyAlignment="1" applyProtection="1">
      <alignment vertical="center"/>
    </xf>
    <xf numFmtId="0" fontId="1" fillId="0" borderId="54" xfId="0" applyFont="1" applyFill="1" applyBorder="1" applyAlignment="1" applyProtection="1">
      <alignment vertical="center"/>
    </xf>
  </cellXfs>
  <cellStyles count="2">
    <cellStyle name="Normal" xfId="0" builtinId="0"/>
    <cellStyle name="Percent" xfId="1" builtinId="5"/>
  </cellStyles>
  <dxfs count="7">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2"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
  <sheetViews>
    <sheetView tabSelected="1" zoomScale="85" zoomScaleNormal="85" workbookViewId="0">
      <selection activeCell="A8" sqref="A8:O8"/>
    </sheetView>
  </sheetViews>
  <sheetFormatPr defaultRowHeight="14.5" x14ac:dyDescent="0.35"/>
  <cols>
    <col min="1" max="1" width="68.1796875" style="206" customWidth="1"/>
    <col min="2" max="2" width="31.7265625" style="206" customWidth="1"/>
    <col min="3" max="3" width="68.1796875" style="206" customWidth="1"/>
    <col min="4" max="13" width="8.7265625" style="206"/>
    <col min="14" max="14" width="33.1796875" style="206" customWidth="1"/>
    <col min="15" max="16384" width="8.7265625" style="206"/>
  </cols>
  <sheetData>
    <row r="1" spans="1:15" ht="25" x14ac:dyDescent="0.35">
      <c r="A1" s="10" t="s">
        <v>59</v>
      </c>
    </row>
    <row r="2" spans="1:15" ht="25" x14ac:dyDescent="0.35">
      <c r="A2" s="10" t="s">
        <v>285</v>
      </c>
    </row>
    <row r="3" spans="1:15" ht="15" thickBot="1" x14ac:dyDescent="0.4"/>
    <row r="4" spans="1:15" s="99" customFormat="1" ht="26" customHeight="1" thickBot="1" x14ac:dyDescent="0.4">
      <c r="A4" s="336" t="s">
        <v>142</v>
      </c>
      <c r="B4" s="337"/>
      <c r="C4" s="337"/>
      <c r="D4" s="337"/>
      <c r="E4" s="337"/>
      <c r="F4" s="337"/>
      <c r="G4" s="337"/>
      <c r="H4" s="337"/>
      <c r="I4" s="337"/>
      <c r="J4" s="337"/>
      <c r="K4" s="337"/>
      <c r="L4" s="337"/>
      <c r="M4" s="337"/>
      <c r="N4" s="337"/>
      <c r="O4" s="338"/>
    </row>
    <row r="5" spans="1:15" s="99" customFormat="1" ht="26" customHeight="1" x14ac:dyDescent="0.35">
      <c r="A5" s="339" t="s">
        <v>143</v>
      </c>
      <c r="B5" s="340"/>
      <c r="C5" s="340"/>
      <c r="D5" s="340"/>
      <c r="E5" s="340"/>
      <c r="F5" s="340"/>
      <c r="G5" s="340"/>
      <c r="H5" s="340"/>
      <c r="I5" s="340"/>
      <c r="J5" s="340"/>
      <c r="K5" s="340"/>
      <c r="L5" s="340"/>
      <c r="M5" s="340"/>
      <c r="N5" s="340"/>
      <c r="O5" s="341"/>
    </row>
    <row r="6" spans="1:15" s="99" customFormat="1" ht="26" customHeight="1" x14ac:dyDescent="0.35">
      <c r="A6" s="339" t="s">
        <v>144</v>
      </c>
      <c r="B6" s="340"/>
      <c r="C6" s="340"/>
      <c r="D6" s="340"/>
      <c r="E6" s="340"/>
      <c r="F6" s="340"/>
      <c r="G6" s="340"/>
      <c r="H6" s="340"/>
      <c r="I6" s="340"/>
      <c r="J6" s="340"/>
      <c r="K6" s="340"/>
      <c r="L6" s="340"/>
      <c r="M6" s="340"/>
      <c r="N6" s="340"/>
      <c r="O6" s="341"/>
    </row>
    <row r="7" spans="1:15" s="99" customFormat="1" ht="38" customHeight="1" x14ac:dyDescent="0.35">
      <c r="A7" s="342" t="s">
        <v>267</v>
      </c>
      <c r="B7" s="340"/>
      <c r="C7" s="340"/>
      <c r="D7" s="340"/>
      <c r="E7" s="340"/>
      <c r="F7" s="340"/>
      <c r="G7" s="340"/>
      <c r="H7" s="340"/>
      <c r="I7" s="340"/>
      <c r="J7" s="340"/>
      <c r="K7" s="340"/>
      <c r="L7" s="340"/>
      <c r="M7" s="340"/>
      <c r="N7" s="340"/>
      <c r="O7" s="341"/>
    </row>
    <row r="8" spans="1:15" s="99" customFormat="1" ht="26" customHeight="1" x14ac:dyDescent="0.35">
      <c r="A8" s="343" t="s">
        <v>214</v>
      </c>
      <c r="B8" s="344"/>
      <c r="C8" s="344"/>
      <c r="D8" s="344"/>
      <c r="E8" s="344"/>
      <c r="F8" s="344"/>
      <c r="G8" s="344"/>
      <c r="H8" s="344"/>
      <c r="I8" s="344"/>
      <c r="J8" s="344"/>
      <c r="K8" s="344"/>
      <c r="L8" s="344"/>
      <c r="M8" s="344"/>
      <c r="N8" s="344"/>
      <c r="O8" s="345"/>
    </row>
    <row r="9" spans="1:15" s="99" customFormat="1" ht="26" customHeight="1" x14ac:dyDescent="0.35">
      <c r="A9" s="343" t="s">
        <v>215</v>
      </c>
      <c r="B9" s="344"/>
      <c r="C9" s="344"/>
      <c r="D9" s="344"/>
      <c r="E9" s="344"/>
      <c r="F9" s="344"/>
      <c r="G9" s="344"/>
      <c r="H9" s="344"/>
      <c r="I9" s="344"/>
      <c r="J9" s="344"/>
      <c r="K9" s="344"/>
      <c r="L9" s="344"/>
      <c r="M9" s="344"/>
      <c r="N9" s="344"/>
      <c r="O9" s="345"/>
    </row>
    <row r="10" spans="1:15" s="99" customFormat="1" ht="26" customHeight="1" x14ac:dyDescent="0.35">
      <c r="A10" s="348" t="s">
        <v>282</v>
      </c>
      <c r="B10" s="344"/>
      <c r="C10" s="344"/>
      <c r="D10" s="344"/>
      <c r="E10" s="344"/>
      <c r="F10" s="344"/>
      <c r="G10" s="344"/>
      <c r="H10" s="344"/>
      <c r="I10" s="344"/>
      <c r="J10" s="344"/>
      <c r="K10" s="344"/>
      <c r="L10" s="344"/>
      <c r="M10" s="344"/>
      <c r="N10" s="344"/>
      <c r="O10" s="345"/>
    </row>
    <row r="11" spans="1:15" s="99" customFormat="1" ht="26" customHeight="1" x14ac:dyDescent="0.35">
      <c r="A11" s="339" t="s">
        <v>145</v>
      </c>
      <c r="B11" s="340"/>
      <c r="C11" s="340"/>
      <c r="D11" s="340"/>
      <c r="E11" s="340"/>
      <c r="F11" s="340"/>
      <c r="G11" s="340"/>
      <c r="H11" s="340"/>
      <c r="I11" s="340"/>
      <c r="J11" s="340"/>
      <c r="K11" s="340"/>
      <c r="L11" s="340"/>
      <c r="M11" s="340"/>
      <c r="N11" s="340"/>
      <c r="O11" s="341"/>
    </row>
    <row r="12" spans="1:15" s="183" customFormat="1" ht="26" customHeight="1" x14ac:dyDescent="0.35">
      <c r="A12" s="349" t="s">
        <v>146</v>
      </c>
      <c r="B12" s="350"/>
      <c r="C12" s="350"/>
      <c r="D12" s="350"/>
      <c r="E12" s="350"/>
      <c r="F12" s="350"/>
      <c r="G12" s="350"/>
      <c r="H12" s="350"/>
      <c r="I12" s="350"/>
      <c r="J12" s="350"/>
      <c r="K12" s="350"/>
      <c r="L12" s="350"/>
      <c r="M12" s="350"/>
      <c r="N12" s="350"/>
      <c r="O12" s="351"/>
    </row>
    <row r="13" spans="1:15" s="183" customFormat="1" ht="26" customHeight="1" thickBot="1" x14ac:dyDescent="0.4">
      <c r="A13" s="349" t="s">
        <v>147</v>
      </c>
      <c r="B13" s="350"/>
      <c r="C13" s="350"/>
      <c r="D13" s="350"/>
      <c r="E13" s="350"/>
      <c r="F13" s="350"/>
      <c r="G13" s="350"/>
      <c r="H13" s="350"/>
      <c r="I13" s="350"/>
      <c r="J13" s="350"/>
      <c r="K13" s="350"/>
      <c r="L13" s="350"/>
      <c r="M13" s="350"/>
      <c r="N13" s="350"/>
      <c r="O13" s="351"/>
    </row>
    <row r="14" spans="1:15" s="183" customFormat="1" ht="26" customHeight="1" thickBot="1" x14ac:dyDescent="0.4">
      <c r="A14" s="336" t="s">
        <v>216</v>
      </c>
      <c r="B14" s="337"/>
      <c r="C14" s="337"/>
      <c r="D14" s="337"/>
      <c r="E14" s="337"/>
      <c r="F14" s="337"/>
      <c r="G14" s="337"/>
      <c r="H14" s="337"/>
      <c r="I14" s="337"/>
      <c r="J14" s="337"/>
      <c r="K14" s="337"/>
      <c r="L14" s="337"/>
      <c r="M14" s="337"/>
      <c r="N14" s="337"/>
      <c r="O14" s="338"/>
    </row>
    <row r="15" spans="1:15" s="183" customFormat="1" ht="26" customHeight="1" x14ac:dyDescent="0.35">
      <c r="A15" s="442" t="s">
        <v>148</v>
      </c>
      <c r="B15" s="207"/>
      <c r="C15" s="208"/>
      <c r="D15" s="207"/>
      <c r="E15" s="207"/>
      <c r="F15" s="207"/>
      <c r="G15" s="207"/>
      <c r="H15" s="207"/>
      <c r="I15" s="207"/>
      <c r="J15" s="207"/>
      <c r="K15" s="207"/>
      <c r="L15" s="207"/>
      <c r="M15" s="207"/>
      <c r="N15" s="207"/>
      <c r="O15" s="209"/>
    </row>
    <row r="16" spans="1:15" s="183" customFormat="1" ht="26" customHeight="1" x14ac:dyDescent="0.35">
      <c r="A16" s="210" t="s">
        <v>217</v>
      </c>
      <c r="B16" s="211"/>
      <c r="C16" s="212"/>
      <c r="D16" s="211"/>
      <c r="E16" s="211"/>
      <c r="F16" s="211"/>
      <c r="G16" s="211"/>
      <c r="H16" s="211"/>
      <c r="I16" s="211"/>
      <c r="J16" s="211"/>
      <c r="K16" s="211"/>
      <c r="L16" s="211"/>
      <c r="M16" s="211"/>
      <c r="N16" s="211"/>
      <c r="O16" s="213"/>
    </row>
    <row r="17" spans="1:15" s="183" customFormat="1" ht="26" customHeight="1" x14ac:dyDescent="0.35">
      <c r="A17" s="214" t="s">
        <v>218</v>
      </c>
      <c r="B17" s="211"/>
      <c r="C17" s="212"/>
      <c r="D17" s="211"/>
      <c r="E17" s="211"/>
      <c r="F17" s="211"/>
      <c r="G17" s="211"/>
      <c r="H17" s="211"/>
      <c r="I17" s="211"/>
      <c r="J17" s="211"/>
      <c r="K17" s="211"/>
      <c r="L17" s="211"/>
      <c r="M17" s="211"/>
      <c r="N17" s="211"/>
      <c r="O17" s="213"/>
    </row>
    <row r="18" spans="1:15" s="183" customFormat="1" ht="26" customHeight="1" x14ac:dyDescent="0.35">
      <c r="A18" s="214" t="s">
        <v>219</v>
      </c>
      <c r="B18" s="211"/>
      <c r="C18" s="212"/>
      <c r="D18" s="211"/>
      <c r="E18" s="211"/>
      <c r="F18" s="211"/>
      <c r="G18" s="211"/>
      <c r="H18" s="211"/>
      <c r="I18" s="211"/>
      <c r="J18" s="211"/>
      <c r="K18" s="211"/>
      <c r="L18" s="211"/>
      <c r="M18" s="211"/>
      <c r="N18" s="211"/>
      <c r="O18" s="213"/>
    </row>
    <row r="19" spans="1:15" s="183" customFormat="1" ht="26" customHeight="1" x14ac:dyDescent="0.35">
      <c r="A19" s="215" t="s">
        <v>149</v>
      </c>
      <c r="B19" s="216" t="s">
        <v>150</v>
      </c>
      <c r="C19" s="217" t="s">
        <v>151</v>
      </c>
      <c r="D19" s="211"/>
      <c r="E19" s="211"/>
      <c r="F19" s="211"/>
      <c r="G19" s="211"/>
      <c r="H19" s="211"/>
      <c r="I19" s="211"/>
      <c r="J19" s="211"/>
      <c r="K19" s="211"/>
      <c r="L19" s="211"/>
      <c r="M19" s="211"/>
      <c r="N19" s="211"/>
      <c r="O19" s="213"/>
    </row>
    <row r="20" spans="1:15" s="183" customFormat="1" ht="26" customHeight="1" x14ac:dyDescent="0.35">
      <c r="A20" s="218" t="s">
        <v>152</v>
      </c>
      <c r="B20" s="219" t="s">
        <v>153</v>
      </c>
      <c r="C20" s="211" t="s">
        <v>154</v>
      </c>
      <c r="D20" s="211"/>
      <c r="E20" s="211"/>
      <c r="F20" s="211"/>
      <c r="G20" s="211"/>
      <c r="H20" s="211"/>
      <c r="I20" s="211"/>
      <c r="J20" s="211"/>
      <c r="K20" s="211"/>
      <c r="L20" s="211"/>
      <c r="M20" s="211"/>
      <c r="N20" s="211"/>
      <c r="O20" s="213"/>
    </row>
    <row r="21" spans="1:15" s="183" customFormat="1" ht="26" customHeight="1" x14ac:dyDescent="0.35">
      <c r="A21" s="218" t="s">
        <v>155</v>
      </c>
      <c r="B21" s="219" t="s">
        <v>153</v>
      </c>
      <c r="C21" s="211" t="s">
        <v>156</v>
      </c>
      <c r="D21" s="211"/>
      <c r="E21" s="211"/>
      <c r="F21" s="211"/>
      <c r="G21" s="211"/>
      <c r="H21" s="211"/>
      <c r="I21" s="211"/>
      <c r="J21" s="211"/>
      <c r="K21" s="211"/>
      <c r="L21" s="211"/>
      <c r="M21" s="211"/>
      <c r="N21" s="211"/>
      <c r="O21" s="213"/>
    </row>
    <row r="22" spans="1:15" s="183" customFormat="1" ht="26" customHeight="1" x14ac:dyDescent="0.35">
      <c r="A22" s="218" t="s">
        <v>157</v>
      </c>
      <c r="B22" s="219" t="s">
        <v>153</v>
      </c>
      <c r="C22" s="211" t="s">
        <v>158</v>
      </c>
      <c r="D22" s="211"/>
      <c r="E22" s="211"/>
      <c r="F22" s="211"/>
      <c r="G22" s="211"/>
      <c r="H22" s="211"/>
      <c r="I22" s="211"/>
      <c r="J22" s="211"/>
      <c r="K22" s="211"/>
      <c r="L22" s="211"/>
      <c r="M22" s="211"/>
      <c r="N22" s="211"/>
      <c r="O22" s="213"/>
    </row>
    <row r="23" spans="1:15" s="183" customFormat="1" ht="26" customHeight="1" x14ac:dyDescent="0.35">
      <c r="A23" s="218" t="s">
        <v>159</v>
      </c>
      <c r="B23" s="219" t="s">
        <v>153</v>
      </c>
      <c r="C23" s="211" t="s">
        <v>160</v>
      </c>
      <c r="D23" s="211"/>
      <c r="E23" s="211"/>
      <c r="F23" s="211"/>
      <c r="G23" s="211"/>
      <c r="H23" s="211"/>
      <c r="I23" s="211"/>
      <c r="J23" s="211"/>
      <c r="K23" s="211"/>
      <c r="L23" s="211"/>
      <c r="M23" s="211"/>
      <c r="N23" s="211"/>
      <c r="O23" s="213"/>
    </row>
    <row r="24" spans="1:15" s="183" customFormat="1" ht="26" customHeight="1" x14ac:dyDescent="0.35">
      <c r="A24" s="218" t="s">
        <v>161</v>
      </c>
      <c r="B24" s="219" t="s">
        <v>153</v>
      </c>
      <c r="C24" s="220" t="s">
        <v>220</v>
      </c>
      <c r="D24" s="211"/>
      <c r="E24" s="211"/>
      <c r="F24" s="211"/>
      <c r="G24" s="211"/>
      <c r="H24" s="211"/>
      <c r="I24" s="211"/>
      <c r="J24" s="211"/>
      <c r="K24" s="211"/>
      <c r="L24" s="211"/>
      <c r="M24" s="211"/>
      <c r="N24" s="211"/>
      <c r="O24" s="213"/>
    </row>
    <row r="25" spans="1:15" s="183" customFormat="1" ht="26" customHeight="1" x14ac:dyDescent="0.35">
      <c r="A25" s="218"/>
      <c r="B25" s="219"/>
      <c r="C25" s="308" t="s">
        <v>309</v>
      </c>
      <c r="D25" s="211"/>
      <c r="E25" s="211"/>
      <c r="F25" s="211"/>
      <c r="G25" s="211"/>
      <c r="H25" s="211"/>
      <c r="I25" s="211"/>
      <c r="J25" s="211"/>
      <c r="K25" s="211"/>
      <c r="L25" s="211"/>
      <c r="M25" s="211"/>
      <c r="N25" s="211"/>
      <c r="O25" s="213"/>
    </row>
    <row r="26" spans="1:15" s="183" customFormat="1" ht="26" customHeight="1" x14ac:dyDescent="0.35">
      <c r="A26" s="218"/>
      <c r="B26" s="219"/>
      <c r="C26" s="308" t="s">
        <v>308</v>
      </c>
      <c r="D26" s="211"/>
      <c r="E26" s="211"/>
      <c r="F26" s="211"/>
      <c r="G26" s="211"/>
      <c r="H26" s="211"/>
      <c r="I26" s="211"/>
      <c r="J26" s="211"/>
      <c r="K26" s="211"/>
      <c r="L26" s="211"/>
      <c r="M26" s="211"/>
      <c r="N26" s="211"/>
      <c r="O26" s="213"/>
    </row>
    <row r="27" spans="1:15" s="183" customFormat="1" ht="26" customHeight="1" x14ac:dyDescent="0.35">
      <c r="A27" s="218"/>
      <c r="B27" s="219"/>
      <c r="C27" s="308" t="s">
        <v>310</v>
      </c>
      <c r="D27" s="211"/>
      <c r="E27" s="211"/>
      <c r="F27" s="211"/>
      <c r="G27" s="211"/>
      <c r="H27" s="211"/>
      <c r="I27" s="211"/>
      <c r="J27" s="211"/>
      <c r="K27" s="211"/>
      <c r="L27" s="211"/>
      <c r="M27" s="211"/>
      <c r="N27" s="211"/>
      <c r="O27" s="213"/>
    </row>
    <row r="28" spans="1:15" s="183" customFormat="1" ht="26" customHeight="1" x14ac:dyDescent="0.35">
      <c r="A28" s="218"/>
      <c r="B28" s="219"/>
      <c r="C28" s="308" t="s">
        <v>311</v>
      </c>
      <c r="D28" s="211"/>
      <c r="E28" s="211"/>
      <c r="F28" s="211"/>
      <c r="G28" s="211"/>
      <c r="H28" s="211"/>
      <c r="I28" s="211"/>
      <c r="J28" s="211"/>
      <c r="K28" s="211"/>
      <c r="L28" s="211"/>
      <c r="M28" s="211"/>
      <c r="N28" s="211"/>
      <c r="O28" s="213"/>
    </row>
    <row r="29" spans="1:15" s="183" customFormat="1" ht="41" customHeight="1" x14ac:dyDescent="0.35">
      <c r="A29" s="218"/>
      <c r="B29" s="219"/>
      <c r="C29" s="440" t="s">
        <v>312</v>
      </c>
      <c r="D29" s="440"/>
      <c r="E29" s="440"/>
      <c r="F29" s="440"/>
      <c r="G29" s="440"/>
      <c r="H29" s="440"/>
      <c r="I29" s="440"/>
      <c r="J29" s="440"/>
      <c r="K29" s="440"/>
      <c r="L29" s="440"/>
      <c r="M29" s="440"/>
      <c r="N29" s="440"/>
      <c r="O29" s="213"/>
    </row>
    <row r="30" spans="1:15" s="183" customFormat="1" ht="26" customHeight="1" x14ac:dyDescent="0.35">
      <c r="A30" s="221" t="s">
        <v>162</v>
      </c>
      <c r="B30" s="101" t="s">
        <v>153</v>
      </c>
      <c r="C30" s="220" t="s">
        <v>221</v>
      </c>
      <c r="D30" s="222"/>
      <c r="E30" s="222"/>
      <c r="F30" s="222"/>
      <c r="G30" s="222"/>
      <c r="H30" s="222"/>
      <c r="I30" s="222"/>
      <c r="J30" s="222"/>
      <c r="K30" s="222"/>
      <c r="L30" s="222"/>
      <c r="M30" s="222"/>
      <c r="N30" s="222"/>
      <c r="O30" s="213"/>
    </row>
    <row r="31" spans="1:15" s="183" customFormat="1" ht="26" customHeight="1" x14ac:dyDescent="0.35">
      <c r="A31" s="221" t="s">
        <v>162</v>
      </c>
      <c r="B31" s="101" t="s">
        <v>163</v>
      </c>
      <c r="C31" s="290" t="s">
        <v>283</v>
      </c>
      <c r="D31" s="222"/>
      <c r="E31" s="222"/>
      <c r="F31" s="222"/>
      <c r="G31" s="222"/>
      <c r="H31" s="222"/>
      <c r="I31" s="222"/>
      <c r="J31" s="222"/>
      <c r="K31" s="222"/>
      <c r="L31" s="222"/>
      <c r="M31" s="222"/>
      <c r="N31" s="222"/>
      <c r="O31" s="213"/>
    </row>
    <row r="32" spans="1:15" s="183" customFormat="1" ht="33.5" customHeight="1" x14ac:dyDescent="0.35">
      <c r="A32" s="223" t="s">
        <v>222</v>
      </c>
      <c r="B32" s="101" t="s">
        <v>163</v>
      </c>
      <c r="C32" s="352" t="s">
        <v>223</v>
      </c>
      <c r="D32" s="353"/>
      <c r="E32" s="353"/>
      <c r="F32" s="353"/>
      <c r="G32" s="353"/>
      <c r="H32" s="353"/>
      <c r="I32" s="353"/>
      <c r="J32" s="353"/>
      <c r="K32" s="353"/>
      <c r="L32" s="353"/>
      <c r="M32" s="353"/>
      <c r="N32" s="353"/>
      <c r="O32" s="213"/>
    </row>
    <row r="33" spans="1:15" s="183" customFormat="1" ht="26" customHeight="1" x14ac:dyDescent="0.35">
      <c r="A33" s="223" t="s">
        <v>222</v>
      </c>
      <c r="B33" s="101" t="s">
        <v>153</v>
      </c>
      <c r="C33" s="220" t="s">
        <v>224</v>
      </c>
      <c r="D33" s="222"/>
      <c r="E33" s="222"/>
      <c r="F33" s="222"/>
      <c r="G33" s="222"/>
      <c r="H33" s="222"/>
      <c r="I33" s="222"/>
      <c r="J33" s="222"/>
      <c r="K33" s="222"/>
      <c r="L33" s="222"/>
      <c r="M33" s="222"/>
      <c r="N33" s="222"/>
      <c r="O33" s="213"/>
    </row>
    <row r="34" spans="1:15" s="183" customFormat="1" ht="26" customHeight="1" x14ac:dyDescent="0.35">
      <c r="A34" s="223" t="s">
        <v>222</v>
      </c>
      <c r="B34" s="101" t="s">
        <v>153</v>
      </c>
      <c r="C34" s="222" t="s">
        <v>164</v>
      </c>
      <c r="D34" s="222"/>
      <c r="E34" s="222"/>
      <c r="F34" s="222"/>
      <c r="G34" s="222"/>
      <c r="H34" s="222"/>
      <c r="I34" s="222"/>
      <c r="J34" s="222"/>
      <c r="K34" s="222"/>
      <c r="L34" s="222"/>
      <c r="M34" s="222"/>
      <c r="N34" s="222"/>
      <c r="O34" s="213"/>
    </row>
    <row r="35" spans="1:15" s="183" customFormat="1" ht="26" customHeight="1" x14ac:dyDescent="0.35">
      <c r="A35" s="214" t="s">
        <v>225</v>
      </c>
      <c r="B35" s="306" t="s">
        <v>153</v>
      </c>
      <c r="C35" s="307" t="s">
        <v>303</v>
      </c>
      <c r="D35" s="211"/>
      <c r="E35" s="211"/>
      <c r="F35" s="211"/>
      <c r="G35" s="211"/>
      <c r="H35" s="211"/>
      <c r="I35" s="211"/>
      <c r="J35" s="211"/>
      <c r="K35" s="211"/>
      <c r="L35" s="211"/>
      <c r="M35" s="211"/>
      <c r="N35" s="211"/>
      <c r="O35" s="213"/>
    </row>
    <row r="36" spans="1:15" s="183" customFormat="1" ht="26" customHeight="1" thickBot="1" x14ac:dyDescent="0.4">
      <c r="A36" s="224" t="s">
        <v>225</v>
      </c>
      <c r="B36" s="225" t="s">
        <v>163</v>
      </c>
      <c r="C36" s="305" t="s">
        <v>304</v>
      </c>
      <c r="D36" s="226"/>
      <c r="E36" s="226"/>
      <c r="F36" s="226"/>
      <c r="G36" s="226"/>
      <c r="H36" s="226"/>
      <c r="I36" s="226"/>
      <c r="J36" s="226"/>
      <c r="K36" s="226"/>
      <c r="L36" s="226"/>
      <c r="M36" s="226"/>
      <c r="N36" s="226"/>
      <c r="O36" s="227"/>
    </row>
    <row r="37" spans="1:15" s="183" customFormat="1" ht="26" customHeight="1" x14ac:dyDescent="0.35">
      <c r="A37" s="228" t="s">
        <v>165</v>
      </c>
      <c r="B37" s="207"/>
      <c r="C37" s="207"/>
      <c r="D37" s="207"/>
      <c r="E37" s="207"/>
      <c r="F37" s="207"/>
      <c r="G37" s="207"/>
      <c r="H37" s="207"/>
      <c r="I37" s="207"/>
      <c r="J37" s="207"/>
      <c r="K37" s="207"/>
      <c r="L37" s="207"/>
      <c r="M37" s="207"/>
      <c r="N37" s="207"/>
      <c r="O37" s="209"/>
    </row>
    <row r="38" spans="1:15" s="183" customFormat="1" ht="26" customHeight="1" x14ac:dyDescent="0.35">
      <c r="A38" s="229" t="s">
        <v>166</v>
      </c>
      <c r="B38" s="211"/>
      <c r="C38" s="211"/>
      <c r="D38" s="211"/>
      <c r="E38" s="211"/>
      <c r="F38" s="211"/>
      <c r="G38" s="211"/>
      <c r="H38" s="211"/>
      <c r="I38" s="211"/>
      <c r="J38" s="211"/>
      <c r="K38" s="211"/>
      <c r="L38" s="211"/>
      <c r="M38" s="211"/>
      <c r="N38" s="211"/>
      <c r="O38" s="213"/>
    </row>
    <row r="39" spans="1:15" s="183" customFormat="1" ht="26" customHeight="1" x14ac:dyDescent="0.35">
      <c r="A39" s="214" t="s">
        <v>226</v>
      </c>
      <c r="B39" s="211"/>
      <c r="C39" s="211"/>
      <c r="D39" s="211"/>
      <c r="E39" s="211"/>
      <c r="F39" s="211"/>
      <c r="G39" s="211"/>
      <c r="H39" s="211"/>
      <c r="I39" s="211"/>
      <c r="J39" s="211"/>
      <c r="K39" s="211"/>
      <c r="L39" s="211"/>
      <c r="M39" s="211"/>
      <c r="N39" s="211"/>
      <c r="O39" s="213"/>
    </row>
    <row r="40" spans="1:15" s="183" customFormat="1" ht="26" customHeight="1" x14ac:dyDescent="0.35">
      <c r="A40" s="218" t="s">
        <v>167</v>
      </c>
      <c r="B40" s="211"/>
      <c r="C40" s="211"/>
      <c r="D40" s="211"/>
      <c r="E40" s="211"/>
      <c r="F40" s="211"/>
      <c r="G40" s="211"/>
      <c r="H40" s="211"/>
      <c r="I40" s="211"/>
      <c r="J40" s="211"/>
      <c r="K40" s="211"/>
      <c r="L40" s="211"/>
      <c r="M40" s="211"/>
      <c r="N40" s="211"/>
      <c r="O40" s="213"/>
    </row>
    <row r="41" spans="1:15" s="183" customFormat="1" ht="26" customHeight="1" x14ac:dyDescent="0.35">
      <c r="A41" s="218" t="s">
        <v>168</v>
      </c>
      <c r="B41" s="211"/>
      <c r="C41" s="211"/>
      <c r="D41" s="211"/>
      <c r="E41" s="211"/>
      <c r="F41" s="211"/>
      <c r="G41" s="211"/>
      <c r="H41" s="211"/>
      <c r="I41" s="211"/>
      <c r="J41" s="211"/>
      <c r="K41" s="211"/>
      <c r="L41" s="211"/>
      <c r="M41" s="211"/>
      <c r="N41" s="211"/>
      <c r="O41" s="213"/>
    </row>
    <row r="42" spans="1:15" s="183" customFormat="1" ht="26" customHeight="1" x14ac:dyDescent="0.35">
      <c r="A42" s="218" t="s">
        <v>169</v>
      </c>
      <c r="B42" s="211"/>
      <c r="C42" s="211"/>
      <c r="D42" s="211"/>
      <c r="E42" s="211"/>
      <c r="F42" s="211"/>
      <c r="G42" s="211"/>
      <c r="H42" s="211"/>
      <c r="I42" s="211"/>
      <c r="J42" s="211"/>
      <c r="K42" s="211"/>
      <c r="L42" s="211"/>
      <c r="M42" s="211"/>
      <c r="N42" s="211"/>
      <c r="O42" s="213"/>
    </row>
    <row r="43" spans="1:15" s="183" customFormat="1" ht="26" customHeight="1" x14ac:dyDescent="0.35">
      <c r="A43" s="214" t="s">
        <v>227</v>
      </c>
      <c r="B43" s="211"/>
      <c r="C43" s="211"/>
      <c r="D43" s="211"/>
      <c r="E43" s="211"/>
      <c r="F43" s="211"/>
      <c r="G43" s="211"/>
      <c r="H43" s="211"/>
      <c r="I43" s="211"/>
      <c r="J43" s="211"/>
      <c r="K43" s="211"/>
      <c r="L43" s="211"/>
      <c r="M43" s="211"/>
      <c r="N43" s="211"/>
      <c r="O43" s="213"/>
    </row>
    <row r="44" spans="1:15" s="183" customFormat="1" ht="26" customHeight="1" x14ac:dyDescent="0.35">
      <c r="A44" s="229" t="s">
        <v>170</v>
      </c>
      <c r="B44" s="211"/>
      <c r="C44" s="211"/>
      <c r="D44" s="211"/>
      <c r="E44" s="211"/>
      <c r="F44" s="211"/>
      <c r="G44" s="211"/>
      <c r="H44" s="211"/>
      <c r="I44" s="211"/>
      <c r="J44" s="211"/>
      <c r="K44" s="211"/>
      <c r="L44" s="211"/>
      <c r="M44" s="211"/>
      <c r="N44" s="211"/>
      <c r="O44" s="213"/>
    </row>
    <row r="45" spans="1:15" s="183" customFormat="1" ht="26" customHeight="1" x14ac:dyDescent="0.35">
      <c r="A45" s="291" t="s">
        <v>284</v>
      </c>
      <c r="B45" s="211"/>
      <c r="C45" s="211"/>
      <c r="D45" s="211"/>
      <c r="E45" s="211"/>
      <c r="F45" s="211"/>
      <c r="G45" s="211"/>
      <c r="H45" s="211"/>
      <c r="I45" s="211"/>
      <c r="J45" s="211"/>
      <c r="K45" s="211"/>
      <c r="L45" s="211"/>
      <c r="M45" s="211"/>
      <c r="N45" s="211"/>
      <c r="O45" s="213"/>
    </row>
    <row r="46" spans="1:15" s="183" customFormat="1" ht="26" customHeight="1" x14ac:dyDescent="0.35">
      <c r="A46" s="221" t="s">
        <v>171</v>
      </c>
      <c r="B46" s="211"/>
      <c r="C46" s="211"/>
      <c r="D46" s="211"/>
      <c r="E46" s="211"/>
      <c r="F46" s="211"/>
      <c r="G46" s="211"/>
      <c r="H46" s="211"/>
      <c r="I46" s="211"/>
      <c r="J46" s="211"/>
      <c r="K46" s="211"/>
      <c r="L46" s="211"/>
      <c r="M46" s="211"/>
      <c r="N46" s="211"/>
      <c r="O46" s="213"/>
    </row>
    <row r="47" spans="1:15" s="183" customFormat="1" ht="26" customHeight="1" thickBot="1" x14ac:dyDescent="0.4">
      <c r="A47" s="230" t="s">
        <v>172</v>
      </c>
      <c r="B47" s="226"/>
      <c r="C47" s="226"/>
      <c r="D47" s="226"/>
      <c r="E47" s="226"/>
      <c r="F47" s="226"/>
      <c r="G47" s="226"/>
      <c r="H47" s="226"/>
      <c r="I47" s="226"/>
      <c r="J47" s="226"/>
      <c r="K47" s="226"/>
      <c r="L47" s="226"/>
      <c r="M47" s="226"/>
      <c r="N47" s="226"/>
      <c r="O47" s="227"/>
    </row>
    <row r="48" spans="1:15" s="183" customFormat="1" ht="26" customHeight="1" x14ac:dyDescent="0.35">
      <c r="A48" s="228" t="s">
        <v>277</v>
      </c>
      <c r="B48" s="211"/>
      <c r="C48" s="211"/>
      <c r="D48" s="211"/>
      <c r="E48" s="211"/>
      <c r="F48" s="211"/>
      <c r="G48" s="211"/>
      <c r="H48" s="211"/>
      <c r="I48" s="211"/>
      <c r="J48" s="211"/>
      <c r="K48" s="211"/>
      <c r="L48" s="211"/>
      <c r="M48" s="211"/>
      <c r="N48" s="211"/>
      <c r="O48" s="213"/>
    </row>
    <row r="49" spans="1:15" s="183" customFormat="1" ht="26" customHeight="1" x14ac:dyDescent="0.35">
      <c r="A49" s="444" t="s">
        <v>317</v>
      </c>
      <c r="B49" s="211"/>
      <c r="C49" s="211"/>
      <c r="D49" s="211"/>
      <c r="E49" s="211"/>
      <c r="F49" s="211"/>
      <c r="G49" s="211"/>
      <c r="H49" s="211"/>
      <c r="I49" s="211"/>
      <c r="J49" s="211"/>
      <c r="K49" s="211"/>
      <c r="L49" s="211"/>
      <c r="M49" s="211"/>
      <c r="N49" s="211"/>
      <c r="O49" s="213"/>
    </row>
    <row r="50" spans="1:15" s="183" customFormat="1" ht="26" customHeight="1" x14ac:dyDescent="0.35">
      <c r="A50" s="221" t="s">
        <v>278</v>
      </c>
      <c r="B50" s="211"/>
      <c r="C50" s="211"/>
      <c r="D50" s="211"/>
      <c r="E50" s="211"/>
      <c r="F50" s="211"/>
      <c r="G50" s="211"/>
      <c r="H50" s="211"/>
      <c r="I50" s="211"/>
      <c r="J50" s="211"/>
      <c r="K50" s="211"/>
      <c r="L50" s="211"/>
      <c r="M50" s="211"/>
      <c r="N50" s="211"/>
      <c r="O50" s="213"/>
    </row>
    <row r="51" spans="1:15" s="183" customFormat="1" ht="26" customHeight="1" thickBot="1" x14ac:dyDescent="0.4">
      <c r="A51" s="288" t="s">
        <v>279</v>
      </c>
      <c r="B51" s="211"/>
      <c r="C51" s="212"/>
      <c r="D51" s="211"/>
      <c r="E51" s="211"/>
      <c r="F51" s="211"/>
      <c r="G51" s="211"/>
      <c r="H51" s="211"/>
      <c r="I51" s="211"/>
      <c r="J51" s="211"/>
      <c r="K51" s="211"/>
      <c r="L51" s="211"/>
      <c r="M51" s="211"/>
      <c r="N51" s="211"/>
      <c r="O51" s="213"/>
    </row>
    <row r="52" spans="1:15" s="183" customFormat="1" ht="26" customHeight="1" x14ac:dyDescent="0.35">
      <c r="A52" s="228" t="s">
        <v>228</v>
      </c>
      <c r="B52" s="207"/>
      <c r="C52" s="207"/>
      <c r="D52" s="207"/>
      <c r="E52" s="207"/>
      <c r="F52" s="207"/>
      <c r="G52" s="207"/>
      <c r="H52" s="207"/>
      <c r="I52" s="207"/>
      <c r="J52" s="207"/>
      <c r="K52" s="207"/>
      <c r="L52" s="207"/>
      <c r="M52" s="207"/>
      <c r="N52" s="207"/>
      <c r="O52" s="209"/>
    </row>
    <row r="53" spans="1:15" s="183" customFormat="1" ht="26" customHeight="1" x14ac:dyDescent="0.35">
      <c r="A53" s="231" t="s">
        <v>173</v>
      </c>
      <c r="B53" s="211"/>
      <c r="C53" s="211"/>
      <c r="D53" s="211"/>
      <c r="E53" s="211"/>
      <c r="F53" s="211"/>
      <c r="G53" s="211"/>
      <c r="H53" s="211"/>
      <c r="I53" s="211"/>
      <c r="J53" s="211"/>
      <c r="K53" s="211"/>
      <c r="L53" s="211"/>
      <c r="M53" s="211"/>
      <c r="N53" s="211"/>
      <c r="O53" s="213"/>
    </row>
    <row r="54" spans="1:15" s="183" customFormat="1" ht="26" customHeight="1" x14ac:dyDescent="0.35">
      <c r="A54" s="289" t="s">
        <v>280</v>
      </c>
      <c r="B54" s="211"/>
      <c r="C54" s="211"/>
      <c r="D54" s="211"/>
      <c r="E54" s="211"/>
      <c r="F54" s="211"/>
      <c r="G54" s="211"/>
      <c r="H54" s="211"/>
      <c r="I54" s="211"/>
      <c r="J54" s="211"/>
      <c r="K54" s="211"/>
      <c r="L54" s="211"/>
      <c r="M54" s="211"/>
      <c r="N54" s="211"/>
      <c r="O54" s="213"/>
    </row>
    <row r="55" spans="1:15" s="183" customFormat="1" ht="26" customHeight="1" x14ac:dyDescent="0.35">
      <c r="A55" s="221" t="s">
        <v>174</v>
      </c>
      <c r="B55" s="211"/>
      <c r="C55" s="211"/>
      <c r="D55" s="211"/>
      <c r="E55" s="211"/>
      <c r="F55" s="211"/>
      <c r="G55" s="211"/>
      <c r="H55" s="211"/>
      <c r="I55" s="211"/>
      <c r="J55" s="211"/>
      <c r="K55" s="211"/>
      <c r="L55" s="211"/>
      <c r="M55" s="211"/>
      <c r="N55" s="211"/>
      <c r="O55" s="213"/>
    </row>
    <row r="56" spans="1:15" s="183" customFormat="1" ht="26" customHeight="1" x14ac:dyDescent="0.35">
      <c r="A56" s="231" t="s">
        <v>175</v>
      </c>
      <c r="B56" s="211"/>
      <c r="C56" s="211"/>
      <c r="D56" s="211"/>
      <c r="E56" s="211"/>
      <c r="F56" s="211"/>
      <c r="G56" s="211"/>
      <c r="H56" s="211"/>
      <c r="I56" s="211"/>
      <c r="J56" s="211"/>
      <c r="K56" s="211"/>
      <c r="L56" s="211"/>
      <c r="M56" s="211"/>
      <c r="N56" s="211"/>
      <c r="O56" s="213"/>
    </row>
    <row r="57" spans="1:15" s="183" customFormat="1" ht="26" customHeight="1" x14ac:dyDescent="0.35">
      <c r="A57" s="278" t="s">
        <v>270</v>
      </c>
      <c r="B57" s="211"/>
      <c r="C57" s="211"/>
      <c r="D57" s="211"/>
      <c r="E57" s="211"/>
      <c r="F57" s="211"/>
      <c r="G57" s="211"/>
      <c r="H57" s="211"/>
      <c r="I57" s="211"/>
      <c r="J57" s="211"/>
      <c r="K57" s="211"/>
      <c r="L57" s="211"/>
      <c r="M57" s="211"/>
      <c r="N57" s="211"/>
      <c r="O57" s="213"/>
    </row>
    <row r="58" spans="1:15" s="183" customFormat="1" ht="26" customHeight="1" x14ac:dyDescent="0.35">
      <c r="A58" s="223" t="s">
        <v>229</v>
      </c>
      <c r="B58" s="211"/>
      <c r="C58" s="211"/>
      <c r="D58" s="211"/>
      <c r="E58" s="211"/>
      <c r="F58" s="211"/>
      <c r="G58" s="211"/>
      <c r="H58" s="211"/>
      <c r="I58" s="211"/>
      <c r="J58" s="211"/>
      <c r="K58" s="211"/>
      <c r="L58" s="211"/>
      <c r="M58" s="211"/>
      <c r="N58" s="211"/>
      <c r="O58" s="213"/>
    </row>
    <row r="59" spans="1:15" s="183" customFormat="1" ht="26" customHeight="1" x14ac:dyDescent="0.35">
      <c r="A59" s="231" t="s">
        <v>230</v>
      </c>
      <c r="B59" s="211"/>
      <c r="C59" s="211"/>
      <c r="D59" s="211"/>
      <c r="E59" s="211"/>
      <c r="F59" s="211"/>
      <c r="G59" s="211"/>
      <c r="H59" s="211"/>
      <c r="I59" s="211"/>
      <c r="J59" s="211"/>
      <c r="K59" s="211"/>
      <c r="L59" s="211"/>
      <c r="M59" s="211"/>
      <c r="N59" s="211"/>
      <c r="O59" s="213"/>
    </row>
    <row r="60" spans="1:15" s="183" customFormat="1" ht="26" customHeight="1" x14ac:dyDescent="0.35">
      <c r="A60" s="289" t="s">
        <v>281</v>
      </c>
      <c r="B60" s="211"/>
      <c r="C60" s="211"/>
      <c r="D60" s="211"/>
      <c r="E60" s="211"/>
      <c r="F60" s="211"/>
      <c r="G60" s="211"/>
      <c r="H60" s="211"/>
      <c r="I60" s="211"/>
      <c r="J60" s="211"/>
      <c r="K60" s="211"/>
      <c r="L60" s="211"/>
      <c r="M60" s="211"/>
      <c r="N60" s="211"/>
      <c r="O60" s="213"/>
    </row>
    <row r="61" spans="1:15" s="211" customFormat="1" ht="26" customHeight="1" x14ac:dyDescent="0.35">
      <c r="A61" s="229" t="s">
        <v>231</v>
      </c>
      <c r="O61" s="213"/>
    </row>
    <row r="62" spans="1:15" s="183" customFormat="1" ht="26" customHeight="1" x14ac:dyDescent="0.35">
      <c r="A62" s="214" t="s">
        <v>232</v>
      </c>
      <c r="B62" s="211"/>
      <c r="C62" s="212"/>
      <c r="D62" s="211"/>
      <c r="E62" s="211"/>
      <c r="F62" s="211"/>
      <c r="G62" s="211"/>
      <c r="H62" s="211"/>
      <c r="I62" s="211"/>
      <c r="J62" s="211"/>
      <c r="K62" s="211"/>
      <c r="L62" s="211"/>
      <c r="M62" s="211"/>
      <c r="N62" s="211"/>
      <c r="O62" s="213"/>
    </row>
    <row r="63" spans="1:15" s="183" customFormat="1" ht="26" customHeight="1" x14ac:dyDescent="0.35">
      <c r="A63" s="443" t="s">
        <v>316</v>
      </c>
      <c r="B63" s="211"/>
      <c r="C63" s="211"/>
      <c r="D63" s="211"/>
      <c r="E63" s="211"/>
      <c r="F63" s="211"/>
      <c r="G63" s="211"/>
      <c r="H63" s="211"/>
      <c r="I63" s="211"/>
      <c r="J63" s="211"/>
      <c r="K63" s="211"/>
      <c r="L63" s="211"/>
      <c r="M63" s="211"/>
      <c r="N63" s="211"/>
      <c r="O63" s="213"/>
    </row>
    <row r="64" spans="1:15" s="183" customFormat="1" ht="26" customHeight="1" x14ac:dyDescent="0.35">
      <c r="A64" s="218" t="s">
        <v>176</v>
      </c>
      <c r="B64" s="211"/>
      <c r="C64" s="211"/>
      <c r="D64" s="211"/>
      <c r="E64" s="211"/>
      <c r="F64" s="211"/>
      <c r="G64" s="211"/>
      <c r="H64" s="211"/>
      <c r="I64" s="211"/>
      <c r="J64" s="211"/>
      <c r="K64" s="211"/>
      <c r="L64" s="211"/>
      <c r="M64" s="211"/>
      <c r="N64" s="211"/>
      <c r="O64" s="213"/>
    </row>
    <row r="65" spans="1:15" s="183" customFormat="1" ht="26" customHeight="1" x14ac:dyDescent="0.35">
      <c r="A65" s="214" t="s">
        <v>266</v>
      </c>
      <c r="B65" s="211"/>
      <c r="C65" s="211"/>
      <c r="D65" s="211"/>
      <c r="E65" s="211"/>
      <c r="F65" s="211"/>
      <c r="G65" s="211"/>
      <c r="H65" s="211"/>
      <c r="I65" s="211"/>
      <c r="J65" s="211"/>
      <c r="K65" s="211"/>
      <c r="L65" s="211"/>
      <c r="M65" s="211"/>
      <c r="N65" s="211"/>
      <c r="O65" s="213"/>
    </row>
    <row r="66" spans="1:15" s="183" customFormat="1" ht="26" customHeight="1" x14ac:dyDescent="0.35">
      <c r="A66" s="232" t="s">
        <v>233</v>
      </c>
      <c r="B66" s="211"/>
      <c r="C66" s="211"/>
      <c r="D66" s="211"/>
      <c r="E66" s="211"/>
      <c r="F66" s="211"/>
      <c r="G66" s="211"/>
      <c r="H66" s="211"/>
      <c r="I66" s="211"/>
      <c r="J66" s="211"/>
      <c r="K66" s="211"/>
      <c r="L66" s="211"/>
      <c r="M66" s="211"/>
      <c r="N66" s="211"/>
      <c r="O66" s="213"/>
    </row>
    <row r="67" spans="1:15" s="183" customFormat="1" ht="26" customHeight="1" x14ac:dyDescent="0.35">
      <c r="A67" s="232" t="s">
        <v>234</v>
      </c>
      <c r="B67" s="211"/>
      <c r="C67" s="211"/>
      <c r="D67" s="211"/>
      <c r="E67" s="211"/>
      <c r="F67" s="211"/>
      <c r="G67" s="211"/>
      <c r="H67" s="211"/>
      <c r="I67" s="211"/>
      <c r="J67" s="211"/>
      <c r="K67" s="211"/>
      <c r="L67" s="211"/>
      <c r="M67" s="211"/>
      <c r="N67" s="211"/>
      <c r="O67" s="213"/>
    </row>
    <row r="68" spans="1:15" s="183" customFormat="1" ht="26" customHeight="1" x14ac:dyDescent="0.35">
      <c r="A68" s="214" t="s">
        <v>235</v>
      </c>
      <c r="B68" s="211"/>
      <c r="C68" s="211"/>
      <c r="D68" s="211"/>
      <c r="E68" s="211"/>
      <c r="F68" s="211"/>
      <c r="G68" s="211"/>
      <c r="H68" s="211"/>
      <c r="I68" s="211"/>
      <c r="J68" s="211"/>
      <c r="K68" s="211"/>
      <c r="L68" s="211"/>
      <c r="M68" s="211"/>
      <c r="N68" s="211"/>
      <c r="O68" s="213"/>
    </row>
    <row r="69" spans="1:15" s="183" customFormat="1" ht="26" customHeight="1" x14ac:dyDescent="0.35">
      <c r="A69" s="214" t="s">
        <v>236</v>
      </c>
      <c r="B69" s="211"/>
      <c r="C69" s="211"/>
      <c r="D69" s="211"/>
      <c r="E69" s="211"/>
      <c r="F69" s="211"/>
      <c r="G69" s="211"/>
      <c r="H69" s="211"/>
      <c r="I69" s="211"/>
      <c r="J69" s="211"/>
      <c r="K69" s="211"/>
      <c r="L69" s="211"/>
      <c r="M69" s="211"/>
      <c r="N69" s="211"/>
      <c r="O69" s="213"/>
    </row>
    <row r="70" spans="1:15" s="211" customFormat="1" ht="26" customHeight="1" x14ac:dyDescent="0.35">
      <c r="A70" s="221" t="s">
        <v>177</v>
      </c>
      <c r="B70" s="222"/>
      <c r="C70" s="222"/>
      <c r="O70" s="213"/>
    </row>
    <row r="71" spans="1:15" s="211" customFormat="1" ht="26" customHeight="1" x14ac:dyDescent="0.35">
      <c r="A71" s="223" t="s">
        <v>262</v>
      </c>
      <c r="B71" s="222"/>
      <c r="C71" s="222"/>
      <c r="O71" s="213"/>
    </row>
    <row r="72" spans="1:15" s="211" customFormat="1" ht="26" customHeight="1" x14ac:dyDescent="0.35">
      <c r="A72" s="233" t="s">
        <v>237</v>
      </c>
      <c r="B72" s="222"/>
      <c r="C72" s="222"/>
      <c r="O72" s="213"/>
    </row>
    <row r="73" spans="1:15" s="211" customFormat="1" ht="26" customHeight="1" x14ac:dyDescent="0.35">
      <c r="A73" s="233" t="s">
        <v>238</v>
      </c>
      <c r="B73" s="222"/>
      <c r="C73" s="222"/>
      <c r="O73" s="213"/>
    </row>
    <row r="74" spans="1:15" s="211" customFormat="1" ht="26" customHeight="1" x14ac:dyDescent="0.35">
      <c r="A74" s="233" t="s">
        <v>239</v>
      </c>
      <c r="B74" s="222"/>
      <c r="C74" s="222"/>
      <c r="O74" s="213"/>
    </row>
    <row r="75" spans="1:15" s="211" customFormat="1" ht="26" customHeight="1" x14ac:dyDescent="0.35">
      <c r="A75" s="233" t="s">
        <v>240</v>
      </c>
      <c r="B75" s="222"/>
      <c r="C75" s="222"/>
      <c r="O75" s="213"/>
    </row>
    <row r="76" spans="1:15" s="211" customFormat="1" ht="26" customHeight="1" x14ac:dyDescent="0.35">
      <c r="A76" s="233" t="s">
        <v>241</v>
      </c>
      <c r="B76" s="222"/>
      <c r="C76" s="222"/>
      <c r="O76" s="213"/>
    </row>
    <row r="77" spans="1:15" s="211" customFormat="1" ht="26" customHeight="1" x14ac:dyDescent="0.35">
      <c r="A77" s="233" t="s">
        <v>242</v>
      </c>
      <c r="B77" s="222"/>
      <c r="C77" s="222"/>
      <c r="O77" s="213"/>
    </row>
    <row r="78" spans="1:15" s="211" customFormat="1" ht="26" customHeight="1" x14ac:dyDescent="0.35">
      <c r="A78" s="233" t="s">
        <v>243</v>
      </c>
      <c r="B78" s="222"/>
      <c r="C78" s="222"/>
      <c r="O78" s="213"/>
    </row>
    <row r="79" spans="1:15" s="211" customFormat="1" ht="26" customHeight="1" x14ac:dyDescent="0.35">
      <c r="A79" s="233" t="s">
        <v>244</v>
      </c>
      <c r="B79" s="222"/>
      <c r="C79" s="222"/>
      <c r="O79" s="213"/>
    </row>
    <row r="80" spans="1:15" s="211" customFormat="1" ht="26" customHeight="1" x14ac:dyDescent="0.35">
      <c r="A80" s="233" t="s">
        <v>245</v>
      </c>
      <c r="B80" s="222"/>
      <c r="C80" s="222"/>
      <c r="O80" s="213"/>
    </row>
    <row r="81" spans="1:15" s="211" customFormat="1" ht="26" customHeight="1" x14ac:dyDescent="0.35">
      <c r="A81" s="233" t="s">
        <v>246</v>
      </c>
      <c r="B81" s="222"/>
      <c r="C81" s="222"/>
      <c r="O81" s="213"/>
    </row>
    <row r="82" spans="1:15" s="211" customFormat="1" ht="26" customHeight="1" x14ac:dyDescent="0.35">
      <c r="A82" s="233" t="s">
        <v>247</v>
      </c>
      <c r="B82" s="222"/>
      <c r="C82" s="222"/>
      <c r="O82" s="213"/>
    </row>
    <row r="83" spans="1:15" s="211" customFormat="1" ht="26" customHeight="1" x14ac:dyDescent="0.35">
      <c r="A83" s="233" t="s">
        <v>248</v>
      </c>
      <c r="B83" s="222"/>
      <c r="C83" s="222"/>
      <c r="O83" s="213"/>
    </row>
    <row r="84" spans="1:15" s="211" customFormat="1" ht="26" customHeight="1" x14ac:dyDescent="0.35">
      <c r="A84" s="233" t="s">
        <v>249</v>
      </c>
      <c r="B84" s="222"/>
      <c r="C84" s="222"/>
      <c r="O84" s="213"/>
    </row>
    <row r="85" spans="1:15" s="211" customFormat="1" ht="26" customHeight="1" x14ac:dyDescent="0.35">
      <c r="A85" s="233" t="s">
        <v>250</v>
      </c>
      <c r="B85" s="222"/>
      <c r="C85" s="222"/>
      <c r="O85" s="213"/>
    </row>
    <row r="86" spans="1:15" s="211" customFormat="1" ht="26" customHeight="1" x14ac:dyDescent="0.35">
      <c r="A86" s="233" t="s">
        <v>251</v>
      </c>
      <c r="B86" s="222"/>
      <c r="C86" s="222"/>
      <c r="O86" s="213"/>
    </row>
    <row r="87" spans="1:15" s="211" customFormat="1" ht="26" customHeight="1" x14ac:dyDescent="0.35">
      <c r="A87" s="233" t="s">
        <v>252</v>
      </c>
      <c r="B87" s="222"/>
      <c r="C87" s="222"/>
      <c r="O87" s="213"/>
    </row>
    <row r="88" spans="1:15" s="211" customFormat="1" ht="26" customHeight="1" x14ac:dyDescent="0.35">
      <c r="A88" s="233" t="s">
        <v>253</v>
      </c>
      <c r="B88" s="222"/>
      <c r="C88" s="222"/>
      <c r="O88" s="213"/>
    </row>
    <row r="89" spans="1:15" s="211" customFormat="1" ht="26" customHeight="1" x14ac:dyDescent="0.35">
      <c r="A89" s="233" t="s">
        <v>254</v>
      </c>
      <c r="B89" s="222"/>
      <c r="C89" s="222"/>
      <c r="O89" s="213"/>
    </row>
    <row r="90" spans="1:15" s="211" customFormat="1" ht="26" customHeight="1" x14ac:dyDescent="0.35">
      <c r="A90" s="233" t="s">
        <v>255</v>
      </c>
      <c r="B90" s="222"/>
      <c r="C90" s="222"/>
      <c r="O90" s="213"/>
    </row>
    <row r="91" spans="1:15" s="211" customFormat="1" ht="26" customHeight="1" x14ac:dyDescent="0.35">
      <c r="A91" s="233" t="s">
        <v>256</v>
      </c>
      <c r="B91" s="222"/>
      <c r="C91" s="222"/>
      <c r="O91" s="213"/>
    </row>
    <row r="92" spans="1:15" s="211" customFormat="1" ht="26" customHeight="1" x14ac:dyDescent="0.35">
      <c r="A92" s="233" t="s">
        <v>257</v>
      </c>
      <c r="B92" s="222"/>
      <c r="C92" s="222"/>
      <c r="O92" s="213"/>
    </row>
    <row r="93" spans="1:15" s="211" customFormat="1" ht="26" customHeight="1" x14ac:dyDescent="0.35">
      <c r="A93" s="233" t="s">
        <v>258</v>
      </c>
      <c r="B93" s="222"/>
      <c r="C93" s="222"/>
      <c r="O93" s="213"/>
    </row>
    <row r="94" spans="1:15" s="211" customFormat="1" ht="26" customHeight="1" x14ac:dyDescent="0.35">
      <c r="A94" s="233" t="s">
        <v>259</v>
      </c>
      <c r="B94" s="222"/>
      <c r="C94" s="222"/>
      <c r="O94" s="213"/>
    </row>
    <row r="95" spans="1:15" s="211" customFormat="1" ht="26" customHeight="1" x14ac:dyDescent="0.35">
      <c r="A95" s="233" t="s">
        <v>260</v>
      </c>
      <c r="B95" s="222"/>
      <c r="C95" s="222"/>
      <c r="O95" s="213"/>
    </row>
    <row r="96" spans="1:15" s="211" customFormat="1" ht="26" customHeight="1" thickBot="1" x14ac:dyDescent="0.4">
      <c r="A96" s="234" t="s">
        <v>261</v>
      </c>
      <c r="B96" s="235"/>
      <c r="C96" s="235"/>
      <c r="D96" s="226"/>
      <c r="E96" s="226"/>
      <c r="F96" s="226"/>
      <c r="G96" s="226"/>
      <c r="H96" s="226"/>
      <c r="I96" s="226"/>
      <c r="J96" s="226"/>
      <c r="K96" s="226"/>
      <c r="L96" s="226"/>
      <c r="M96" s="226"/>
      <c r="N96" s="226"/>
      <c r="O96" s="227"/>
    </row>
    <row r="97" spans="1:15" s="183" customFormat="1" ht="26" customHeight="1" thickBot="1" x14ac:dyDescent="0.4">
      <c r="A97" s="336" t="s">
        <v>263</v>
      </c>
      <c r="B97" s="337"/>
      <c r="C97" s="337"/>
      <c r="D97" s="337"/>
      <c r="E97" s="337"/>
      <c r="F97" s="337"/>
      <c r="G97" s="337"/>
      <c r="H97" s="337"/>
      <c r="I97" s="337"/>
      <c r="J97" s="337"/>
      <c r="K97" s="337"/>
      <c r="L97" s="337"/>
      <c r="M97" s="337"/>
      <c r="N97" s="337"/>
      <c r="O97" s="338"/>
    </row>
    <row r="98" spans="1:15" s="211" customFormat="1" ht="26" customHeight="1" x14ac:dyDescent="0.35">
      <c r="A98" s="236" t="s">
        <v>264</v>
      </c>
      <c r="B98" s="207"/>
      <c r="C98" s="207"/>
      <c r="D98" s="207"/>
      <c r="E98" s="207"/>
      <c r="F98" s="207"/>
      <c r="G98" s="207"/>
      <c r="H98" s="207"/>
      <c r="I98" s="207"/>
      <c r="J98" s="207"/>
      <c r="K98" s="207"/>
      <c r="L98" s="207"/>
      <c r="M98" s="207"/>
      <c r="N98" s="207"/>
      <c r="O98" s="209"/>
    </row>
    <row r="99" spans="1:15" s="211" customFormat="1" ht="26" customHeight="1" x14ac:dyDescent="0.35">
      <c r="A99" s="223" t="s">
        <v>265</v>
      </c>
      <c r="B99" s="222"/>
      <c r="C99" s="222"/>
      <c r="O99" s="213"/>
    </row>
    <row r="100" spans="1:15" s="211" customFormat="1" ht="52.5" customHeight="1" thickBot="1" x14ac:dyDescent="0.4">
      <c r="A100" s="346" t="s">
        <v>269</v>
      </c>
      <c r="B100" s="347"/>
      <c r="C100" s="347"/>
      <c r="D100" s="347"/>
      <c r="E100" s="347"/>
      <c r="F100" s="347"/>
      <c r="G100" s="347"/>
      <c r="H100" s="347"/>
      <c r="I100" s="347"/>
      <c r="J100" s="347"/>
      <c r="K100" s="347"/>
      <c r="L100" s="347"/>
      <c r="M100" s="347"/>
      <c r="N100" s="347"/>
      <c r="O100" s="227"/>
    </row>
  </sheetData>
  <sheetProtection algorithmName="SHA-512" hashValue="07kP+SffQQhBP5romJO8s5WfEf7TGIdA6APbYAF2WNOouSyKjAtIEYaW4gpDtLGuiMXuQCq9i0oRm4EJnpSoaw==" saltValue="P2AZ2aipG3PIQkN5xGjigQ==" spinCount="100000" sheet="1" objects="1" scenarios="1"/>
  <mergeCells count="15">
    <mergeCell ref="A100:N100"/>
    <mergeCell ref="A9:O9"/>
    <mergeCell ref="A10:O10"/>
    <mergeCell ref="A11:O11"/>
    <mergeCell ref="A12:O12"/>
    <mergeCell ref="A13:O13"/>
    <mergeCell ref="A97:O97"/>
    <mergeCell ref="A14:O14"/>
    <mergeCell ref="C32:N32"/>
    <mergeCell ref="C29:N29"/>
    <mergeCell ref="A4:O4"/>
    <mergeCell ref="A5:O5"/>
    <mergeCell ref="A6:O6"/>
    <mergeCell ref="A7:O7"/>
    <mergeCell ref="A8:O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235"/>
  <sheetViews>
    <sheetView zoomScale="55" zoomScaleNormal="55" workbookViewId="0">
      <selection activeCell="B4" sqref="B4:D4"/>
    </sheetView>
  </sheetViews>
  <sheetFormatPr defaultColWidth="9.1796875" defaultRowHeight="10.5" x14ac:dyDescent="0.25"/>
  <cols>
    <col min="1" max="1" width="48.54296875" style="97" customWidth="1"/>
    <col min="2" max="2" width="39.6328125" style="13" bestFit="1" customWidth="1"/>
    <col min="3" max="3" width="20.90625" style="13" bestFit="1" customWidth="1"/>
    <col min="4" max="4" width="79.6328125" style="13" bestFit="1" customWidth="1"/>
    <col min="5" max="6" width="39.54296875" style="13" customWidth="1"/>
    <col min="7" max="7" width="39" style="13" customWidth="1"/>
    <col min="8" max="21" width="27" style="13" customWidth="1"/>
    <col min="22" max="22" width="16.36328125" style="13" customWidth="1"/>
    <col min="23" max="23" width="25.36328125" style="13" customWidth="1"/>
    <col min="24" max="35" width="9.1796875" style="13"/>
    <col min="36" max="52" width="0" style="13" hidden="1" customWidth="1"/>
    <col min="53" max="16384" width="9.1796875" style="13"/>
  </cols>
  <sheetData>
    <row r="1" spans="1:99" s="11" customFormat="1" ht="29" customHeight="1" x14ac:dyDescent="0.35">
      <c r="A1" s="10" t="s">
        <v>59</v>
      </c>
      <c r="C1" s="12"/>
      <c r="D1" s="12"/>
      <c r="G1" s="12"/>
      <c r="H1" s="12"/>
      <c r="I1" s="12"/>
      <c r="J1" s="12"/>
      <c r="K1" s="12"/>
      <c r="L1" s="12"/>
      <c r="M1" s="12"/>
      <c r="N1" s="12"/>
      <c r="O1" s="12"/>
      <c r="P1" s="12"/>
      <c r="Q1" s="12"/>
      <c r="R1" s="12"/>
      <c r="S1" s="12"/>
      <c r="T1" s="12"/>
      <c r="U1" s="12"/>
      <c r="V1" s="12"/>
      <c r="W1" s="12"/>
    </row>
    <row r="2" spans="1:99" s="11" customFormat="1" ht="29" customHeight="1" x14ac:dyDescent="0.35">
      <c r="A2" s="10" t="s">
        <v>285</v>
      </c>
      <c r="C2" s="12"/>
      <c r="D2" s="12"/>
      <c r="G2" s="12"/>
      <c r="H2" s="12"/>
      <c r="I2" s="12"/>
      <c r="J2" s="12"/>
      <c r="K2" s="12"/>
      <c r="L2" s="12"/>
      <c r="M2" s="12"/>
      <c r="N2" s="12"/>
      <c r="O2" s="12"/>
      <c r="P2" s="12"/>
      <c r="Q2" s="12"/>
      <c r="R2" s="12"/>
      <c r="S2" s="12"/>
      <c r="T2" s="12"/>
      <c r="U2" s="12"/>
      <c r="V2" s="12"/>
      <c r="W2" s="12"/>
      <c r="AZ2" s="11" t="s">
        <v>55</v>
      </c>
    </row>
    <row r="3" spans="1:99" ht="16" customHeight="1" thickBot="1" x14ac:dyDescent="0.25">
      <c r="A3" s="11"/>
      <c r="B3" s="12"/>
      <c r="C3" s="12"/>
      <c r="D3" s="11"/>
      <c r="E3" s="12"/>
      <c r="F3" s="12"/>
      <c r="G3" s="12"/>
      <c r="H3" s="12"/>
      <c r="I3" s="12"/>
      <c r="J3" s="12"/>
      <c r="K3" s="12"/>
      <c r="L3" s="12"/>
      <c r="M3" s="12"/>
      <c r="N3" s="12"/>
      <c r="O3" s="12"/>
      <c r="P3" s="12"/>
      <c r="Q3" s="12"/>
      <c r="R3" s="12"/>
      <c r="S3" s="12"/>
      <c r="T3" s="12"/>
      <c r="U3" s="12"/>
      <c r="V3" s="12"/>
      <c r="AZ3" s="13" t="s">
        <v>204</v>
      </c>
    </row>
    <row r="4" spans="1:99" s="183" customFormat="1" ht="26.25" customHeight="1" thickBot="1" x14ac:dyDescent="0.4">
      <c r="A4" s="98" t="s">
        <v>184</v>
      </c>
      <c r="B4" s="367"/>
      <c r="C4" s="368"/>
      <c r="D4" s="369"/>
      <c r="G4" s="184" t="str">
        <f ca="1">IF(SUM(COUNTIF(INDIRECT({"B4","F31:F32","G19:I25","G37:i42","G58:U58","G68:G71","G75:G78","B83:B85","B89","I97:k116","B121:B124","B130:E138","G130:I138","C143","A148"}),""))&gt;0,"Please complete all yellow input cells to ensure a compliant bid","")</f>
        <v>Please complete all yellow input cells to ensure a compliant bid</v>
      </c>
      <c r="H4" s="185"/>
      <c r="I4" s="185"/>
      <c r="J4" s="185"/>
      <c r="K4" s="185"/>
      <c r="L4" s="185"/>
      <c r="M4" s="185"/>
      <c r="N4" s="185"/>
      <c r="O4" s="185"/>
      <c r="P4" s="185"/>
      <c r="Q4" s="185"/>
      <c r="R4" s="185"/>
      <c r="S4" s="185"/>
      <c r="T4" s="101"/>
      <c r="U4" s="99"/>
      <c r="W4" s="185"/>
      <c r="X4" s="99"/>
      <c r="AB4" s="186"/>
      <c r="AC4" s="186"/>
      <c r="AD4" s="186"/>
      <c r="AJ4" s="185"/>
      <c r="AK4" s="185"/>
      <c r="AL4" s="185"/>
      <c r="AM4" s="185"/>
      <c r="AN4" s="185"/>
      <c r="AO4" s="185"/>
      <c r="AP4" s="185"/>
      <c r="AQ4" s="185"/>
      <c r="AR4" s="185"/>
      <c r="AS4" s="185"/>
      <c r="AT4" s="185"/>
    </row>
    <row r="5" spans="1:99" s="190" customFormat="1" ht="18" x14ac:dyDescent="0.3">
      <c r="A5" s="100"/>
      <c r="B5" s="95"/>
      <c r="C5" s="95"/>
      <c r="D5" s="187" t="str">
        <f>IF(B4="","Please enter your organisations name in the yellow box above","")</f>
        <v>Please enter your organisations name in the yellow box above</v>
      </c>
      <c r="E5" s="95"/>
      <c r="F5" s="95"/>
      <c r="G5" s="95"/>
      <c r="H5" s="101"/>
      <c r="I5" s="101"/>
      <c r="J5" s="101"/>
      <c r="K5" s="101"/>
      <c r="L5" s="101"/>
      <c r="M5" s="101"/>
      <c r="N5" s="101"/>
      <c r="O5" s="101"/>
      <c r="P5" s="101"/>
      <c r="Q5" s="101"/>
      <c r="R5" s="101"/>
      <c r="S5" s="101"/>
      <c r="T5" s="101"/>
      <c r="U5" s="102"/>
      <c r="V5" s="99"/>
      <c r="W5" s="188"/>
      <c r="X5" s="99"/>
      <c r="Y5" s="99"/>
      <c r="Z5" s="99"/>
      <c r="AA5" s="99"/>
      <c r="AB5" s="99"/>
      <c r="AC5" s="189"/>
      <c r="AD5" s="189"/>
      <c r="AE5" s="189"/>
      <c r="AF5" s="99"/>
      <c r="AG5" s="99"/>
      <c r="AH5" s="99"/>
      <c r="AJ5" s="188"/>
      <c r="AK5" s="188"/>
      <c r="AL5" s="188"/>
      <c r="AM5" s="188"/>
      <c r="AO5" s="188"/>
      <c r="AP5" s="188"/>
      <c r="AQ5" s="188"/>
      <c r="AR5" s="188"/>
      <c r="AS5" s="188"/>
      <c r="AT5" s="188"/>
      <c r="CU5" s="190" t="s">
        <v>55</v>
      </c>
    </row>
    <row r="6" spans="1:99" s="190" customFormat="1" ht="18" x14ac:dyDescent="0.3">
      <c r="A6" s="100"/>
      <c r="B6" s="95"/>
      <c r="C6" s="95"/>
      <c r="D6" s="187"/>
      <c r="E6" s="95"/>
      <c r="F6" s="95"/>
      <c r="G6" s="95"/>
      <c r="H6" s="101"/>
      <c r="I6" s="101"/>
      <c r="J6" s="101"/>
      <c r="K6" s="101"/>
      <c r="L6" s="101"/>
      <c r="M6" s="101"/>
      <c r="N6" s="101"/>
      <c r="O6" s="101"/>
      <c r="P6" s="101"/>
      <c r="Q6" s="101"/>
      <c r="R6" s="101"/>
      <c r="S6" s="101"/>
      <c r="T6" s="101"/>
      <c r="U6" s="102"/>
      <c r="V6" s="99"/>
      <c r="W6" s="188"/>
      <c r="X6" s="99"/>
      <c r="Y6" s="99"/>
      <c r="Z6" s="99"/>
      <c r="AA6" s="99"/>
      <c r="AB6" s="99"/>
      <c r="AC6" s="189"/>
      <c r="AD6" s="189"/>
      <c r="AE6" s="189"/>
      <c r="AF6" s="99"/>
      <c r="AG6" s="99"/>
      <c r="AH6" s="99"/>
      <c r="AJ6" s="188"/>
      <c r="AK6" s="188"/>
      <c r="AL6" s="188"/>
      <c r="AM6" s="188"/>
      <c r="AO6" s="188"/>
      <c r="AP6" s="188"/>
      <c r="AQ6" s="188"/>
      <c r="AR6" s="188"/>
      <c r="AS6" s="188"/>
      <c r="AT6" s="188"/>
    </row>
    <row r="7" spans="1:99" ht="24" customHeight="1" x14ac:dyDescent="0.2">
      <c r="A7" s="14" t="s">
        <v>185</v>
      </c>
      <c r="B7" s="12"/>
      <c r="C7" s="12"/>
      <c r="D7" s="11"/>
      <c r="E7" s="12"/>
      <c r="F7" s="12"/>
      <c r="G7" s="12"/>
      <c r="H7" s="12"/>
      <c r="I7" s="12"/>
      <c r="J7" s="12"/>
      <c r="K7" s="12"/>
      <c r="L7" s="12"/>
      <c r="M7" s="12"/>
      <c r="N7" s="12"/>
      <c r="O7" s="12"/>
      <c r="P7" s="12"/>
      <c r="Q7" s="12"/>
      <c r="R7" s="12"/>
      <c r="S7" s="12"/>
      <c r="T7" s="12"/>
      <c r="U7" s="12"/>
      <c r="V7" s="12"/>
      <c r="AJ7" s="13" t="s">
        <v>201</v>
      </c>
    </row>
    <row r="8" spans="1:99" ht="16" customHeight="1" thickBot="1" x14ac:dyDescent="0.25">
      <c r="A8" s="53" t="s">
        <v>180</v>
      </c>
      <c r="B8" s="12"/>
      <c r="C8" s="12"/>
      <c r="D8" s="11"/>
      <c r="E8" s="12"/>
      <c r="F8" s="12"/>
      <c r="H8" s="12"/>
      <c r="I8" s="12"/>
      <c r="J8" s="12"/>
      <c r="K8" s="12"/>
      <c r="L8" s="12"/>
      <c r="M8" s="12"/>
      <c r="N8" s="12"/>
      <c r="O8" s="12"/>
      <c r="P8" s="12"/>
      <c r="Q8" s="12"/>
      <c r="R8" s="12"/>
      <c r="S8" s="12"/>
      <c r="T8" s="12"/>
      <c r="U8" s="12"/>
      <c r="V8" s="12"/>
      <c r="AJ8" s="13" t="s">
        <v>183</v>
      </c>
    </row>
    <row r="9" spans="1:99" ht="50" customHeight="1" thickBot="1" x14ac:dyDescent="0.25">
      <c r="A9" s="134" t="s">
        <v>3</v>
      </c>
      <c r="B9" s="134" t="s">
        <v>4</v>
      </c>
      <c r="C9" s="134" t="s">
        <v>5</v>
      </c>
      <c r="D9" s="134" t="s">
        <v>6</v>
      </c>
      <c r="E9" s="134" t="s">
        <v>103</v>
      </c>
      <c r="F9" s="134" t="s">
        <v>200</v>
      </c>
      <c r="G9" s="15" t="s">
        <v>181</v>
      </c>
      <c r="H9" s="12"/>
      <c r="I9" s="12"/>
      <c r="J9" s="12"/>
      <c r="K9" s="12"/>
      <c r="L9" s="12"/>
      <c r="M9" s="12"/>
      <c r="N9" s="12"/>
      <c r="O9" s="12"/>
      <c r="P9" s="12"/>
      <c r="Q9" s="12"/>
      <c r="R9" s="12"/>
      <c r="S9" s="12"/>
      <c r="T9" s="12"/>
    </row>
    <row r="10" spans="1:99" s="18" customFormat="1" ht="35" customHeight="1" thickBot="1" x14ac:dyDescent="0.3">
      <c r="A10" s="137" t="s">
        <v>105</v>
      </c>
      <c r="B10" s="146" t="s">
        <v>12</v>
      </c>
      <c r="C10" s="137" t="s">
        <v>56</v>
      </c>
      <c r="D10" s="144" t="s">
        <v>57</v>
      </c>
      <c r="E10" s="137" t="s">
        <v>58</v>
      </c>
      <c r="F10" s="127" t="s">
        <v>201</v>
      </c>
      <c r="G10" s="16" t="s">
        <v>182</v>
      </c>
      <c r="H10" s="17"/>
      <c r="I10" s="17"/>
      <c r="J10" s="17"/>
      <c r="K10" s="17"/>
      <c r="L10" s="17"/>
      <c r="M10" s="17"/>
      <c r="N10" s="17"/>
      <c r="O10" s="17"/>
      <c r="P10" s="17"/>
      <c r="Q10" s="17"/>
      <c r="R10" s="17"/>
      <c r="S10" s="17"/>
      <c r="T10" s="17"/>
      <c r="U10" s="17"/>
      <c r="V10" s="17"/>
    </row>
    <row r="11" spans="1:99" ht="16" customHeight="1" x14ac:dyDescent="0.2">
      <c r="A11" s="11"/>
      <c r="B11" s="12"/>
      <c r="C11" s="12"/>
      <c r="D11" s="11"/>
      <c r="E11" s="12"/>
      <c r="F11" s="12"/>
      <c r="G11" s="12"/>
      <c r="H11" s="12"/>
      <c r="I11" s="12"/>
      <c r="J11" s="12"/>
      <c r="K11" s="12"/>
      <c r="L11" s="12"/>
      <c r="M11" s="12"/>
      <c r="N11" s="12"/>
      <c r="O11" s="12"/>
      <c r="P11" s="12"/>
      <c r="Q11" s="12"/>
      <c r="R11" s="12"/>
      <c r="S11" s="12"/>
      <c r="T11" s="12"/>
      <c r="U11" s="12"/>
      <c r="V11" s="12"/>
    </row>
    <row r="12" spans="1:99" ht="16" customHeight="1" thickBot="1" x14ac:dyDescent="0.25">
      <c r="A12" s="53" t="s">
        <v>140</v>
      </c>
      <c r="B12" s="12"/>
      <c r="C12" s="12"/>
      <c r="D12" s="11"/>
      <c r="E12" s="12"/>
      <c r="F12" s="12"/>
      <c r="G12" s="12"/>
      <c r="H12" s="12"/>
      <c r="I12" s="12"/>
      <c r="J12" s="12"/>
      <c r="K12" s="12"/>
      <c r="L12" s="12"/>
      <c r="M12" s="12"/>
      <c r="N12" s="12"/>
      <c r="O12" s="12"/>
      <c r="P12" s="12"/>
      <c r="Q12" s="12"/>
      <c r="R12" s="12"/>
      <c r="S12" s="12"/>
      <c r="T12" s="12"/>
      <c r="U12" s="12"/>
      <c r="V12" s="12"/>
    </row>
    <row r="13" spans="1:99" ht="49" customHeight="1" thickBot="1" x14ac:dyDescent="0.25">
      <c r="A13" s="134" t="s">
        <v>3</v>
      </c>
      <c r="B13" s="134" t="s">
        <v>4</v>
      </c>
      <c r="C13" s="134" t="s">
        <v>5</v>
      </c>
      <c r="D13" s="134" t="s">
        <v>6</v>
      </c>
      <c r="E13" s="134" t="s">
        <v>103</v>
      </c>
      <c r="F13" s="134" t="s">
        <v>200</v>
      </c>
      <c r="G13" s="15" t="s">
        <v>104</v>
      </c>
      <c r="H13" s="12"/>
      <c r="I13" s="12"/>
      <c r="J13" s="12"/>
      <c r="K13" s="12"/>
      <c r="L13" s="12"/>
      <c r="M13" s="12"/>
      <c r="N13" s="12"/>
      <c r="O13" s="12"/>
      <c r="P13" s="12"/>
      <c r="Q13" s="12"/>
      <c r="R13" s="12"/>
      <c r="S13" s="12"/>
      <c r="T13" s="12"/>
      <c r="U13" s="12"/>
      <c r="V13" s="12"/>
    </row>
    <row r="14" spans="1:99" s="18" customFormat="1" ht="35.5" customHeight="1" thickBot="1" x14ac:dyDescent="0.3">
      <c r="A14" s="137" t="s">
        <v>106</v>
      </c>
      <c r="B14" s="146" t="s">
        <v>79</v>
      </c>
      <c r="C14" s="137" t="s">
        <v>60</v>
      </c>
      <c r="D14" s="144" t="s">
        <v>61</v>
      </c>
      <c r="E14" s="137" t="s">
        <v>62</v>
      </c>
      <c r="F14" s="127" t="s">
        <v>201</v>
      </c>
      <c r="G14" s="16" t="s">
        <v>63</v>
      </c>
      <c r="H14" s="17"/>
      <c r="I14" s="17"/>
      <c r="J14" s="17"/>
      <c r="K14" s="17"/>
      <c r="L14" s="17"/>
      <c r="M14" s="17"/>
      <c r="N14" s="17"/>
      <c r="O14" s="17"/>
      <c r="P14" s="17"/>
      <c r="Q14" s="17"/>
      <c r="R14" s="17"/>
      <c r="S14" s="17"/>
      <c r="T14" s="17"/>
      <c r="U14" s="17"/>
    </row>
    <row r="15" spans="1:99" ht="28" customHeight="1" x14ac:dyDescent="0.2">
      <c r="A15" s="11"/>
      <c r="B15" s="12"/>
      <c r="C15" s="12"/>
      <c r="D15" s="11"/>
      <c r="E15" s="12"/>
      <c r="F15" s="12"/>
      <c r="G15" s="12"/>
      <c r="H15" s="12"/>
      <c r="I15" s="12"/>
      <c r="J15" s="12"/>
      <c r="K15" s="12"/>
      <c r="L15" s="12"/>
      <c r="M15" s="12"/>
      <c r="N15" s="12"/>
      <c r="O15" s="12"/>
      <c r="P15" s="12"/>
      <c r="Q15" s="12"/>
      <c r="R15" s="12"/>
      <c r="S15" s="12"/>
      <c r="T15" s="12"/>
    </row>
    <row r="16" spans="1:99" s="19" customFormat="1" ht="34" customHeight="1" thickBot="1" x14ac:dyDescent="0.35">
      <c r="D16" s="20"/>
      <c r="E16" s="21"/>
      <c r="F16" s="21"/>
      <c r="H16" s="22"/>
      <c r="I16" s="22"/>
    </row>
    <row r="17" spans="1:9" s="19" customFormat="1" ht="25" customHeight="1" thickBot="1" x14ac:dyDescent="0.35">
      <c r="A17" s="53" t="s">
        <v>141</v>
      </c>
      <c r="B17" s="23"/>
      <c r="C17" s="23"/>
      <c r="D17" s="24"/>
      <c r="E17" s="23"/>
      <c r="F17" s="23"/>
      <c r="G17" s="354" t="s">
        <v>199</v>
      </c>
      <c r="H17" s="355"/>
      <c r="I17" s="356"/>
    </row>
    <row r="18" spans="1:9" s="19" customFormat="1" ht="36" customHeight="1" thickBot="1" x14ac:dyDescent="0.35">
      <c r="A18" s="134" t="s">
        <v>3</v>
      </c>
      <c r="B18" s="134" t="s">
        <v>4</v>
      </c>
      <c r="C18" s="134" t="s">
        <v>5</v>
      </c>
      <c r="D18" s="134" t="s">
        <v>6</v>
      </c>
      <c r="E18" s="134" t="s">
        <v>7</v>
      </c>
      <c r="F18" s="134" t="s">
        <v>200</v>
      </c>
      <c r="G18" s="309" t="s">
        <v>0</v>
      </c>
      <c r="H18" s="15" t="s">
        <v>1</v>
      </c>
      <c r="I18" s="15" t="s">
        <v>2</v>
      </c>
    </row>
    <row r="19" spans="1:9" ht="27.5" customHeight="1" x14ac:dyDescent="0.2">
      <c r="A19" s="373" t="s">
        <v>107</v>
      </c>
      <c r="B19" s="373" t="s">
        <v>12</v>
      </c>
      <c r="C19" s="29" t="s">
        <v>64</v>
      </c>
      <c r="D19" s="30" t="s">
        <v>65</v>
      </c>
      <c r="E19" s="139" t="s">
        <v>313</v>
      </c>
      <c r="F19" s="147" t="s">
        <v>201</v>
      </c>
      <c r="G19" s="313"/>
      <c r="H19" s="311"/>
      <c r="I19" s="311"/>
    </row>
    <row r="20" spans="1:9" ht="27.5" customHeight="1" x14ac:dyDescent="0.2">
      <c r="A20" s="374"/>
      <c r="B20" s="374"/>
      <c r="C20" s="31" t="s">
        <v>66</v>
      </c>
      <c r="D20" s="32" t="s">
        <v>67</v>
      </c>
      <c r="E20" s="140" t="s">
        <v>313</v>
      </c>
      <c r="F20" s="140" t="s">
        <v>201</v>
      </c>
      <c r="G20" s="314"/>
      <c r="H20" s="312"/>
      <c r="I20" s="312"/>
    </row>
    <row r="21" spans="1:9" ht="27.5" customHeight="1" x14ac:dyDescent="0.2">
      <c r="A21" s="374"/>
      <c r="B21" s="374"/>
      <c r="C21" s="31" t="s">
        <v>69</v>
      </c>
      <c r="D21" s="32" t="s">
        <v>288</v>
      </c>
      <c r="E21" s="140" t="s">
        <v>313</v>
      </c>
      <c r="F21" s="140" t="s">
        <v>201</v>
      </c>
      <c r="G21" s="314"/>
      <c r="H21" s="312"/>
      <c r="I21" s="312"/>
    </row>
    <row r="22" spans="1:9" ht="27.5" customHeight="1" x14ac:dyDescent="0.2">
      <c r="A22" s="374"/>
      <c r="B22" s="374"/>
      <c r="C22" s="31" t="s">
        <v>70</v>
      </c>
      <c r="D22" s="32" t="s">
        <v>80</v>
      </c>
      <c r="E22" s="140" t="s">
        <v>307</v>
      </c>
      <c r="F22" s="140" t="s">
        <v>201</v>
      </c>
      <c r="G22" s="314"/>
      <c r="H22" s="312"/>
      <c r="I22" s="312"/>
    </row>
    <row r="23" spans="1:9" ht="27.5" customHeight="1" x14ac:dyDescent="0.2">
      <c r="A23" s="374"/>
      <c r="B23" s="374"/>
      <c r="C23" s="31" t="s">
        <v>71</v>
      </c>
      <c r="D23" s="32" t="s">
        <v>81</v>
      </c>
      <c r="E23" s="140" t="s">
        <v>313</v>
      </c>
      <c r="F23" s="140" t="s">
        <v>201</v>
      </c>
      <c r="G23" s="314"/>
      <c r="H23" s="312"/>
      <c r="I23" s="312"/>
    </row>
    <row r="24" spans="1:9" ht="27.5" customHeight="1" x14ac:dyDescent="0.2">
      <c r="A24" s="374"/>
      <c r="B24" s="374"/>
      <c r="C24" s="31" t="s">
        <v>72</v>
      </c>
      <c r="D24" s="32" t="s">
        <v>289</v>
      </c>
      <c r="E24" s="140" t="s">
        <v>313</v>
      </c>
      <c r="F24" s="140" t="s">
        <v>201</v>
      </c>
      <c r="G24" s="314"/>
      <c r="H24" s="312"/>
      <c r="I24" s="312"/>
    </row>
    <row r="25" spans="1:9" ht="27.5" customHeight="1" x14ac:dyDescent="0.2">
      <c r="A25" s="374"/>
      <c r="B25" s="374"/>
      <c r="C25" s="31" t="s">
        <v>77</v>
      </c>
      <c r="D25" s="33" t="s">
        <v>84</v>
      </c>
      <c r="E25" s="140" t="s">
        <v>313</v>
      </c>
      <c r="F25" s="140" t="s">
        <v>201</v>
      </c>
      <c r="G25" s="314"/>
      <c r="H25" s="315"/>
      <c r="I25" s="312"/>
    </row>
    <row r="26" spans="1:9" ht="27.5" customHeight="1" thickBot="1" x14ac:dyDescent="0.25">
      <c r="A26" s="374"/>
      <c r="B26" s="378"/>
      <c r="C26" s="297" t="s">
        <v>86</v>
      </c>
      <c r="D26" s="303" t="s">
        <v>85</v>
      </c>
      <c r="E26" s="304" t="s">
        <v>189</v>
      </c>
      <c r="F26" s="300" t="s">
        <v>201</v>
      </c>
      <c r="G26" s="379" t="s">
        <v>189</v>
      </c>
      <c r="H26" s="380"/>
      <c r="I26" s="381"/>
    </row>
    <row r="27" spans="1:9" ht="29.5" customHeight="1" x14ac:dyDescent="0.2">
      <c r="A27" s="374"/>
      <c r="B27" s="373" t="s">
        <v>79</v>
      </c>
      <c r="C27" s="29" t="s">
        <v>68</v>
      </c>
      <c r="D27" s="30" t="s">
        <v>292</v>
      </c>
      <c r="E27" s="29" t="s">
        <v>313</v>
      </c>
      <c r="F27" s="29" t="s">
        <v>201</v>
      </c>
      <c r="G27" s="358" t="s">
        <v>63</v>
      </c>
      <c r="H27" s="359"/>
      <c r="I27" s="360"/>
    </row>
    <row r="28" spans="1:9" ht="27.5" customHeight="1" x14ac:dyDescent="0.2">
      <c r="A28" s="374"/>
      <c r="B28" s="374"/>
      <c r="C28" s="31" t="s">
        <v>75</v>
      </c>
      <c r="D28" s="33" t="s">
        <v>290</v>
      </c>
      <c r="E28" s="31" t="s">
        <v>313</v>
      </c>
      <c r="F28" s="31" t="s">
        <v>201</v>
      </c>
      <c r="G28" s="361"/>
      <c r="H28" s="362"/>
      <c r="I28" s="363"/>
    </row>
    <row r="29" spans="1:9" ht="27.5" customHeight="1" x14ac:dyDescent="0.2">
      <c r="A29" s="374"/>
      <c r="B29" s="374"/>
      <c r="C29" s="31" t="s">
        <v>76</v>
      </c>
      <c r="D29" s="33" t="s">
        <v>305</v>
      </c>
      <c r="E29" s="140" t="s">
        <v>313</v>
      </c>
      <c r="F29" s="31" t="s">
        <v>201</v>
      </c>
      <c r="G29" s="361"/>
      <c r="H29" s="362"/>
      <c r="I29" s="363"/>
    </row>
    <row r="30" spans="1:9" ht="27.5" customHeight="1" thickBot="1" x14ac:dyDescent="0.25">
      <c r="A30" s="374"/>
      <c r="B30" s="374"/>
      <c r="C30" s="31" t="s">
        <v>78</v>
      </c>
      <c r="D30" s="32" t="s">
        <v>291</v>
      </c>
      <c r="E30" s="31" t="s">
        <v>313</v>
      </c>
      <c r="F30" s="31" t="s">
        <v>201</v>
      </c>
      <c r="G30" s="364"/>
      <c r="H30" s="365"/>
      <c r="I30" s="366"/>
    </row>
    <row r="31" spans="1:9" ht="27.5" customHeight="1" x14ac:dyDescent="0.2">
      <c r="A31" s="374"/>
      <c r="B31" s="388" t="s">
        <v>82</v>
      </c>
      <c r="C31" s="29" t="s">
        <v>73</v>
      </c>
      <c r="D31" s="35" t="s">
        <v>13</v>
      </c>
      <c r="E31" s="29" t="s">
        <v>313</v>
      </c>
      <c r="F31" s="258"/>
      <c r="G31" s="358" t="s">
        <v>63</v>
      </c>
      <c r="H31" s="359"/>
      <c r="I31" s="360"/>
    </row>
    <row r="32" spans="1:9" ht="27.5" customHeight="1" thickBot="1" x14ac:dyDescent="0.25">
      <c r="A32" s="378"/>
      <c r="B32" s="389"/>
      <c r="C32" s="34" t="s">
        <v>74</v>
      </c>
      <c r="D32" s="36" t="s">
        <v>83</v>
      </c>
      <c r="E32" s="34" t="s">
        <v>313</v>
      </c>
      <c r="F32" s="237"/>
      <c r="G32" s="364"/>
      <c r="H32" s="365"/>
      <c r="I32" s="366"/>
    </row>
    <row r="33" spans="1:21" ht="32.5" customHeight="1" x14ac:dyDescent="0.2">
      <c r="A33" s="13"/>
      <c r="G33" s="37"/>
      <c r="H33" s="37"/>
      <c r="I33" s="37"/>
      <c r="J33" s="37"/>
      <c r="K33" s="37"/>
      <c r="L33" s="37"/>
      <c r="M33" s="37"/>
      <c r="N33" s="37"/>
      <c r="O33" s="37"/>
      <c r="P33" s="37"/>
      <c r="Q33" s="37"/>
      <c r="R33" s="37"/>
      <c r="S33" s="37"/>
      <c r="T33" s="37"/>
    </row>
    <row r="34" spans="1:21" s="19" customFormat="1" ht="40" customHeight="1" thickBot="1" x14ac:dyDescent="0.35">
      <c r="C34" s="299"/>
      <c r="D34" s="298"/>
      <c r="E34" s="302"/>
      <c r="F34" s="21"/>
      <c r="G34" s="22"/>
      <c r="H34" s="22"/>
      <c r="I34" s="22"/>
      <c r="J34" s="22"/>
      <c r="K34" s="22"/>
      <c r="L34" s="22"/>
      <c r="M34" s="22"/>
      <c r="N34" s="22"/>
      <c r="O34" s="22"/>
      <c r="P34" s="22"/>
      <c r="Q34" s="22"/>
      <c r="R34" s="22"/>
      <c r="S34" s="22"/>
      <c r="T34" s="22"/>
      <c r="U34" s="22"/>
    </row>
    <row r="35" spans="1:21" s="19" customFormat="1" ht="36" customHeight="1" thickBot="1" x14ac:dyDescent="0.35">
      <c r="A35" s="53" t="s">
        <v>178</v>
      </c>
      <c r="B35" s="23"/>
      <c r="C35" s="23"/>
      <c r="D35" s="24"/>
      <c r="E35" s="23"/>
      <c r="F35" s="23"/>
      <c r="G35" s="354" t="s">
        <v>199</v>
      </c>
      <c r="H35" s="355"/>
      <c r="I35" s="356"/>
    </row>
    <row r="36" spans="1:21" s="19" customFormat="1" ht="36" customHeight="1" thickBot="1" x14ac:dyDescent="0.35">
      <c r="A36" s="38" t="s">
        <v>3</v>
      </c>
      <c r="B36" s="134" t="s">
        <v>4</v>
      </c>
      <c r="C36" s="15" t="s">
        <v>5</v>
      </c>
      <c r="D36" s="39" t="s">
        <v>6</v>
      </c>
      <c r="E36" s="15" t="s">
        <v>7</v>
      </c>
      <c r="F36" s="134" t="s">
        <v>200</v>
      </c>
      <c r="G36" s="309" t="s">
        <v>0</v>
      </c>
      <c r="H36" s="15" t="s">
        <v>1</v>
      </c>
      <c r="I36" s="310" t="s">
        <v>2</v>
      </c>
    </row>
    <row r="37" spans="1:21" ht="27.5" customHeight="1" x14ac:dyDescent="0.2">
      <c r="A37" s="373" t="s">
        <v>108</v>
      </c>
      <c r="B37" s="375" t="s">
        <v>12</v>
      </c>
      <c r="C37" s="29" t="s">
        <v>87</v>
      </c>
      <c r="D37" s="40" t="s">
        <v>94</v>
      </c>
      <c r="E37" s="29" t="s">
        <v>313</v>
      </c>
      <c r="F37" s="139" t="s">
        <v>201</v>
      </c>
      <c r="G37" s="313"/>
      <c r="H37" s="311"/>
      <c r="I37" s="113"/>
    </row>
    <row r="38" spans="1:21" ht="27.5" customHeight="1" x14ac:dyDescent="0.2">
      <c r="A38" s="374"/>
      <c r="B38" s="376"/>
      <c r="C38" s="31" t="s">
        <v>90</v>
      </c>
      <c r="D38" s="41" t="s">
        <v>96</v>
      </c>
      <c r="E38" s="31" t="s">
        <v>313</v>
      </c>
      <c r="F38" s="128" t="s">
        <v>201</v>
      </c>
      <c r="G38" s="314"/>
      <c r="H38" s="312"/>
      <c r="I38" s="114"/>
    </row>
    <row r="39" spans="1:21" ht="27.5" customHeight="1" x14ac:dyDescent="0.2">
      <c r="A39" s="374"/>
      <c r="B39" s="376"/>
      <c r="C39" s="31" t="s">
        <v>91</v>
      </c>
      <c r="D39" s="41" t="s">
        <v>97</v>
      </c>
      <c r="E39" s="31" t="s">
        <v>306</v>
      </c>
      <c r="F39" s="128" t="s">
        <v>201</v>
      </c>
      <c r="G39" s="314"/>
      <c r="H39" s="312"/>
      <c r="I39" s="114"/>
    </row>
    <row r="40" spans="1:21" ht="27.5" customHeight="1" x14ac:dyDescent="0.2">
      <c r="A40" s="374"/>
      <c r="B40" s="376"/>
      <c r="C40" s="31" t="s">
        <v>92</v>
      </c>
      <c r="D40" s="41" t="s">
        <v>98</v>
      </c>
      <c r="E40" s="31" t="s">
        <v>294</v>
      </c>
      <c r="F40" s="128" t="s">
        <v>201</v>
      </c>
      <c r="G40" s="314"/>
      <c r="H40" s="312"/>
      <c r="I40" s="114"/>
    </row>
    <row r="41" spans="1:21" ht="27.5" customHeight="1" x14ac:dyDescent="0.2">
      <c r="A41" s="374"/>
      <c r="B41" s="376"/>
      <c r="C41" s="31" t="s">
        <v>100</v>
      </c>
      <c r="D41" s="41" t="s">
        <v>296</v>
      </c>
      <c r="E41" s="31" t="s">
        <v>295</v>
      </c>
      <c r="F41" s="128" t="s">
        <v>201</v>
      </c>
      <c r="G41" s="314"/>
      <c r="H41" s="312"/>
      <c r="I41" s="114"/>
    </row>
    <row r="42" spans="1:21" ht="27.5" customHeight="1" thickBot="1" x14ac:dyDescent="0.25">
      <c r="A42" s="374"/>
      <c r="B42" s="377"/>
      <c r="C42" s="34" t="s">
        <v>101</v>
      </c>
      <c r="D42" s="42" t="s">
        <v>102</v>
      </c>
      <c r="E42" s="34" t="s">
        <v>307</v>
      </c>
      <c r="F42" s="148" t="s">
        <v>201</v>
      </c>
      <c r="G42" s="328"/>
      <c r="H42" s="329"/>
      <c r="I42" s="330"/>
    </row>
    <row r="43" spans="1:21" ht="27.5" customHeight="1" x14ac:dyDescent="0.2">
      <c r="A43" s="374"/>
      <c r="B43" s="373" t="s">
        <v>79</v>
      </c>
      <c r="C43" s="130" t="s">
        <v>88</v>
      </c>
      <c r="D43" s="40" t="s">
        <v>95</v>
      </c>
      <c r="E43" s="29" t="s">
        <v>313</v>
      </c>
      <c r="F43" s="147" t="s">
        <v>201</v>
      </c>
      <c r="G43" s="358" t="s">
        <v>63</v>
      </c>
      <c r="H43" s="359"/>
      <c r="I43" s="360"/>
    </row>
    <row r="44" spans="1:21" ht="27.5" customHeight="1" x14ac:dyDescent="0.2">
      <c r="A44" s="374"/>
      <c r="B44" s="374"/>
      <c r="C44" s="301" t="s">
        <v>89</v>
      </c>
      <c r="D44" s="41" t="s">
        <v>293</v>
      </c>
      <c r="E44" s="31" t="s">
        <v>313</v>
      </c>
      <c r="F44" s="140" t="s">
        <v>201</v>
      </c>
      <c r="G44" s="361"/>
      <c r="H44" s="362"/>
      <c r="I44" s="363"/>
    </row>
    <row r="45" spans="1:21" ht="27.5" customHeight="1" x14ac:dyDescent="0.2">
      <c r="A45" s="374"/>
      <c r="B45" s="374"/>
      <c r="C45" s="31" t="s">
        <v>93</v>
      </c>
      <c r="D45" s="41" t="s">
        <v>99</v>
      </c>
      <c r="E45" s="31" t="s">
        <v>313</v>
      </c>
      <c r="F45" s="31" t="s">
        <v>201</v>
      </c>
      <c r="G45" s="361"/>
      <c r="H45" s="362"/>
      <c r="I45" s="363"/>
    </row>
    <row r="46" spans="1:21" ht="27.5" customHeight="1" thickBot="1" x14ac:dyDescent="0.25">
      <c r="A46" s="378"/>
      <c r="B46" s="378"/>
      <c r="C46" s="127" t="s">
        <v>286</v>
      </c>
      <c r="D46" s="295" t="s">
        <v>287</v>
      </c>
      <c r="E46" s="292" t="s">
        <v>313</v>
      </c>
      <c r="F46" s="293" t="s">
        <v>201</v>
      </c>
      <c r="G46" s="364"/>
      <c r="H46" s="365"/>
      <c r="I46" s="366"/>
    </row>
    <row r="47" spans="1:21" ht="27.5" customHeight="1" x14ac:dyDescent="0.25">
      <c r="A47" s="296"/>
      <c r="B47" s="296"/>
      <c r="C47" s="296"/>
      <c r="D47" s="294"/>
      <c r="E47" s="296"/>
      <c r="F47" s="296"/>
      <c r="G47" s="17"/>
      <c r="H47" s="18"/>
      <c r="I47" s="18"/>
      <c r="J47" s="18"/>
      <c r="K47" s="18"/>
      <c r="L47" s="18"/>
      <c r="M47" s="18"/>
      <c r="N47" s="18"/>
      <c r="O47" s="18"/>
      <c r="P47" s="18"/>
      <c r="Q47" s="18"/>
      <c r="R47" s="18"/>
      <c r="S47" s="18"/>
      <c r="T47" s="18"/>
    </row>
    <row r="48" spans="1:21" s="19" customFormat="1" ht="32.5" customHeight="1" thickBot="1" x14ac:dyDescent="0.35">
      <c r="D48" s="20"/>
      <c r="E48" s="21"/>
      <c r="F48" s="21"/>
      <c r="G48" s="441"/>
      <c r="H48" s="441"/>
      <c r="I48" s="441"/>
      <c r="J48" s="22"/>
      <c r="K48" s="22"/>
      <c r="L48" s="22"/>
      <c r="M48" s="22"/>
      <c r="N48" s="22"/>
      <c r="O48" s="22"/>
      <c r="P48" s="22"/>
      <c r="Q48" s="22"/>
      <c r="R48" s="22"/>
      <c r="S48" s="22"/>
      <c r="T48" s="22"/>
      <c r="U48" s="22"/>
    </row>
    <row r="49" spans="1:21" s="19" customFormat="1" ht="29.5" customHeight="1" thickBot="1" x14ac:dyDescent="0.35">
      <c r="A49" s="53" t="s">
        <v>179</v>
      </c>
      <c r="B49" s="23"/>
      <c r="C49" s="23"/>
      <c r="D49" s="24"/>
      <c r="E49" s="23"/>
      <c r="F49" s="23"/>
      <c r="G49" s="354" t="s">
        <v>199</v>
      </c>
      <c r="H49" s="355"/>
      <c r="I49" s="356"/>
    </row>
    <row r="50" spans="1:21" s="19" customFormat="1" ht="36" customHeight="1" thickBot="1" x14ac:dyDescent="0.35">
      <c r="A50" s="38" t="s">
        <v>3</v>
      </c>
      <c r="B50" s="25" t="s">
        <v>4</v>
      </c>
      <c r="C50" s="138" t="s">
        <v>5</v>
      </c>
      <c r="D50" s="44" t="s">
        <v>6</v>
      </c>
      <c r="E50" s="138" t="s">
        <v>7</v>
      </c>
      <c r="F50" s="134" t="s">
        <v>200</v>
      </c>
      <c r="G50" s="309" t="s">
        <v>0</v>
      </c>
      <c r="H50" s="15" t="s">
        <v>1</v>
      </c>
      <c r="I50" s="15" t="s">
        <v>2</v>
      </c>
    </row>
    <row r="51" spans="1:21" ht="27.5" customHeight="1" x14ac:dyDescent="0.2">
      <c r="A51" s="390" t="s">
        <v>115</v>
      </c>
      <c r="B51" s="393" t="s">
        <v>79</v>
      </c>
      <c r="C51" s="29" t="s">
        <v>116</v>
      </c>
      <c r="D51" s="40" t="s">
        <v>117</v>
      </c>
      <c r="E51" s="29" t="s">
        <v>313</v>
      </c>
      <c r="F51" s="147" t="s">
        <v>201</v>
      </c>
      <c r="G51" s="358" t="s">
        <v>63</v>
      </c>
      <c r="H51" s="359"/>
      <c r="I51" s="360"/>
    </row>
    <row r="52" spans="1:21" ht="27.5" customHeight="1" x14ac:dyDescent="0.2">
      <c r="A52" s="391"/>
      <c r="B52" s="394"/>
      <c r="C52" s="31" t="s">
        <v>118</v>
      </c>
      <c r="D52" s="41" t="s">
        <v>297</v>
      </c>
      <c r="E52" s="31" t="s">
        <v>313</v>
      </c>
      <c r="F52" s="140" t="s">
        <v>201</v>
      </c>
      <c r="G52" s="361"/>
      <c r="H52" s="362"/>
      <c r="I52" s="363"/>
    </row>
    <row r="53" spans="1:21" ht="27.5" customHeight="1" thickBot="1" x14ac:dyDescent="0.25">
      <c r="A53" s="392"/>
      <c r="B53" s="395"/>
      <c r="C53" s="34" t="s">
        <v>119</v>
      </c>
      <c r="D53" s="42" t="s">
        <v>120</v>
      </c>
      <c r="E53" s="34" t="s">
        <v>313</v>
      </c>
      <c r="F53" s="148" t="s">
        <v>201</v>
      </c>
      <c r="G53" s="364"/>
      <c r="H53" s="365"/>
      <c r="I53" s="366"/>
    </row>
    <row r="54" spans="1:21" s="47" customFormat="1" ht="27" customHeight="1" thickBot="1" x14ac:dyDescent="0.3">
      <c r="A54" s="45"/>
      <c r="B54" s="45"/>
      <c r="C54" s="145"/>
      <c r="D54" s="143"/>
      <c r="E54" s="145"/>
      <c r="F54" s="145"/>
      <c r="G54" s="325"/>
      <c r="H54" s="46"/>
      <c r="I54" s="46"/>
      <c r="J54" s="46"/>
      <c r="K54" s="46"/>
      <c r="L54" s="46"/>
      <c r="M54" s="46"/>
      <c r="N54" s="46"/>
      <c r="O54" s="46"/>
      <c r="P54" s="46"/>
      <c r="Q54" s="46"/>
      <c r="R54" s="46"/>
      <c r="S54" s="46"/>
      <c r="T54" s="46"/>
      <c r="U54" s="238"/>
    </row>
    <row r="55" spans="1:21" s="19" customFormat="1" ht="31.5" customHeight="1" thickBot="1" x14ac:dyDescent="0.35">
      <c r="B55" s="133"/>
      <c r="D55" s="20"/>
      <c r="E55" s="21"/>
      <c r="F55" s="21"/>
      <c r="G55" s="354" t="s">
        <v>199</v>
      </c>
      <c r="H55" s="355"/>
      <c r="I55" s="355"/>
      <c r="J55" s="355"/>
      <c r="K55" s="355"/>
      <c r="L55" s="355"/>
      <c r="M55" s="355"/>
      <c r="N55" s="355"/>
      <c r="O55" s="355"/>
      <c r="P55" s="355"/>
      <c r="Q55" s="355"/>
      <c r="R55" s="355"/>
      <c r="S55" s="355"/>
      <c r="T55" s="355"/>
      <c r="U55" s="356"/>
    </row>
    <row r="56" spans="1:21" s="19" customFormat="1" ht="31.5" customHeight="1" thickBot="1" x14ac:dyDescent="0.35">
      <c r="A56" s="53" t="s">
        <v>190</v>
      </c>
      <c r="B56" s="23"/>
      <c r="C56" s="23"/>
      <c r="D56" s="24"/>
      <c r="E56" s="23"/>
      <c r="F56" s="23"/>
      <c r="G56" s="354" t="s">
        <v>0</v>
      </c>
      <c r="H56" s="355"/>
      <c r="I56" s="355"/>
      <c r="J56" s="355"/>
      <c r="K56" s="356"/>
      <c r="L56" s="354" t="s">
        <v>1</v>
      </c>
      <c r="M56" s="355"/>
      <c r="N56" s="355"/>
      <c r="O56" s="355"/>
      <c r="P56" s="356"/>
      <c r="Q56" s="354" t="s">
        <v>2</v>
      </c>
      <c r="R56" s="355"/>
      <c r="S56" s="355"/>
      <c r="T56" s="355"/>
      <c r="U56" s="356"/>
    </row>
    <row r="57" spans="1:21" s="19" customFormat="1" ht="36" customHeight="1" thickBot="1" x14ac:dyDescent="0.35">
      <c r="A57" s="38" t="s">
        <v>3</v>
      </c>
      <c r="B57" s="25" t="s">
        <v>4</v>
      </c>
      <c r="C57" s="138" t="s">
        <v>5</v>
      </c>
      <c r="D57" s="44" t="s">
        <v>6</v>
      </c>
      <c r="E57" s="138" t="s">
        <v>7</v>
      </c>
      <c r="F57" s="134" t="s">
        <v>200</v>
      </c>
      <c r="G57" s="26" t="s">
        <v>8</v>
      </c>
      <c r="H57" s="27" t="s">
        <v>9</v>
      </c>
      <c r="I57" s="27" t="s">
        <v>10</v>
      </c>
      <c r="J57" s="27" t="s">
        <v>11</v>
      </c>
      <c r="K57" s="111" t="s">
        <v>205</v>
      </c>
      <c r="L57" s="26" t="s">
        <v>8</v>
      </c>
      <c r="M57" s="27" t="s">
        <v>9</v>
      </c>
      <c r="N57" s="27" t="s">
        <v>10</v>
      </c>
      <c r="O57" s="27" t="s">
        <v>11</v>
      </c>
      <c r="P57" s="111" t="s">
        <v>205</v>
      </c>
      <c r="Q57" s="26" t="s">
        <v>8</v>
      </c>
      <c r="R57" s="27" t="s">
        <v>9</v>
      </c>
      <c r="S57" s="27" t="s">
        <v>10</v>
      </c>
      <c r="T57" s="27" t="s">
        <v>11</v>
      </c>
      <c r="U57" s="112" t="s">
        <v>205</v>
      </c>
    </row>
    <row r="58" spans="1:21" ht="47.5" customHeight="1" thickBot="1" x14ac:dyDescent="0.25">
      <c r="A58" s="48" t="s">
        <v>301</v>
      </c>
      <c r="B58" s="49" t="s">
        <v>122</v>
      </c>
      <c r="C58" s="50" t="s">
        <v>121</v>
      </c>
      <c r="D58" s="51" t="s">
        <v>298</v>
      </c>
      <c r="E58" s="50" t="s">
        <v>313</v>
      </c>
      <c r="F58" s="129" t="s">
        <v>201</v>
      </c>
      <c r="G58" s="8"/>
      <c r="H58" s="9"/>
      <c r="I58" s="9"/>
      <c r="J58" s="9"/>
      <c r="K58" s="115"/>
      <c r="L58" s="8"/>
      <c r="M58" s="9"/>
      <c r="N58" s="9"/>
      <c r="O58" s="9"/>
      <c r="P58" s="115"/>
      <c r="Q58" s="8"/>
      <c r="R58" s="9"/>
      <c r="S58" s="9"/>
      <c r="T58" s="9"/>
      <c r="U58" s="115"/>
    </row>
    <row r="59" spans="1:21" ht="16" customHeight="1" x14ac:dyDescent="0.25">
      <c r="A59" s="43"/>
      <c r="B59" s="43"/>
      <c r="C59" s="43"/>
      <c r="G59" s="12"/>
    </row>
    <row r="60" spans="1:21" ht="16" customHeight="1" x14ac:dyDescent="0.25">
      <c r="A60" s="43"/>
      <c r="B60" s="43"/>
      <c r="C60" s="43"/>
      <c r="G60" s="12"/>
    </row>
    <row r="61" spans="1:21" ht="28.5" customHeight="1" thickBot="1" x14ac:dyDescent="0.25">
      <c r="A61" s="53" t="s">
        <v>191</v>
      </c>
      <c r="B61" s="12"/>
      <c r="C61" s="12"/>
      <c r="D61" s="54"/>
      <c r="E61" s="12"/>
      <c r="F61" s="12"/>
    </row>
    <row r="62" spans="1:21" ht="43.5" customHeight="1" thickBot="1" x14ac:dyDescent="0.25">
      <c r="A62" s="38" t="s">
        <v>3</v>
      </c>
      <c r="B62" s="25" t="s">
        <v>4</v>
      </c>
      <c r="C62" s="138" t="s">
        <v>5</v>
      </c>
      <c r="D62" s="44" t="s">
        <v>6</v>
      </c>
      <c r="E62" s="138" t="s">
        <v>7</v>
      </c>
      <c r="F62" s="134" t="s">
        <v>200</v>
      </c>
      <c r="G62" s="15" t="s">
        <v>104</v>
      </c>
    </row>
    <row r="63" spans="1:21" ht="37" customHeight="1" x14ac:dyDescent="0.2">
      <c r="A63" s="390" t="s">
        <v>127</v>
      </c>
      <c r="B63" s="149" t="s">
        <v>122</v>
      </c>
      <c r="C63" s="29" t="s">
        <v>128</v>
      </c>
      <c r="D63" s="40" t="s">
        <v>130</v>
      </c>
      <c r="E63" s="29" t="s">
        <v>58</v>
      </c>
      <c r="F63" s="29" t="s">
        <v>201</v>
      </c>
      <c r="G63" s="55" t="s">
        <v>194</v>
      </c>
    </row>
    <row r="64" spans="1:21" ht="41.5" customHeight="1" thickBot="1" x14ac:dyDescent="0.25">
      <c r="A64" s="392"/>
      <c r="B64" s="150" t="s">
        <v>79</v>
      </c>
      <c r="C64" s="34" t="s">
        <v>129</v>
      </c>
      <c r="D64" s="42" t="s">
        <v>131</v>
      </c>
      <c r="E64" s="34" t="s">
        <v>313</v>
      </c>
      <c r="F64" s="127" t="s">
        <v>201</v>
      </c>
      <c r="G64" s="16" t="s">
        <v>63</v>
      </c>
    </row>
    <row r="65" spans="1:20" ht="19.5" customHeight="1" x14ac:dyDescent="0.2">
      <c r="A65" s="142"/>
      <c r="B65" s="142"/>
      <c r="C65" s="145"/>
      <c r="D65" s="143"/>
      <c r="E65" s="145"/>
      <c r="F65" s="145"/>
      <c r="G65" s="142"/>
    </row>
    <row r="66" spans="1:20" ht="25.5" customHeight="1" thickBot="1" x14ac:dyDescent="0.25">
      <c r="A66" s="53" t="s">
        <v>192</v>
      </c>
      <c r="D66" s="11"/>
      <c r="E66" s="52"/>
      <c r="F66" s="52"/>
    </row>
    <row r="67" spans="1:20" ht="82" customHeight="1" thickBot="1" x14ac:dyDescent="0.25">
      <c r="A67" s="38" t="s">
        <v>3</v>
      </c>
      <c r="B67" s="25" t="s">
        <v>4</v>
      </c>
      <c r="C67" s="138" t="s">
        <v>5</v>
      </c>
      <c r="D67" s="44" t="s">
        <v>6</v>
      </c>
      <c r="E67" s="38" t="s">
        <v>109</v>
      </c>
      <c r="F67" s="134" t="s">
        <v>200</v>
      </c>
      <c r="G67" s="138" t="s">
        <v>137</v>
      </c>
    </row>
    <row r="68" spans="1:20" s="11" customFormat="1" ht="40.5" customHeight="1" x14ac:dyDescent="0.35">
      <c r="A68" s="382" t="s">
        <v>302</v>
      </c>
      <c r="B68" s="385" t="s">
        <v>122</v>
      </c>
      <c r="C68" s="373" t="s">
        <v>134</v>
      </c>
      <c r="D68" s="370" t="s">
        <v>135</v>
      </c>
      <c r="E68" s="29" t="s">
        <v>110</v>
      </c>
      <c r="F68" s="130" t="s">
        <v>201</v>
      </c>
      <c r="G68" s="259"/>
    </row>
    <row r="69" spans="1:20" s="11" customFormat="1" ht="40.5" customHeight="1" x14ac:dyDescent="0.35">
      <c r="A69" s="383"/>
      <c r="B69" s="386"/>
      <c r="C69" s="374"/>
      <c r="D69" s="371"/>
      <c r="E69" s="3" t="s">
        <v>111</v>
      </c>
      <c r="F69" s="131" t="s">
        <v>201</v>
      </c>
      <c r="G69" s="260"/>
    </row>
    <row r="70" spans="1:20" s="11" customFormat="1" ht="40.5" customHeight="1" x14ac:dyDescent="0.35">
      <c r="A70" s="383"/>
      <c r="B70" s="386"/>
      <c r="C70" s="374"/>
      <c r="D70" s="371"/>
      <c r="E70" s="3" t="s">
        <v>112</v>
      </c>
      <c r="F70" s="131" t="s">
        <v>201</v>
      </c>
      <c r="G70" s="260"/>
    </row>
    <row r="71" spans="1:20" s="11" customFormat="1" ht="40.5" customHeight="1" thickBot="1" x14ac:dyDescent="0.4">
      <c r="A71" s="384"/>
      <c r="B71" s="387"/>
      <c r="C71" s="378"/>
      <c r="D71" s="372"/>
      <c r="E71" s="56" t="s">
        <v>113</v>
      </c>
      <c r="F71" s="132" t="s">
        <v>201</v>
      </c>
      <c r="G71" s="261"/>
    </row>
    <row r="72" spans="1:20" s="47" customFormat="1" ht="16" customHeight="1" x14ac:dyDescent="0.25">
      <c r="A72" s="45"/>
      <c r="B72" s="45"/>
      <c r="C72" s="145"/>
      <c r="D72" s="143"/>
      <c r="E72" s="145"/>
      <c r="F72" s="145"/>
      <c r="G72" s="57"/>
      <c r="H72" s="57"/>
      <c r="I72" s="57"/>
      <c r="J72" s="57"/>
      <c r="K72" s="57"/>
      <c r="L72" s="57"/>
      <c r="M72" s="57"/>
      <c r="N72" s="57"/>
      <c r="O72" s="57"/>
      <c r="P72" s="57"/>
      <c r="Q72" s="57"/>
      <c r="R72" s="57"/>
      <c r="S72" s="57"/>
      <c r="T72" s="57"/>
    </row>
    <row r="73" spans="1:20" ht="24" customHeight="1" thickBot="1" x14ac:dyDescent="0.25">
      <c r="A73" s="53" t="s">
        <v>193</v>
      </c>
      <c r="D73" s="11"/>
      <c r="E73" s="52"/>
      <c r="F73" s="52"/>
    </row>
    <row r="74" spans="1:20" ht="75" customHeight="1" thickBot="1" x14ac:dyDescent="0.25">
      <c r="A74" s="38" t="s">
        <v>3</v>
      </c>
      <c r="B74" s="25" t="s">
        <v>4</v>
      </c>
      <c r="C74" s="138" t="s">
        <v>5</v>
      </c>
      <c r="D74" s="44" t="s">
        <v>6</v>
      </c>
      <c r="E74" s="38" t="s">
        <v>109</v>
      </c>
      <c r="F74" s="134" t="s">
        <v>200</v>
      </c>
      <c r="G74" s="138" t="s">
        <v>137</v>
      </c>
    </row>
    <row r="75" spans="1:20" ht="41" customHeight="1" x14ac:dyDescent="0.2">
      <c r="A75" s="382" t="s">
        <v>299</v>
      </c>
      <c r="B75" s="385" t="s">
        <v>122</v>
      </c>
      <c r="C75" s="373" t="s">
        <v>300</v>
      </c>
      <c r="D75" s="370" t="s">
        <v>136</v>
      </c>
      <c r="E75" s="29" t="s">
        <v>110</v>
      </c>
      <c r="F75" s="130" t="s">
        <v>201</v>
      </c>
      <c r="G75" s="259"/>
    </row>
    <row r="76" spans="1:20" ht="41" customHeight="1" x14ac:dyDescent="0.2">
      <c r="A76" s="383"/>
      <c r="B76" s="386"/>
      <c r="C76" s="374"/>
      <c r="D76" s="371"/>
      <c r="E76" s="3" t="s">
        <v>111</v>
      </c>
      <c r="F76" s="131" t="s">
        <v>201</v>
      </c>
      <c r="G76" s="260"/>
    </row>
    <row r="77" spans="1:20" ht="41" customHeight="1" x14ac:dyDescent="0.2">
      <c r="A77" s="383"/>
      <c r="B77" s="386"/>
      <c r="C77" s="374"/>
      <c r="D77" s="371"/>
      <c r="E77" s="3" t="s">
        <v>112</v>
      </c>
      <c r="F77" s="131" t="s">
        <v>201</v>
      </c>
      <c r="G77" s="260"/>
    </row>
    <row r="78" spans="1:20" ht="41" customHeight="1" thickBot="1" x14ac:dyDescent="0.25">
      <c r="A78" s="384"/>
      <c r="B78" s="387"/>
      <c r="C78" s="378"/>
      <c r="D78" s="372"/>
      <c r="E78" s="56" t="s">
        <v>113</v>
      </c>
      <c r="F78" s="132" t="s">
        <v>201</v>
      </c>
      <c r="G78" s="261"/>
    </row>
    <row r="79" spans="1:20" s="47" customFormat="1" ht="15" customHeight="1" x14ac:dyDescent="0.2">
      <c r="A79" s="145"/>
      <c r="B79" s="145"/>
      <c r="C79" s="145"/>
      <c r="D79" s="143"/>
      <c r="E79" s="136"/>
      <c r="F79" s="136"/>
      <c r="G79" s="145"/>
    </row>
    <row r="80" spans="1:20" ht="41" customHeight="1" x14ac:dyDescent="0.2">
      <c r="A80" s="14" t="s">
        <v>187</v>
      </c>
      <c r="B80" s="142"/>
      <c r="C80" s="145"/>
      <c r="D80" s="143"/>
      <c r="E80" s="145"/>
      <c r="F80" s="145"/>
      <c r="G80" s="142"/>
    </row>
    <row r="81" spans="1:23" ht="26" customHeight="1" thickBot="1" x14ac:dyDescent="0.25">
      <c r="A81" s="58" t="s">
        <v>123</v>
      </c>
      <c r="B81" s="12"/>
    </row>
    <row r="82" spans="1:23" ht="23.5" customHeight="1" thickBot="1" x14ac:dyDescent="0.25">
      <c r="A82" s="59" t="s">
        <v>14</v>
      </c>
      <c r="B82" s="60" t="s">
        <v>15</v>
      </c>
    </row>
    <row r="83" spans="1:23" ht="36" customHeight="1" x14ac:dyDescent="0.2">
      <c r="A83" s="61" t="s">
        <v>22</v>
      </c>
      <c r="B83" s="151"/>
    </row>
    <row r="84" spans="1:23" ht="36" customHeight="1" x14ac:dyDescent="0.2">
      <c r="A84" s="63" t="s">
        <v>16</v>
      </c>
      <c r="B84" s="152"/>
    </row>
    <row r="85" spans="1:23" ht="36" customHeight="1" thickBot="1" x14ac:dyDescent="0.25">
      <c r="A85" s="64" t="s">
        <v>17</v>
      </c>
      <c r="B85" s="153"/>
    </row>
    <row r="86" spans="1:23" ht="16" customHeight="1" x14ac:dyDescent="0.2">
      <c r="A86" s="65"/>
      <c r="B86" s="66"/>
    </row>
    <row r="87" spans="1:23" s="47" customFormat="1" ht="24.5" customHeight="1" thickBot="1" x14ac:dyDescent="0.25">
      <c r="A87" s="58" t="s">
        <v>124</v>
      </c>
      <c r="B87" s="52"/>
    </row>
    <row r="88" spans="1:23" ht="25" customHeight="1" thickBot="1" x14ac:dyDescent="0.25">
      <c r="A88" s="67" t="s">
        <v>138</v>
      </c>
      <c r="B88" s="68" t="s">
        <v>18</v>
      </c>
    </row>
    <row r="89" spans="1:23" ht="47" customHeight="1" thickBot="1" x14ac:dyDescent="0.25">
      <c r="A89" s="69" t="s">
        <v>19</v>
      </c>
      <c r="B89" s="262"/>
    </row>
    <row r="90" spans="1:23" ht="34.5" customHeight="1" thickBot="1" x14ac:dyDescent="0.25">
      <c r="A90" s="70" t="s">
        <v>20</v>
      </c>
      <c r="B90" s="68" t="s">
        <v>21</v>
      </c>
    </row>
    <row r="91" spans="1:23" ht="47" customHeight="1" thickBot="1" x14ac:dyDescent="0.25">
      <c r="A91" s="71" t="s">
        <v>139</v>
      </c>
      <c r="B91" s="263"/>
      <c r="C91" s="277" t="str">
        <f>IF(AND(B89="No",B91&lt;&gt;""),"Error - do not complete this cell if not providing services to London locations","")</f>
        <v/>
      </c>
    </row>
    <row r="92" spans="1:23" ht="16" customHeight="1" x14ac:dyDescent="0.2">
      <c r="A92" s="72" t="str">
        <f>IF(AND(B89="N",B91&lt;&gt;""),"Error - please do not enter a value if you enter an 'N'",IF(AND(B89="Y",B91=""),"Error - please enter a value",""))</f>
        <v/>
      </c>
      <c r="B92" s="66"/>
    </row>
    <row r="93" spans="1:23" s="106" customFormat="1" ht="37" customHeight="1" x14ac:dyDescent="0.35">
      <c r="A93" s="14" t="s">
        <v>188</v>
      </c>
      <c r="B93" s="103"/>
      <c r="C93" s="103"/>
      <c r="D93" s="104"/>
      <c r="E93" s="105"/>
      <c r="F93" s="105"/>
      <c r="G93" s="105"/>
      <c r="H93" s="105"/>
      <c r="I93" s="105"/>
      <c r="J93" s="105"/>
      <c r="K93" s="105"/>
      <c r="L93" s="105"/>
      <c r="M93" s="105"/>
      <c r="N93" s="105"/>
      <c r="O93" s="105"/>
      <c r="P93" s="105"/>
      <c r="Q93" s="105"/>
      <c r="R93" s="105"/>
      <c r="S93" s="105"/>
      <c r="T93" s="105"/>
      <c r="U93" s="105"/>
      <c r="W93" s="104"/>
    </row>
    <row r="94" spans="1:23" s="19" customFormat="1" ht="33.5" customHeight="1" thickBot="1" x14ac:dyDescent="0.35">
      <c r="B94" s="125"/>
      <c r="C94" s="125"/>
      <c r="D94" s="125"/>
      <c r="E94" s="126"/>
      <c r="F94" s="126"/>
      <c r="G94" s="21"/>
      <c r="H94" s="21"/>
      <c r="I94" s="22"/>
      <c r="J94" s="22"/>
      <c r="K94" s="22"/>
      <c r="L94" s="22"/>
      <c r="M94" s="22"/>
      <c r="N94" s="22"/>
      <c r="O94" s="22"/>
      <c r="P94" s="22"/>
      <c r="Q94" s="22"/>
      <c r="R94" s="22"/>
      <c r="S94" s="22"/>
      <c r="T94" s="22"/>
      <c r="U94" s="22"/>
      <c r="V94" s="22"/>
      <c r="W94" s="22"/>
    </row>
    <row r="95" spans="1:23" s="19" customFormat="1" ht="33.5" customHeight="1" thickBot="1" x14ac:dyDescent="0.35">
      <c r="A95" s="58" t="s">
        <v>123</v>
      </c>
      <c r="B95" s="20"/>
      <c r="C95" s="23"/>
      <c r="D95" s="23"/>
      <c r="E95" s="24"/>
      <c r="F95" s="24"/>
      <c r="G95" s="23"/>
      <c r="H95" s="23"/>
      <c r="I95" s="354" t="s">
        <v>199</v>
      </c>
      <c r="J95" s="355"/>
      <c r="K95" s="356"/>
    </row>
    <row r="96" spans="1:23" s="19" customFormat="1" ht="50" customHeight="1" thickBot="1" x14ac:dyDescent="0.35">
      <c r="A96" s="134" t="s">
        <v>3</v>
      </c>
      <c r="B96" s="15" t="s">
        <v>4</v>
      </c>
      <c r="C96" s="15" t="s">
        <v>5</v>
      </c>
      <c r="D96" s="74" t="s">
        <v>6</v>
      </c>
      <c r="E96" s="135" t="s">
        <v>7</v>
      </c>
      <c r="F96" s="25" t="s">
        <v>200</v>
      </c>
      <c r="G96" s="73" t="s">
        <v>109</v>
      </c>
      <c r="H96" s="15" t="s">
        <v>114</v>
      </c>
      <c r="I96" s="309" t="s">
        <v>0</v>
      </c>
      <c r="J96" s="15" t="s">
        <v>1</v>
      </c>
      <c r="K96" s="310" t="s">
        <v>2</v>
      </c>
    </row>
    <row r="97" spans="1:11" ht="27.5" customHeight="1" x14ac:dyDescent="0.2">
      <c r="A97" s="388" t="s">
        <v>107</v>
      </c>
      <c r="B97" s="373" t="s">
        <v>12</v>
      </c>
      <c r="C97" s="373" t="s">
        <v>86</v>
      </c>
      <c r="D97" s="412" t="s">
        <v>85</v>
      </c>
      <c r="E97" s="408" t="s">
        <v>314</v>
      </c>
      <c r="F97" s="373" t="s">
        <v>201</v>
      </c>
      <c r="G97" s="415" t="s">
        <v>110</v>
      </c>
      <c r="H97" s="122">
        <v>0</v>
      </c>
      <c r="I97" s="331"/>
      <c r="J97" s="334"/>
      <c r="K97" s="116"/>
    </row>
    <row r="98" spans="1:11" ht="27.5" customHeight="1" x14ac:dyDescent="0.2">
      <c r="A98" s="411"/>
      <c r="B98" s="374"/>
      <c r="C98" s="374"/>
      <c r="D98" s="413"/>
      <c r="E98" s="409"/>
      <c r="F98" s="374"/>
      <c r="G98" s="416"/>
      <c r="H98" s="123">
        <v>500</v>
      </c>
      <c r="I98" s="326"/>
      <c r="J98" s="315"/>
      <c r="K98" s="327"/>
    </row>
    <row r="99" spans="1:11" ht="27.5" customHeight="1" x14ac:dyDescent="0.2">
      <c r="A99" s="411"/>
      <c r="B99" s="374"/>
      <c r="C99" s="374"/>
      <c r="D99" s="413"/>
      <c r="E99" s="409"/>
      <c r="F99" s="374"/>
      <c r="G99" s="416"/>
      <c r="H99" s="123">
        <v>1000</v>
      </c>
      <c r="I99" s="326"/>
      <c r="J99" s="315"/>
      <c r="K99" s="327"/>
    </row>
    <row r="100" spans="1:11" ht="27.5" customHeight="1" x14ac:dyDescent="0.2">
      <c r="A100" s="411"/>
      <c r="B100" s="374"/>
      <c r="C100" s="374"/>
      <c r="D100" s="413"/>
      <c r="E100" s="409"/>
      <c r="F100" s="374"/>
      <c r="G100" s="416"/>
      <c r="H100" s="117">
        <v>1500</v>
      </c>
      <c r="I100" s="326"/>
      <c r="J100" s="315"/>
      <c r="K100" s="327"/>
    </row>
    <row r="101" spans="1:11" ht="27.5" customHeight="1" thickBot="1" x14ac:dyDescent="0.25">
      <c r="A101" s="411"/>
      <c r="B101" s="374"/>
      <c r="C101" s="374"/>
      <c r="D101" s="413"/>
      <c r="E101" s="409"/>
      <c r="F101" s="374"/>
      <c r="G101" s="417"/>
      <c r="H101" s="124" t="s">
        <v>206</v>
      </c>
      <c r="I101" s="328"/>
      <c r="J101" s="329"/>
      <c r="K101" s="330"/>
    </row>
    <row r="102" spans="1:11" ht="27.5" customHeight="1" x14ac:dyDescent="0.2">
      <c r="A102" s="411"/>
      <c r="B102" s="374"/>
      <c r="C102" s="374"/>
      <c r="D102" s="413"/>
      <c r="E102" s="409"/>
      <c r="F102" s="374"/>
      <c r="G102" s="405" t="s">
        <v>111</v>
      </c>
      <c r="H102" s="122">
        <v>0</v>
      </c>
      <c r="I102" s="313"/>
      <c r="J102" s="311"/>
      <c r="K102" s="113"/>
    </row>
    <row r="103" spans="1:11" ht="27.5" customHeight="1" x14ac:dyDescent="0.2">
      <c r="A103" s="411"/>
      <c r="B103" s="374"/>
      <c r="C103" s="374"/>
      <c r="D103" s="413"/>
      <c r="E103" s="409"/>
      <c r="F103" s="374"/>
      <c r="G103" s="406"/>
      <c r="H103" s="123">
        <v>500</v>
      </c>
      <c r="I103" s="326"/>
      <c r="J103" s="315"/>
      <c r="K103" s="327"/>
    </row>
    <row r="104" spans="1:11" ht="27.5" customHeight="1" x14ac:dyDescent="0.2">
      <c r="A104" s="411"/>
      <c r="B104" s="374"/>
      <c r="C104" s="374"/>
      <c r="D104" s="413"/>
      <c r="E104" s="409"/>
      <c r="F104" s="374"/>
      <c r="G104" s="406"/>
      <c r="H104" s="123">
        <v>1000</v>
      </c>
      <c r="I104" s="326"/>
      <c r="J104" s="315"/>
      <c r="K104" s="327"/>
    </row>
    <row r="105" spans="1:11" ht="27.5" customHeight="1" x14ac:dyDescent="0.2">
      <c r="A105" s="411"/>
      <c r="B105" s="374"/>
      <c r="C105" s="374"/>
      <c r="D105" s="413"/>
      <c r="E105" s="409"/>
      <c r="F105" s="374"/>
      <c r="G105" s="406"/>
      <c r="H105" s="117">
        <v>1500</v>
      </c>
      <c r="I105" s="326"/>
      <c r="J105" s="315"/>
      <c r="K105" s="327"/>
    </row>
    <row r="106" spans="1:11" ht="27.5" customHeight="1" thickBot="1" x14ac:dyDescent="0.25">
      <c r="A106" s="411"/>
      <c r="B106" s="374"/>
      <c r="C106" s="374"/>
      <c r="D106" s="413"/>
      <c r="E106" s="409"/>
      <c r="F106" s="374"/>
      <c r="G106" s="406"/>
      <c r="H106" s="124" t="s">
        <v>206</v>
      </c>
      <c r="I106" s="332"/>
      <c r="J106" s="335"/>
      <c r="K106" s="333"/>
    </row>
    <row r="107" spans="1:11" ht="27.5" customHeight="1" x14ac:dyDescent="0.2">
      <c r="A107" s="411"/>
      <c r="B107" s="374"/>
      <c r="C107" s="374"/>
      <c r="D107" s="413"/>
      <c r="E107" s="409"/>
      <c r="F107" s="374"/>
      <c r="G107" s="405" t="s">
        <v>112</v>
      </c>
      <c r="H107" s="122">
        <v>0</v>
      </c>
      <c r="I107" s="314"/>
      <c r="J107" s="312"/>
      <c r="K107" s="114"/>
    </row>
    <row r="108" spans="1:11" ht="27.5" customHeight="1" x14ac:dyDescent="0.2">
      <c r="A108" s="411"/>
      <c r="B108" s="374"/>
      <c r="C108" s="374"/>
      <c r="D108" s="413"/>
      <c r="E108" s="409"/>
      <c r="F108" s="374"/>
      <c r="G108" s="406"/>
      <c r="H108" s="123">
        <v>500</v>
      </c>
      <c r="I108" s="326"/>
      <c r="J108" s="315"/>
      <c r="K108" s="327"/>
    </row>
    <row r="109" spans="1:11" ht="27.5" customHeight="1" x14ac:dyDescent="0.2">
      <c r="A109" s="411"/>
      <c r="B109" s="374"/>
      <c r="C109" s="374"/>
      <c r="D109" s="413"/>
      <c r="E109" s="409"/>
      <c r="F109" s="374"/>
      <c r="G109" s="406"/>
      <c r="H109" s="123">
        <v>1000</v>
      </c>
      <c r="I109" s="326"/>
      <c r="J109" s="315"/>
      <c r="K109" s="327"/>
    </row>
    <row r="110" spans="1:11" ht="27.5" customHeight="1" x14ac:dyDescent="0.2">
      <c r="A110" s="411"/>
      <c r="B110" s="374"/>
      <c r="C110" s="374"/>
      <c r="D110" s="413"/>
      <c r="E110" s="409"/>
      <c r="F110" s="374"/>
      <c r="G110" s="406"/>
      <c r="H110" s="117">
        <v>1500</v>
      </c>
      <c r="I110" s="326"/>
      <c r="J110" s="315"/>
      <c r="K110" s="327"/>
    </row>
    <row r="111" spans="1:11" ht="27.5" customHeight="1" thickBot="1" x14ac:dyDescent="0.25">
      <c r="A111" s="411"/>
      <c r="B111" s="374"/>
      <c r="C111" s="374"/>
      <c r="D111" s="413"/>
      <c r="E111" s="409"/>
      <c r="F111" s="374"/>
      <c r="G111" s="407"/>
      <c r="H111" s="124" t="s">
        <v>206</v>
      </c>
      <c r="I111" s="328"/>
      <c r="J111" s="329"/>
      <c r="K111" s="330"/>
    </row>
    <row r="112" spans="1:11" ht="27.5" customHeight="1" x14ac:dyDescent="0.2">
      <c r="A112" s="411"/>
      <c r="B112" s="374"/>
      <c r="C112" s="374"/>
      <c r="D112" s="413"/>
      <c r="E112" s="409"/>
      <c r="F112" s="374"/>
      <c r="G112" s="405" t="s">
        <v>113</v>
      </c>
      <c r="H112" s="118">
        <v>0</v>
      </c>
      <c r="I112" s="313"/>
      <c r="J112" s="311"/>
      <c r="K112" s="113"/>
    </row>
    <row r="113" spans="1:11" ht="27.5" customHeight="1" x14ac:dyDescent="0.2">
      <c r="A113" s="411"/>
      <c r="B113" s="374"/>
      <c r="C113" s="374"/>
      <c r="D113" s="413"/>
      <c r="E113" s="409"/>
      <c r="F113" s="374"/>
      <c r="G113" s="406"/>
      <c r="H113" s="119">
        <v>500</v>
      </c>
      <c r="I113" s="326"/>
      <c r="J113" s="315"/>
      <c r="K113" s="327"/>
    </row>
    <row r="114" spans="1:11" ht="27.5" customHeight="1" x14ac:dyDescent="0.2">
      <c r="A114" s="411"/>
      <c r="B114" s="374"/>
      <c r="C114" s="374"/>
      <c r="D114" s="413"/>
      <c r="E114" s="409"/>
      <c r="F114" s="374"/>
      <c r="G114" s="406"/>
      <c r="H114" s="119">
        <v>1000</v>
      </c>
      <c r="I114" s="326"/>
      <c r="J114" s="315"/>
      <c r="K114" s="327"/>
    </row>
    <row r="115" spans="1:11" ht="27.5" customHeight="1" x14ac:dyDescent="0.2">
      <c r="A115" s="411"/>
      <c r="B115" s="374"/>
      <c r="C115" s="374"/>
      <c r="D115" s="413"/>
      <c r="E115" s="409"/>
      <c r="F115" s="374"/>
      <c r="G115" s="406"/>
      <c r="H115" s="120">
        <v>1500</v>
      </c>
      <c r="I115" s="326"/>
      <c r="J115" s="315"/>
      <c r="K115" s="327"/>
    </row>
    <row r="116" spans="1:11" ht="27.5" customHeight="1" thickBot="1" x14ac:dyDescent="0.25">
      <c r="A116" s="389"/>
      <c r="B116" s="378"/>
      <c r="C116" s="378"/>
      <c r="D116" s="414"/>
      <c r="E116" s="410"/>
      <c r="F116" s="378"/>
      <c r="G116" s="407"/>
      <c r="H116" s="121" t="s">
        <v>206</v>
      </c>
      <c r="I116" s="332"/>
      <c r="J116" s="335"/>
      <c r="K116" s="333"/>
    </row>
    <row r="117" spans="1:11" ht="19.5" customHeight="1" x14ac:dyDescent="0.2">
      <c r="A117" s="142"/>
      <c r="B117" s="142"/>
      <c r="C117" s="145"/>
      <c r="D117" s="143"/>
      <c r="E117" s="145"/>
      <c r="F117" s="145"/>
      <c r="G117" s="142"/>
    </row>
    <row r="118" spans="1:11" ht="42" customHeight="1" x14ac:dyDescent="0.2">
      <c r="A118" s="14" t="s">
        <v>186</v>
      </c>
      <c r="K118" s="75"/>
    </row>
    <row r="119" spans="1:11" ht="19.5" customHeight="1" thickBot="1" x14ac:dyDescent="0.25">
      <c r="A119" s="53" t="s">
        <v>180</v>
      </c>
      <c r="B119" s="142"/>
      <c r="C119" s="145"/>
      <c r="D119" s="143"/>
      <c r="E119" s="145"/>
      <c r="F119" s="145"/>
      <c r="G119" s="142"/>
    </row>
    <row r="120" spans="1:11" ht="36" customHeight="1" thickBot="1" x14ac:dyDescent="0.25">
      <c r="A120" s="76" t="s">
        <v>41</v>
      </c>
      <c r="B120" s="28" t="s">
        <v>42</v>
      </c>
      <c r="C120" s="145"/>
      <c r="D120" s="143"/>
      <c r="E120" s="145"/>
      <c r="F120" s="145"/>
      <c r="G120" s="142"/>
    </row>
    <row r="121" spans="1:11" s="18" customFormat="1" ht="27.5" customHeight="1" x14ac:dyDescent="0.25">
      <c r="A121" s="107" t="s">
        <v>43</v>
      </c>
      <c r="B121" s="151"/>
      <c r="C121" s="145"/>
      <c r="D121" s="143"/>
      <c r="E121" s="145"/>
      <c r="F121" s="145"/>
      <c r="G121" s="142"/>
    </row>
    <row r="122" spans="1:11" s="18" customFormat="1" ht="27.5" customHeight="1" x14ac:dyDescent="0.25">
      <c r="A122" s="108" t="s">
        <v>44</v>
      </c>
      <c r="B122" s="152"/>
      <c r="C122" s="145"/>
      <c r="D122" s="143"/>
      <c r="E122" s="145"/>
      <c r="F122" s="145"/>
      <c r="G122" s="142"/>
    </row>
    <row r="123" spans="1:11" s="18" customFormat="1" ht="27.5" customHeight="1" x14ac:dyDescent="0.25">
      <c r="A123" s="108" t="s">
        <v>45</v>
      </c>
      <c r="B123" s="152"/>
      <c r="C123" s="145"/>
      <c r="D123" s="143"/>
      <c r="E123" s="145"/>
      <c r="F123" s="145"/>
      <c r="G123" s="142"/>
    </row>
    <row r="124" spans="1:11" s="18" customFormat="1" ht="27.5" customHeight="1" thickBot="1" x14ac:dyDescent="0.3">
      <c r="A124" s="109" t="s">
        <v>46</v>
      </c>
      <c r="B124" s="153"/>
      <c r="C124" s="145"/>
      <c r="D124" s="143"/>
      <c r="E124" s="145"/>
      <c r="F124" s="145"/>
      <c r="G124" s="142"/>
    </row>
    <row r="125" spans="1:11" s="18" customFormat="1" ht="19.5" customHeight="1" x14ac:dyDescent="0.25">
      <c r="A125" s="77" t="s">
        <v>40</v>
      </c>
      <c r="B125" s="78"/>
      <c r="C125" s="145"/>
      <c r="D125" s="143"/>
      <c r="E125" s="145"/>
      <c r="F125" s="145"/>
      <c r="G125" s="142"/>
    </row>
    <row r="126" spans="1:11" ht="19.5" customHeight="1" x14ac:dyDescent="0.2">
      <c r="A126" s="142"/>
      <c r="B126" s="142"/>
      <c r="C126" s="145"/>
      <c r="D126" s="143"/>
      <c r="E126" s="145"/>
      <c r="F126" s="145"/>
      <c r="G126" s="142"/>
    </row>
    <row r="127" spans="1:11" ht="19.5" customHeight="1" thickBot="1" x14ac:dyDescent="0.25">
      <c r="A127" s="53" t="s">
        <v>140</v>
      </c>
      <c r="B127" s="22"/>
      <c r="C127" s="22"/>
      <c r="D127" s="22"/>
      <c r="E127" s="22"/>
      <c r="F127" s="22"/>
      <c r="G127" s="22"/>
      <c r="H127" s="22"/>
      <c r="I127" s="22"/>
    </row>
    <row r="128" spans="1:11" s="19" customFormat="1" ht="38" customHeight="1" thickBot="1" x14ac:dyDescent="0.35">
      <c r="A128" s="401" t="s">
        <v>23</v>
      </c>
      <c r="B128" s="354" t="s">
        <v>133</v>
      </c>
      <c r="C128" s="355"/>
      <c r="D128" s="355"/>
      <c r="E128" s="355"/>
      <c r="F128" s="355"/>
      <c r="G128" s="355"/>
      <c r="H128" s="355"/>
      <c r="I128" s="356"/>
      <c r="J128" s="403" t="s">
        <v>132</v>
      </c>
    </row>
    <row r="129" spans="1:21" s="19" customFormat="1" ht="50" customHeight="1" thickBot="1" x14ac:dyDescent="0.35">
      <c r="A129" s="402"/>
      <c r="B129" s="79" t="s">
        <v>195</v>
      </c>
      <c r="C129" s="80" t="s">
        <v>24</v>
      </c>
      <c r="D129" s="80" t="s">
        <v>25</v>
      </c>
      <c r="E129" s="81" t="s">
        <v>26</v>
      </c>
      <c r="F129" s="15" t="s">
        <v>27</v>
      </c>
      <c r="G129" s="82" t="s">
        <v>28</v>
      </c>
      <c r="H129" s="83" t="s">
        <v>29</v>
      </c>
      <c r="I129" s="81" t="s">
        <v>30</v>
      </c>
      <c r="J129" s="404"/>
    </row>
    <row r="130" spans="1:21" s="18" customFormat="1" ht="27.5" customHeight="1" x14ac:dyDescent="0.25">
      <c r="A130" s="1" t="s">
        <v>31</v>
      </c>
      <c r="B130" s="154"/>
      <c r="C130" s="155"/>
      <c r="D130" s="155"/>
      <c r="E130" s="156"/>
      <c r="F130" s="2" t="str">
        <f t="shared" ref="F130:F139" si="0">IF(COUNTBLANK(B130:E130)=0,SUM(B130:E130),"")</f>
        <v/>
      </c>
      <c r="G130" s="165"/>
      <c r="H130" s="155"/>
      <c r="I130" s="155"/>
      <c r="J130" s="84" t="str">
        <f t="shared" ref="J130:J139" si="1">IF(COUNTBLANK(B130:I130)=0,SUM(B130:E130,G130:I130),"")</f>
        <v/>
      </c>
    </row>
    <row r="131" spans="1:21" s="18" customFormat="1" ht="27.5" customHeight="1" x14ac:dyDescent="0.25">
      <c r="A131" s="3" t="s">
        <v>32</v>
      </c>
      <c r="B131" s="157"/>
      <c r="C131" s="158"/>
      <c r="D131" s="158"/>
      <c r="E131" s="159"/>
      <c r="F131" s="4" t="str">
        <f t="shared" si="0"/>
        <v/>
      </c>
      <c r="G131" s="163"/>
      <c r="H131" s="158"/>
      <c r="I131" s="158"/>
      <c r="J131" s="85" t="str">
        <f t="shared" si="1"/>
        <v/>
      </c>
    </row>
    <row r="132" spans="1:21" s="18" customFormat="1" ht="27.5" customHeight="1" x14ac:dyDescent="0.25">
      <c r="A132" s="3" t="s">
        <v>33</v>
      </c>
      <c r="B132" s="157"/>
      <c r="C132" s="158"/>
      <c r="D132" s="158"/>
      <c r="E132" s="159"/>
      <c r="F132" s="4" t="str">
        <f t="shared" si="0"/>
        <v/>
      </c>
      <c r="G132" s="163"/>
      <c r="H132" s="158"/>
      <c r="I132" s="158"/>
      <c r="J132" s="85" t="str">
        <f t="shared" si="1"/>
        <v/>
      </c>
    </row>
    <row r="133" spans="1:21" s="18" customFormat="1" ht="27.5" customHeight="1" x14ac:dyDescent="0.25">
      <c r="A133" s="3" t="s">
        <v>34</v>
      </c>
      <c r="B133" s="157"/>
      <c r="C133" s="158"/>
      <c r="D133" s="158"/>
      <c r="E133" s="159"/>
      <c r="F133" s="4" t="str">
        <f t="shared" si="0"/>
        <v/>
      </c>
      <c r="G133" s="163"/>
      <c r="H133" s="158"/>
      <c r="I133" s="158"/>
      <c r="J133" s="85" t="str">
        <f t="shared" si="1"/>
        <v/>
      </c>
    </row>
    <row r="134" spans="1:21" s="18" customFormat="1" ht="27.5" customHeight="1" x14ac:dyDescent="0.25">
      <c r="A134" s="3" t="s">
        <v>35</v>
      </c>
      <c r="B134" s="157"/>
      <c r="C134" s="158"/>
      <c r="D134" s="158"/>
      <c r="E134" s="159"/>
      <c r="F134" s="4" t="str">
        <f t="shared" si="0"/>
        <v/>
      </c>
      <c r="G134" s="163"/>
      <c r="H134" s="158"/>
      <c r="I134" s="158"/>
      <c r="J134" s="85" t="str">
        <f t="shared" si="1"/>
        <v/>
      </c>
    </row>
    <row r="135" spans="1:21" s="18" customFormat="1" ht="27.5" customHeight="1" x14ac:dyDescent="0.25">
      <c r="A135" s="3" t="s">
        <v>36</v>
      </c>
      <c r="B135" s="157"/>
      <c r="C135" s="158"/>
      <c r="D135" s="158"/>
      <c r="E135" s="159"/>
      <c r="F135" s="4" t="str">
        <f t="shared" si="0"/>
        <v/>
      </c>
      <c r="G135" s="163"/>
      <c r="H135" s="158"/>
      <c r="I135" s="158"/>
      <c r="J135" s="85" t="str">
        <f t="shared" si="1"/>
        <v/>
      </c>
    </row>
    <row r="136" spans="1:21" s="18" customFormat="1" ht="27.5" customHeight="1" x14ac:dyDescent="0.25">
      <c r="A136" s="5" t="s">
        <v>37</v>
      </c>
      <c r="B136" s="157"/>
      <c r="C136" s="158"/>
      <c r="D136" s="158"/>
      <c r="E136" s="159"/>
      <c r="F136" s="4" t="str">
        <f t="shared" si="0"/>
        <v/>
      </c>
      <c r="G136" s="163"/>
      <c r="H136" s="158"/>
      <c r="I136" s="158"/>
      <c r="J136" s="85" t="str">
        <f t="shared" si="1"/>
        <v/>
      </c>
    </row>
    <row r="137" spans="1:21" s="18" customFormat="1" ht="27.5" customHeight="1" x14ac:dyDescent="0.25">
      <c r="A137" s="3" t="s">
        <v>38</v>
      </c>
      <c r="B137" s="157"/>
      <c r="C137" s="158"/>
      <c r="D137" s="158"/>
      <c r="E137" s="159"/>
      <c r="F137" s="4" t="str">
        <f t="shared" si="0"/>
        <v/>
      </c>
      <c r="G137" s="163"/>
      <c r="H137" s="158"/>
      <c r="I137" s="158"/>
      <c r="J137" s="85" t="str">
        <f t="shared" si="1"/>
        <v/>
      </c>
    </row>
    <row r="138" spans="1:21" s="18" customFormat="1" ht="27.5" customHeight="1" thickBot="1" x14ac:dyDescent="0.3">
      <c r="A138" s="6" t="s">
        <v>39</v>
      </c>
      <c r="B138" s="160"/>
      <c r="C138" s="161"/>
      <c r="D138" s="161"/>
      <c r="E138" s="162"/>
      <c r="F138" s="7" t="str">
        <f t="shared" si="0"/>
        <v/>
      </c>
      <c r="G138" s="164"/>
      <c r="H138" s="161"/>
      <c r="I138" s="161"/>
      <c r="J138" s="86" t="str">
        <f t="shared" si="1"/>
        <v/>
      </c>
    </row>
    <row r="139" spans="1:21" ht="19.5" customHeight="1" x14ac:dyDescent="0.2">
      <c r="A139" s="77" t="s">
        <v>40</v>
      </c>
      <c r="B139" s="87"/>
      <c r="C139" s="87"/>
      <c r="D139" s="87"/>
      <c r="E139" s="87"/>
      <c r="F139" s="87" t="str">
        <f t="shared" si="0"/>
        <v/>
      </c>
      <c r="G139" s="87"/>
      <c r="H139" s="87"/>
      <c r="I139" s="87"/>
      <c r="J139" s="87" t="str">
        <f t="shared" si="1"/>
        <v/>
      </c>
    </row>
    <row r="140" spans="1:21" s="47" customFormat="1" ht="16" customHeight="1" x14ac:dyDescent="0.25">
      <c r="A140" s="45"/>
      <c r="B140" s="45"/>
      <c r="C140" s="145"/>
      <c r="D140" s="143"/>
      <c r="E140" s="145"/>
      <c r="F140" s="145"/>
      <c r="G140" s="57"/>
      <c r="H140" s="57"/>
      <c r="I140" s="57"/>
      <c r="J140" s="57"/>
      <c r="K140" s="57"/>
      <c r="L140" s="57"/>
      <c r="M140" s="57"/>
      <c r="N140" s="57"/>
      <c r="O140" s="57"/>
      <c r="P140" s="57"/>
      <c r="Q140" s="57"/>
      <c r="R140" s="57"/>
      <c r="S140" s="57"/>
      <c r="T140" s="57"/>
      <c r="U140" s="57"/>
    </row>
    <row r="141" spans="1:21" ht="24" customHeight="1" thickBot="1" x14ac:dyDescent="0.25">
      <c r="A141" s="53" t="s">
        <v>141</v>
      </c>
      <c r="B141" s="12"/>
      <c r="C141" s="12"/>
      <c r="D141" s="54"/>
      <c r="E141" s="12"/>
      <c r="F141" s="12"/>
      <c r="G141" s="12"/>
    </row>
    <row r="142" spans="1:21" ht="36" customHeight="1" thickBot="1" x14ac:dyDescent="0.25">
      <c r="A142" s="88" t="s">
        <v>196</v>
      </c>
      <c r="B142" s="138" t="s">
        <v>7</v>
      </c>
      <c r="C142" s="354" t="s">
        <v>198</v>
      </c>
      <c r="D142" s="356"/>
    </row>
    <row r="143" spans="1:21" ht="38.5" customHeight="1" thickBot="1" x14ac:dyDescent="0.3">
      <c r="A143" s="89" t="s">
        <v>126</v>
      </c>
      <c r="B143" s="50" t="s">
        <v>125</v>
      </c>
      <c r="C143" s="399"/>
      <c r="D143" s="400"/>
      <c r="G143" s="110"/>
    </row>
    <row r="144" spans="1:21" s="47" customFormat="1" ht="11.5" customHeight="1" x14ac:dyDescent="0.2">
      <c r="A144" s="143"/>
      <c r="B144" s="145"/>
      <c r="C144" s="90"/>
      <c r="D144" s="90"/>
    </row>
    <row r="145" spans="1:12" ht="24.5" customHeight="1" thickBot="1" x14ac:dyDescent="0.25">
      <c r="A145" s="53" t="s">
        <v>178</v>
      </c>
      <c r="B145" s="91"/>
    </row>
    <row r="146" spans="1:12" ht="32.5" customHeight="1" thickBot="1" x14ac:dyDescent="0.25">
      <c r="A146" s="166" t="s">
        <v>203</v>
      </c>
      <c r="B146" s="396" t="s">
        <v>202</v>
      </c>
      <c r="C146" s="397"/>
      <c r="D146" s="167" t="s">
        <v>209</v>
      </c>
      <c r="E146" s="396" t="s">
        <v>197</v>
      </c>
      <c r="F146" s="398"/>
      <c r="G146" s="398"/>
      <c r="H146" s="398"/>
      <c r="I146" s="398"/>
      <c r="J146" s="397"/>
      <c r="K146" s="75"/>
      <c r="L146" s="75"/>
    </row>
    <row r="147" spans="1:12" s="96" customFormat="1" ht="111" customHeight="1" thickBot="1" x14ac:dyDescent="0.35">
      <c r="A147" s="15" t="s">
        <v>47</v>
      </c>
      <c r="B147" s="92" t="s">
        <v>207</v>
      </c>
      <c r="C147" s="15" t="s">
        <v>48</v>
      </c>
      <c r="D147" s="15" t="s">
        <v>208</v>
      </c>
      <c r="E147" s="93" t="s">
        <v>49</v>
      </c>
      <c r="F147" s="92" t="s">
        <v>50</v>
      </c>
      <c r="G147" s="92" t="s">
        <v>51</v>
      </c>
      <c r="H147" s="92" t="s">
        <v>52</v>
      </c>
      <c r="I147" s="92" t="s">
        <v>53</v>
      </c>
      <c r="J147" s="94" t="s">
        <v>54</v>
      </c>
      <c r="K147" s="95"/>
      <c r="L147" s="95"/>
    </row>
    <row r="148" spans="1:12" ht="27.5" customHeight="1" x14ac:dyDescent="0.2">
      <c r="A148" s="239"/>
      <c r="B148" s="240"/>
      <c r="C148" s="241"/>
      <c r="D148" s="241"/>
      <c r="E148" s="242"/>
      <c r="F148" s="243"/>
      <c r="G148" s="243"/>
      <c r="H148" s="243"/>
      <c r="I148" s="243"/>
      <c r="J148" s="244"/>
      <c r="K148" s="264" t="str">
        <f>IF(AND(A148&lt;&gt;"",COUNTBLANK(B148:J148)&gt;1),"Please complete all relevant cells within this row",IF(AND(B148&lt;&gt;"",C148&lt;&gt;""),"Error - only complete either column B or C, not both",""))</f>
        <v/>
      </c>
      <c r="L148" s="75"/>
    </row>
    <row r="149" spans="1:12" ht="27.5" customHeight="1" x14ac:dyDescent="0.2">
      <c r="A149" s="239"/>
      <c r="B149" s="245"/>
      <c r="C149" s="241"/>
      <c r="D149" s="241"/>
      <c r="E149" s="246"/>
      <c r="F149" s="247"/>
      <c r="G149" s="247"/>
      <c r="H149" s="247"/>
      <c r="I149" s="247"/>
      <c r="J149" s="248"/>
      <c r="K149" s="264" t="str">
        <f t="shared" ref="K149:K212" si="2">IF(AND(A149&lt;&gt;"",COUNTBLANK(B149:J149)&gt;1),"Please complete all relevant cells within this row",IF(AND(B149&lt;&gt;"",C149&lt;&gt;""),"Error - only complete either column B or C, not both",""))</f>
        <v/>
      </c>
      <c r="L149" s="75"/>
    </row>
    <row r="150" spans="1:12" ht="27.5" customHeight="1" x14ac:dyDescent="0.2">
      <c r="A150" s="239"/>
      <c r="B150" s="245"/>
      <c r="C150" s="241"/>
      <c r="D150" s="241"/>
      <c r="E150" s="246"/>
      <c r="F150" s="247"/>
      <c r="G150" s="247"/>
      <c r="H150" s="247"/>
      <c r="I150" s="247"/>
      <c r="J150" s="248"/>
      <c r="K150" s="264" t="str">
        <f t="shared" si="2"/>
        <v/>
      </c>
      <c r="L150" s="75"/>
    </row>
    <row r="151" spans="1:12" ht="27.5" customHeight="1" x14ac:dyDescent="0.2">
      <c r="A151" s="239"/>
      <c r="B151" s="245"/>
      <c r="C151" s="241"/>
      <c r="D151" s="241"/>
      <c r="E151" s="246"/>
      <c r="F151" s="247"/>
      <c r="G151" s="247"/>
      <c r="H151" s="247"/>
      <c r="I151" s="247"/>
      <c r="J151" s="248"/>
      <c r="K151" s="264" t="str">
        <f t="shared" si="2"/>
        <v/>
      </c>
      <c r="L151" s="75"/>
    </row>
    <row r="152" spans="1:12" ht="27.5" customHeight="1" x14ac:dyDescent="0.2">
      <c r="A152" s="239"/>
      <c r="B152" s="245"/>
      <c r="C152" s="241"/>
      <c r="D152" s="241"/>
      <c r="E152" s="246"/>
      <c r="F152" s="247"/>
      <c r="G152" s="247"/>
      <c r="H152" s="247"/>
      <c r="I152" s="247"/>
      <c r="J152" s="248"/>
      <c r="K152" s="264" t="str">
        <f t="shared" si="2"/>
        <v/>
      </c>
      <c r="L152" s="75"/>
    </row>
    <row r="153" spans="1:12" ht="27.5" customHeight="1" x14ac:dyDescent="0.2">
      <c r="A153" s="239"/>
      <c r="B153" s="245"/>
      <c r="C153" s="241"/>
      <c r="D153" s="241"/>
      <c r="E153" s="246"/>
      <c r="F153" s="247"/>
      <c r="G153" s="247"/>
      <c r="H153" s="247"/>
      <c r="I153" s="247"/>
      <c r="J153" s="248"/>
      <c r="K153" s="264" t="str">
        <f t="shared" si="2"/>
        <v/>
      </c>
      <c r="L153" s="75"/>
    </row>
    <row r="154" spans="1:12" ht="27.5" customHeight="1" x14ac:dyDescent="0.2">
      <c r="A154" s="239"/>
      <c r="B154" s="245"/>
      <c r="C154" s="241"/>
      <c r="D154" s="241"/>
      <c r="E154" s="246"/>
      <c r="F154" s="247"/>
      <c r="G154" s="247"/>
      <c r="H154" s="247"/>
      <c r="I154" s="247"/>
      <c r="J154" s="248"/>
      <c r="K154" s="264" t="str">
        <f t="shared" si="2"/>
        <v/>
      </c>
      <c r="L154" s="75"/>
    </row>
    <row r="155" spans="1:12" ht="27.5" customHeight="1" x14ac:dyDescent="0.2">
      <c r="A155" s="239"/>
      <c r="B155" s="245"/>
      <c r="C155" s="241"/>
      <c r="D155" s="241"/>
      <c r="E155" s="246"/>
      <c r="F155" s="247"/>
      <c r="G155" s="247"/>
      <c r="H155" s="247"/>
      <c r="I155" s="247"/>
      <c r="J155" s="248"/>
      <c r="K155" s="264" t="str">
        <f t="shared" si="2"/>
        <v/>
      </c>
      <c r="L155" s="75"/>
    </row>
    <row r="156" spans="1:12" ht="27.5" customHeight="1" x14ac:dyDescent="0.2">
      <c r="A156" s="239"/>
      <c r="B156" s="245"/>
      <c r="C156" s="241"/>
      <c r="D156" s="241"/>
      <c r="E156" s="246"/>
      <c r="F156" s="247"/>
      <c r="G156" s="247"/>
      <c r="H156" s="247"/>
      <c r="I156" s="247"/>
      <c r="J156" s="248"/>
      <c r="K156" s="264" t="str">
        <f t="shared" si="2"/>
        <v/>
      </c>
      <c r="L156" s="75"/>
    </row>
    <row r="157" spans="1:12" ht="27.5" customHeight="1" x14ac:dyDescent="0.2">
      <c r="A157" s="239"/>
      <c r="B157" s="245"/>
      <c r="C157" s="241"/>
      <c r="D157" s="241"/>
      <c r="E157" s="246"/>
      <c r="F157" s="247"/>
      <c r="G157" s="247"/>
      <c r="H157" s="247"/>
      <c r="I157" s="247"/>
      <c r="J157" s="248"/>
      <c r="K157" s="264" t="str">
        <f t="shared" si="2"/>
        <v/>
      </c>
      <c r="L157" s="75"/>
    </row>
    <row r="158" spans="1:12" ht="27.5" customHeight="1" x14ac:dyDescent="0.2">
      <c r="A158" s="239"/>
      <c r="B158" s="245"/>
      <c r="C158" s="241"/>
      <c r="D158" s="241"/>
      <c r="E158" s="246"/>
      <c r="F158" s="247"/>
      <c r="G158" s="247"/>
      <c r="H158" s="247"/>
      <c r="I158" s="247"/>
      <c r="J158" s="248"/>
      <c r="K158" s="264" t="str">
        <f t="shared" si="2"/>
        <v/>
      </c>
      <c r="L158" s="75"/>
    </row>
    <row r="159" spans="1:12" ht="27.5" customHeight="1" x14ac:dyDescent="0.2">
      <c r="A159" s="239"/>
      <c r="B159" s="245"/>
      <c r="C159" s="241"/>
      <c r="D159" s="241"/>
      <c r="E159" s="246"/>
      <c r="F159" s="247"/>
      <c r="G159" s="247"/>
      <c r="H159" s="247"/>
      <c r="I159" s="247"/>
      <c r="J159" s="248"/>
      <c r="K159" s="264" t="str">
        <f t="shared" si="2"/>
        <v/>
      </c>
      <c r="L159" s="75"/>
    </row>
    <row r="160" spans="1:12" ht="27.5" customHeight="1" x14ac:dyDescent="0.2">
      <c r="A160" s="239"/>
      <c r="B160" s="245"/>
      <c r="C160" s="241"/>
      <c r="D160" s="241"/>
      <c r="E160" s="246"/>
      <c r="F160" s="247"/>
      <c r="G160" s="247"/>
      <c r="H160" s="247"/>
      <c r="I160" s="247"/>
      <c r="J160" s="248"/>
      <c r="K160" s="264" t="str">
        <f t="shared" si="2"/>
        <v/>
      </c>
      <c r="L160" s="75"/>
    </row>
    <row r="161" spans="1:12" ht="27.5" customHeight="1" x14ac:dyDescent="0.2">
      <c r="A161" s="239"/>
      <c r="B161" s="245"/>
      <c r="C161" s="241"/>
      <c r="D161" s="241"/>
      <c r="E161" s="246"/>
      <c r="F161" s="247"/>
      <c r="G161" s="247"/>
      <c r="H161" s="247"/>
      <c r="I161" s="247"/>
      <c r="J161" s="248"/>
      <c r="K161" s="264" t="str">
        <f t="shared" si="2"/>
        <v/>
      </c>
      <c r="L161" s="75"/>
    </row>
    <row r="162" spans="1:12" ht="27.5" customHeight="1" x14ac:dyDescent="0.2">
      <c r="A162" s="239"/>
      <c r="B162" s="245"/>
      <c r="C162" s="241"/>
      <c r="D162" s="241"/>
      <c r="E162" s="246"/>
      <c r="F162" s="247"/>
      <c r="G162" s="247"/>
      <c r="H162" s="247"/>
      <c r="I162" s="247"/>
      <c r="J162" s="248"/>
      <c r="K162" s="264" t="str">
        <f t="shared" si="2"/>
        <v/>
      </c>
      <c r="L162" s="75"/>
    </row>
    <row r="163" spans="1:12" ht="27.5" customHeight="1" x14ac:dyDescent="0.2">
      <c r="A163" s="239"/>
      <c r="B163" s="245"/>
      <c r="C163" s="241"/>
      <c r="D163" s="241"/>
      <c r="E163" s="249"/>
      <c r="F163" s="250"/>
      <c r="G163" s="250"/>
      <c r="H163" s="250"/>
      <c r="I163" s="250"/>
      <c r="J163" s="251"/>
      <c r="K163" s="264" t="str">
        <f t="shared" si="2"/>
        <v/>
      </c>
      <c r="L163" s="75"/>
    </row>
    <row r="164" spans="1:12" ht="27.5" customHeight="1" x14ac:dyDescent="0.2">
      <c r="A164" s="239"/>
      <c r="B164" s="245"/>
      <c r="C164" s="241"/>
      <c r="D164" s="241"/>
      <c r="E164" s="249"/>
      <c r="F164" s="250"/>
      <c r="G164" s="250"/>
      <c r="H164" s="250"/>
      <c r="I164" s="250"/>
      <c r="J164" s="251"/>
      <c r="K164" s="264" t="str">
        <f t="shared" si="2"/>
        <v/>
      </c>
      <c r="L164" s="75"/>
    </row>
    <row r="165" spans="1:12" ht="27.5" customHeight="1" x14ac:dyDescent="0.2">
      <c r="A165" s="239"/>
      <c r="B165" s="252"/>
      <c r="C165" s="241"/>
      <c r="D165" s="241"/>
      <c r="E165" s="249"/>
      <c r="F165" s="250"/>
      <c r="G165" s="250"/>
      <c r="H165" s="250"/>
      <c r="I165" s="250"/>
      <c r="J165" s="251"/>
      <c r="K165" s="264" t="str">
        <f t="shared" si="2"/>
        <v/>
      </c>
      <c r="L165" s="75"/>
    </row>
    <row r="166" spans="1:12" ht="27.5" customHeight="1" x14ac:dyDescent="0.2">
      <c r="A166" s="239"/>
      <c r="B166" s="252"/>
      <c r="C166" s="241"/>
      <c r="D166" s="241"/>
      <c r="E166" s="249"/>
      <c r="F166" s="250"/>
      <c r="G166" s="250"/>
      <c r="H166" s="250"/>
      <c r="I166" s="250"/>
      <c r="J166" s="251"/>
      <c r="K166" s="264" t="str">
        <f t="shared" si="2"/>
        <v/>
      </c>
      <c r="L166" s="75"/>
    </row>
    <row r="167" spans="1:12" ht="27.5" customHeight="1" x14ac:dyDescent="0.2">
      <c r="A167" s="239"/>
      <c r="B167" s="252"/>
      <c r="C167" s="241"/>
      <c r="D167" s="241"/>
      <c r="E167" s="249"/>
      <c r="F167" s="250"/>
      <c r="G167" s="250"/>
      <c r="H167" s="250"/>
      <c r="I167" s="250"/>
      <c r="J167" s="251"/>
      <c r="K167" s="264" t="str">
        <f t="shared" si="2"/>
        <v/>
      </c>
      <c r="L167" s="75"/>
    </row>
    <row r="168" spans="1:12" ht="27.5" customHeight="1" x14ac:dyDescent="0.2">
      <c r="A168" s="239"/>
      <c r="B168" s="252"/>
      <c r="C168" s="241"/>
      <c r="D168" s="241"/>
      <c r="E168" s="249"/>
      <c r="F168" s="250"/>
      <c r="G168" s="250"/>
      <c r="H168" s="250"/>
      <c r="I168" s="250"/>
      <c r="J168" s="251"/>
      <c r="K168" s="264" t="str">
        <f t="shared" si="2"/>
        <v/>
      </c>
      <c r="L168" s="75"/>
    </row>
    <row r="169" spans="1:12" ht="27.5" customHeight="1" x14ac:dyDescent="0.2">
      <c r="A169" s="239"/>
      <c r="B169" s="252"/>
      <c r="C169" s="241"/>
      <c r="D169" s="241"/>
      <c r="E169" s="249"/>
      <c r="F169" s="250"/>
      <c r="G169" s="250"/>
      <c r="H169" s="250"/>
      <c r="I169" s="250"/>
      <c r="J169" s="251"/>
      <c r="K169" s="264" t="str">
        <f t="shared" si="2"/>
        <v/>
      </c>
      <c r="L169" s="75"/>
    </row>
    <row r="170" spans="1:12" ht="27.5" customHeight="1" x14ac:dyDescent="0.2">
      <c r="A170" s="239"/>
      <c r="B170" s="252"/>
      <c r="C170" s="241"/>
      <c r="D170" s="241"/>
      <c r="E170" s="249"/>
      <c r="F170" s="250"/>
      <c r="G170" s="250"/>
      <c r="H170" s="250"/>
      <c r="I170" s="250"/>
      <c r="J170" s="251"/>
      <c r="K170" s="264" t="str">
        <f t="shared" si="2"/>
        <v/>
      </c>
      <c r="L170" s="75"/>
    </row>
    <row r="171" spans="1:12" ht="27.5" customHeight="1" x14ac:dyDescent="0.2">
      <c r="A171" s="239"/>
      <c r="B171" s="252"/>
      <c r="C171" s="241"/>
      <c r="D171" s="241"/>
      <c r="E171" s="249"/>
      <c r="F171" s="250"/>
      <c r="G171" s="250"/>
      <c r="H171" s="250"/>
      <c r="I171" s="250"/>
      <c r="J171" s="251"/>
      <c r="K171" s="264" t="str">
        <f t="shared" si="2"/>
        <v/>
      </c>
      <c r="L171" s="75"/>
    </row>
    <row r="172" spans="1:12" ht="27.5" customHeight="1" x14ac:dyDescent="0.2">
      <c r="A172" s="239"/>
      <c r="B172" s="252"/>
      <c r="C172" s="241"/>
      <c r="D172" s="241"/>
      <c r="E172" s="249"/>
      <c r="F172" s="250"/>
      <c r="G172" s="250"/>
      <c r="H172" s="250"/>
      <c r="I172" s="250"/>
      <c r="J172" s="251"/>
      <c r="K172" s="264" t="str">
        <f t="shared" si="2"/>
        <v/>
      </c>
      <c r="L172" s="75"/>
    </row>
    <row r="173" spans="1:12" ht="27.5" customHeight="1" x14ac:dyDescent="0.2">
      <c r="A173" s="239"/>
      <c r="B173" s="252"/>
      <c r="C173" s="241"/>
      <c r="D173" s="241"/>
      <c r="E173" s="249"/>
      <c r="F173" s="250"/>
      <c r="G173" s="250"/>
      <c r="H173" s="250"/>
      <c r="I173" s="250"/>
      <c r="J173" s="251"/>
      <c r="K173" s="264" t="str">
        <f t="shared" si="2"/>
        <v/>
      </c>
      <c r="L173" s="75"/>
    </row>
    <row r="174" spans="1:12" ht="27.5" customHeight="1" x14ac:dyDescent="0.2">
      <c r="A174" s="239"/>
      <c r="B174" s="252"/>
      <c r="C174" s="241"/>
      <c r="D174" s="241"/>
      <c r="E174" s="249"/>
      <c r="F174" s="250"/>
      <c r="G174" s="250"/>
      <c r="H174" s="250"/>
      <c r="I174" s="250"/>
      <c r="J174" s="251"/>
      <c r="K174" s="264" t="str">
        <f t="shared" si="2"/>
        <v/>
      </c>
      <c r="L174" s="75"/>
    </row>
    <row r="175" spans="1:12" ht="27.5" customHeight="1" x14ac:dyDescent="0.2">
      <c r="A175" s="239"/>
      <c r="B175" s="252"/>
      <c r="C175" s="241"/>
      <c r="D175" s="241"/>
      <c r="E175" s="249"/>
      <c r="F175" s="250"/>
      <c r="G175" s="250"/>
      <c r="H175" s="250"/>
      <c r="I175" s="250"/>
      <c r="J175" s="251"/>
      <c r="K175" s="264" t="str">
        <f t="shared" si="2"/>
        <v/>
      </c>
      <c r="L175" s="75"/>
    </row>
    <row r="176" spans="1:12" ht="27.5" customHeight="1" x14ac:dyDescent="0.2">
      <c r="A176" s="239"/>
      <c r="B176" s="252"/>
      <c r="C176" s="241"/>
      <c r="D176" s="241"/>
      <c r="E176" s="249"/>
      <c r="F176" s="250"/>
      <c r="G176" s="250"/>
      <c r="H176" s="250"/>
      <c r="I176" s="250"/>
      <c r="J176" s="251"/>
      <c r="K176" s="264" t="str">
        <f t="shared" si="2"/>
        <v/>
      </c>
      <c r="L176" s="75"/>
    </row>
    <row r="177" spans="1:12" ht="27.5" customHeight="1" x14ac:dyDescent="0.2">
      <c r="A177" s="239"/>
      <c r="B177" s="252"/>
      <c r="C177" s="241"/>
      <c r="D177" s="241"/>
      <c r="E177" s="249"/>
      <c r="F177" s="250"/>
      <c r="G177" s="250"/>
      <c r="H177" s="250"/>
      <c r="I177" s="250"/>
      <c r="J177" s="251"/>
      <c r="K177" s="264" t="str">
        <f t="shared" si="2"/>
        <v/>
      </c>
      <c r="L177" s="75"/>
    </row>
    <row r="178" spans="1:12" ht="27.5" customHeight="1" x14ac:dyDescent="0.2">
      <c r="A178" s="239"/>
      <c r="B178" s="252"/>
      <c r="C178" s="241"/>
      <c r="D178" s="241"/>
      <c r="E178" s="249"/>
      <c r="F178" s="250"/>
      <c r="G178" s="250"/>
      <c r="H178" s="250"/>
      <c r="I178" s="250"/>
      <c r="J178" s="251"/>
      <c r="K178" s="264" t="str">
        <f t="shared" si="2"/>
        <v/>
      </c>
      <c r="L178" s="75"/>
    </row>
    <row r="179" spans="1:12" ht="27.5" customHeight="1" x14ac:dyDescent="0.2">
      <c r="A179" s="239"/>
      <c r="B179" s="252"/>
      <c r="C179" s="241"/>
      <c r="D179" s="241"/>
      <c r="E179" s="249"/>
      <c r="F179" s="250"/>
      <c r="G179" s="250"/>
      <c r="H179" s="250"/>
      <c r="I179" s="250"/>
      <c r="J179" s="251"/>
      <c r="K179" s="264" t="str">
        <f t="shared" si="2"/>
        <v/>
      </c>
      <c r="L179" s="75"/>
    </row>
    <row r="180" spans="1:12" ht="27.5" customHeight="1" x14ac:dyDescent="0.2">
      <c r="A180" s="239"/>
      <c r="B180" s="252"/>
      <c r="C180" s="241"/>
      <c r="D180" s="241"/>
      <c r="E180" s="249"/>
      <c r="F180" s="250"/>
      <c r="G180" s="250"/>
      <c r="H180" s="250"/>
      <c r="I180" s="250"/>
      <c r="J180" s="251"/>
      <c r="K180" s="264" t="str">
        <f t="shared" si="2"/>
        <v/>
      </c>
      <c r="L180" s="75"/>
    </row>
    <row r="181" spans="1:12" ht="27.5" customHeight="1" x14ac:dyDescent="0.2">
      <c r="A181" s="239"/>
      <c r="B181" s="252"/>
      <c r="C181" s="241"/>
      <c r="D181" s="241"/>
      <c r="E181" s="249"/>
      <c r="F181" s="250"/>
      <c r="G181" s="250"/>
      <c r="H181" s="250"/>
      <c r="I181" s="250"/>
      <c r="J181" s="251"/>
      <c r="K181" s="264" t="str">
        <f t="shared" si="2"/>
        <v/>
      </c>
      <c r="L181" s="75"/>
    </row>
    <row r="182" spans="1:12" ht="27.5" customHeight="1" x14ac:dyDescent="0.2">
      <c r="A182" s="239"/>
      <c r="B182" s="252"/>
      <c r="C182" s="241"/>
      <c r="D182" s="241"/>
      <c r="E182" s="249"/>
      <c r="F182" s="250"/>
      <c r="G182" s="250"/>
      <c r="H182" s="250"/>
      <c r="I182" s="250"/>
      <c r="J182" s="251"/>
      <c r="K182" s="264" t="str">
        <f t="shared" si="2"/>
        <v/>
      </c>
      <c r="L182" s="75"/>
    </row>
    <row r="183" spans="1:12" ht="27.5" customHeight="1" x14ac:dyDescent="0.2">
      <c r="A183" s="239"/>
      <c r="B183" s="252"/>
      <c r="C183" s="241"/>
      <c r="D183" s="241"/>
      <c r="E183" s="249"/>
      <c r="F183" s="250"/>
      <c r="G183" s="250"/>
      <c r="H183" s="250"/>
      <c r="I183" s="250"/>
      <c r="J183" s="251"/>
      <c r="K183" s="264" t="str">
        <f t="shared" si="2"/>
        <v/>
      </c>
      <c r="L183" s="75"/>
    </row>
    <row r="184" spans="1:12" ht="27.5" customHeight="1" x14ac:dyDescent="0.2">
      <c r="A184" s="239"/>
      <c r="B184" s="252"/>
      <c r="C184" s="241"/>
      <c r="D184" s="241"/>
      <c r="E184" s="249"/>
      <c r="F184" s="250"/>
      <c r="G184" s="250"/>
      <c r="H184" s="250"/>
      <c r="I184" s="250"/>
      <c r="J184" s="251"/>
      <c r="K184" s="264" t="str">
        <f t="shared" si="2"/>
        <v/>
      </c>
      <c r="L184" s="75"/>
    </row>
    <row r="185" spans="1:12" ht="27.5" customHeight="1" x14ac:dyDescent="0.2">
      <c r="A185" s="239"/>
      <c r="B185" s="252"/>
      <c r="C185" s="241"/>
      <c r="D185" s="241"/>
      <c r="E185" s="249"/>
      <c r="F185" s="250"/>
      <c r="G185" s="250"/>
      <c r="H185" s="250"/>
      <c r="I185" s="250"/>
      <c r="J185" s="251"/>
      <c r="K185" s="264" t="str">
        <f t="shared" si="2"/>
        <v/>
      </c>
      <c r="L185" s="75"/>
    </row>
    <row r="186" spans="1:12" ht="27.5" customHeight="1" x14ac:dyDescent="0.2">
      <c r="A186" s="239"/>
      <c r="B186" s="252"/>
      <c r="C186" s="241"/>
      <c r="D186" s="241"/>
      <c r="E186" s="249"/>
      <c r="F186" s="250"/>
      <c r="G186" s="250"/>
      <c r="H186" s="250"/>
      <c r="I186" s="250"/>
      <c r="J186" s="251"/>
      <c r="K186" s="264" t="str">
        <f t="shared" si="2"/>
        <v/>
      </c>
      <c r="L186" s="75"/>
    </row>
    <row r="187" spans="1:12" ht="27.5" customHeight="1" x14ac:dyDescent="0.2">
      <c r="A187" s="239"/>
      <c r="B187" s="252"/>
      <c r="C187" s="241"/>
      <c r="D187" s="241"/>
      <c r="E187" s="249"/>
      <c r="F187" s="250"/>
      <c r="G187" s="250"/>
      <c r="H187" s="250"/>
      <c r="I187" s="250"/>
      <c r="J187" s="251"/>
      <c r="K187" s="264" t="str">
        <f t="shared" si="2"/>
        <v/>
      </c>
      <c r="L187" s="75"/>
    </row>
    <row r="188" spans="1:12" ht="27.5" customHeight="1" x14ac:dyDescent="0.2">
      <c r="A188" s="239"/>
      <c r="B188" s="252"/>
      <c r="C188" s="241"/>
      <c r="D188" s="241"/>
      <c r="E188" s="249"/>
      <c r="F188" s="250"/>
      <c r="G188" s="250"/>
      <c r="H188" s="250"/>
      <c r="I188" s="250"/>
      <c r="J188" s="251"/>
      <c r="K188" s="264" t="str">
        <f t="shared" si="2"/>
        <v/>
      </c>
      <c r="L188" s="75"/>
    </row>
    <row r="189" spans="1:12" ht="27.5" customHeight="1" x14ac:dyDescent="0.2">
      <c r="A189" s="239"/>
      <c r="B189" s="252"/>
      <c r="C189" s="241"/>
      <c r="D189" s="241"/>
      <c r="E189" s="249"/>
      <c r="F189" s="250"/>
      <c r="G189" s="250"/>
      <c r="H189" s="250"/>
      <c r="I189" s="250"/>
      <c r="J189" s="251"/>
      <c r="K189" s="264" t="str">
        <f t="shared" si="2"/>
        <v/>
      </c>
      <c r="L189" s="75"/>
    </row>
    <row r="190" spans="1:12" ht="27.5" customHeight="1" x14ac:dyDescent="0.2">
      <c r="A190" s="239"/>
      <c r="B190" s="252"/>
      <c r="C190" s="241"/>
      <c r="D190" s="241"/>
      <c r="E190" s="249"/>
      <c r="F190" s="250"/>
      <c r="G190" s="250"/>
      <c r="H190" s="250"/>
      <c r="I190" s="250"/>
      <c r="J190" s="251"/>
      <c r="K190" s="264" t="str">
        <f t="shared" si="2"/>
        <v/>
      </c>
      <c r="L190" s="75"/>
    </row>
    <row r="191" spans="1:12" ht="27.5" customHeight="1" x14ac:dyDescent="0.2">
      <c r="A191" s="239"/>
      <c r="B191" s="252"/>
      <c r="C191" s="241"/>
      <c r="D191" s="241"/>
      <c r="E191" s="249"/>
      <c r="F191" s="250"/>
      <c r="G191" s="250"/>
      <c r="H191" s="250"/>
      <c r="I191" s="250"/>
      <c r="J191" s="251"/>
      <c r="K191" s="264" t="str">
        <f t="shared" si="2"/>
        <v/>
      </c>
      <c r="L191" s="75"/>
    </row>
    <row r="192" spans="1:12" ht="27.5" customHeight="1" x14ac:dyDescent="0.2">
      <c r="A192" s="239"/>
      <c r="B192" s="252"/>
      <c r="C192" s="241"/>
      <c r="D192" s="241"/>
      <c r="E192" s="249"/>
      <c r="F192" s="250"/>
      <c r="G192" s="250"/>
      <c r="H192" s="250"/>
      <c r="I192" s="250"/>
      <c r="J192" s="251"/>
      <c r="K192" s="264" t="str">
        <f t="shared" si="2"/>
        <v/>
      </c>
      <c r="L192" s="75"/>
    </row>
    <row r="193" spans="1:12" ht="27.5" customHeight="1" x14ac:dyDescent="0.2">
      <c r="A193" s="239"/>
      <c r="B193" s="252"/>
      <c r="C193" s="241"/>
      <c r="D193" s="241"/>
      <c r="E193" s="249"/>
      <c r="F193" s="250"/>
      <c r="G193" s="250"/>
      <c r="H193" s="250"/>
      <c r="I193" s="250"/>
      <c r="J193" s="251"/>
      <c r="K193" s="264" t="str">
        <f t="shared" si="2"/>
        <v/>
      </c>
      <c r="L193" s="75"/>
    </row>
    <row r="194" spans="1:12" ht="27.5" customHeight="1" x14ac:dyDescent="0.2">
      <c r="A194" s="239"/>
      <c r="B194" s="252"/>
      <c r="C194" s="241"/>
      <c r="D194" s="241"/>
      <c r="E194" s="249"/>
      <c r="F194" s="250"/>
      <c r="G194" s="250"/>
      <c r="H194" s="250"/>
      <c r="I194" s="250"/>
      <c r="J194" s="251"/>
      <c r="K194" s="264" t="str">
        <f t="shared" si="2"/>
        <v/>
      </c>
      <c r="L194" s="75"/>
    </row>
    <row r="195" spans="1:12" ht="27.5" customHeight="1" x14ac:dyDescent="0.2">
      <c r="A195" s="239"/>
      <c r="B195" s="252"/>
      <c r="C195" s="241"/>
      <c r="D195" s="241"/>
      <c r="E195" s="249"/>
      <c r="F195" s="250"/>
      <c r="G195" s="250"/>
      <c r="H195" s="250"/>
      <c r="I195" s="250"/>
      <c r="J195" s="251"/>
      <c r="K195" s="264" t="str">
        <f t="shared" si="2"/>
        <v/>
      </c>
      <c r="L195" s="75"/>
    </row>
    <row r="196" spans="1:12" ht="27.5" customHeight="1" x14ac:dyDescent="0.2">
      <c r="A196" s="239"/>
      <c r="B196" s="252"/>
      <c r="C196" s="241"/>
      <c r="D196" s="241"/>
      <c r="E196" s="249"/>
      <c r="F196" s="250"/>
      <c r="G196" s="250"/>
      <c r="H196" s="250"/>
      <c r="I196" s="250"/>
      <c r="J196" s="251"/>
      <c r="K196" s="264" t="str">
        <f t="shared" si="2"/>
        <v/>
      </c>
      <c r="L196" s="75"/>
    </row>
    <row r="197" spans="1:12" ht="27.5" customHeight="1" x14ac:dyDescent="0.2">
      <c r="A197" s="239"/>
      <c r="B197" s="252"/>
      <c r="C197" s="241"/>
      <c r="D197" s="241"/>
      <c r="E197" s="249"/>
      <c r="F197" s="250"/>
      <c r="G197" s="250"/>
      <c r="H197" s="250"/>
      <c r="I197" s="250"/>
      <c r="J197" s="251"/>
      <c r="K197" s="264" t="str">
        <f t="shared" si="2"/>
        <v/>
      </c>
      <c r="L197" s="75"/>
    </row>
    <row r="198" spans="1:12" ht="27.5" customHeight="1" x14ac:dyDescent="0.2">
      <c r="A198" s="239"/>
      <c r="B198" s="252"/>
      <c r="C198" s="241"/>
      <c r="D198" s="241"/>
      <c r="E198" s="249"/>
      <c r="F198" s="250"/>
      <c r="G198" s="250"/>
      <c r="H198" s="250"/>
      <c r="I198" s="250"/>
      <c r="J198" s="251"/>
      <c r="K198" s="264" t="str">
        <f t="shared" si="2"/>
        <v/>
      </c>
      <c r="L198" s="75"/>
    </row>
    <row r="199" spans="1:12" ht="27.5" customHeight="1" x14ac:dyDescent="0.2">
      <c r="A199" s="239"/>
      <c r="B199" s="252"/>
      <c r="C199" s="241"/>
      <c r="D199" s="241"/>
      <c r="E199" s="249"/>
      <c r="F199" s="250"/>
      <c r="G199" s="250"/>
      <c r="H199" s="250"/>
      <c r="I199" s="250"/>
      <c r="J199" s="251"/>
      <c r="K199" s="264" t="str">
        <f t="shared" si="2"/>
        <v/>
      </c>
      <c r="L199" s="75"/>
    </row>
    <row r="200" spans="1:12" ht="27.5" customHeight="1" x14ac:dyDescent="0.2">
      <c r="A200" s="239"/>
      <c r="B200" s="252"/>
      <c r="C200" s="241"/>
      <c r="D200" s="241"/>
      <c r="E200" s="249"/>
      <c r="F200" s="250"/>
      <c r="G200" s="250"/>
      <c r="H200" s="250"/>
      <c r="I200" s="250"/>
      <c r="J200" s="251"/>
      <c r="K200" s="264" t="str">
        <f t="shared" si="2"/>
        <v/>
      </c>
      <c r="L200" s="75"/>
    </row>
    <row r="201" spans="1:12" ht="27.5" customHeight="1" x14ac:dyDescent="0.2">
      <c r="A201" s="239"/>
      <c r="B201" s="252"/>
      <c r="C201" s="241"/>
      <c r="D201" s="241"/>
      <c r="E201" s="249"/>
      <c r="F201" s="250"/>
      <c r="G201" s="250"/>
      <c r="H201" s="250"/>
      <c r="I201" s="250"/>
      <c r="J201" s="251"/>
      <c r="K201" s="264" t="str">
        <f t="shared" si="2"/>
        <v/>
      </c>
      <c r="L201" s="75"/>
    </row>
    <row r="202" spans="1:12" ht="27.5" customHeight="1" x14ac:dyDescent="0.2">
      <c r="A202" s="239"/>
      <c r="B202" s="252"/>
      <c r="C202" s="241"/>
      <c r="D202" s="241"/>
      <c r="E202" s="249"/>
      <c r="F202" s="250"/>
      <c r="G202" s="250"/>
      <c r="H202" s="250"/>
      <c r="I202" s="250"/>
      <c r="J202" s="251"/>
      <c r="K202" s="264" t="str">
        <f t="shared" si="2"/>
        <v/>
      </c>
      <c r="L202" s="75"/>
    </row>
    <row r="203" spans="1:12" ht="27.5" customHeight="1" x14ac:dyDescent="0.2">
      <c r="A203" s="239"/>
      <c r="B203" s="252"/>
      <c r="C203" s="241"/>
      <c r="D203" s="241"/>
      <c r="E203" s="249"/>
      <c r="F203" s="250"/>
      <c r="G203" s="250"/>
      <c r="H203" s="250"/>
      <c r="I203" s="250"/>
      <c r="J203" s="251"/>
      <c r="K203" s="264" t="str">
        <f t="shared" si="2"/>
        <v/>
      </c>
      <c r="L203" s="75"/>
    </row>
    <row r="204" spans="1:12" ht="27.5" customHeight="1" x14ac:dyDescent="0.2">
      <c r="A204" s="239"/>
      <c r="B204" s="252"/>
      <c r="C204" s="241"/>
      <c r="D204" s="241"/>
      <c r="E204" s="249"/>
      <c r="F204" s="250"/>
      <c r="G204" s="250"/>
      <c r="H204" s="250"/>
      <c r="I204" s="250"/>
      <c r="J204" s="251"/>
      <c r="K204" s="264" t="str">
        <f t="shared" si="2"/>
        <v/>
      </c>
      <c r="L204" s="75"/>
    </row>
    <row r="205" spans="1:12" ht="27.5" customHeight="1" x14ac:dyDescent="0.2">
      <c r="A205" s="239"/>
      <c r="B205" s="252"/>
      <c r="C205" s="241"/>
      <c r="D205" s="241"/>
      <c r="E205" s="249"/>
      <c r="F205" s="250"/>
      <c r="G205" s="250"/>
      <c r="H205" s="250"/>
      <c r="I205" s="250"/>
      <c r="J205" s="251"/>
      <c r="K205" s="264" t="str">
        <f t="shared" si="2"/>
        <v/>
      </c>
      <c r="L205" s="75"/>
    </row>
    <row r="206" spans="1:12" ht="27.5" customHeight="1" x14ac:dyDescent="0.2">
      <c r="A206" s="239"/>
      <c r="B206" s="252"/>
      <c r="C206" s="241"/>
      <c r="D206" s="241"/>
      <c r="E206" s="249"/>
      <c r="F206" s="250"/>
      <c r="G206" s="250"/>
      <c r="H206" s="250"/>
      <c r="I206" s="250"/>
      <c r="J206" s="251"/>
      <c r="K206" s="264" t="str">
        <f t="shared" si="2"/>
        <v/>
      </c>
      <c r="L206" s="75"/>
    </row>
    <row r="207" spans="1:12" ht="27.5" customHeight="1" x14ac:dyDescent="0.2">
      <c r="A207" s="239"/>
      <c r="B207" s="252"/>
      <c r="C207" s="241"/>
      <c r="D207" s="241"/>
      <c r="E207" s="249"/>
      <c r="F207" s="250"/>
      <c r="G207" s="250"/>
      <c r="H207" s="250"/>
      <c r="I207" s="250"/>
      <c r="J207" s="251"/>
      <c r="K207" s="264" t="str">
        <f t="shared" si="2"/>
        <v/>
      </c>
      <c r="L207" s="75"/>
    </row>
    <row r="208" spans="1:12" ht="27.5" customHeight="1" x14ac:dyDescent="0.2">
      <c r="A208" s="239"/>
      <c r="B208" s="252"/>
      <c r="C208" s="241"/>
      <c r="D208" s="241"/>
      <c r="E208" s="249"/>
      <c r="F208" s="250"/>
      <c r="G208" s="250"/>
      <c r="H208" s="250"/>
      <c r="I208" s="250"/>
      <c r="J208" s="251"/>
      <c r="K208" s="264" t="str">
        <f t="shared" si="2"/>
        <v/>
      </c>
      <c r="L208" s="75"/>
    </row>
    <row r="209" spans="1:12" ht="27.5" customHeight="1" x14ac:dyDescent="0.2">
      <c r="A209" s="239"/>
      <c r="B209" s="252"/>
      <c r="C209" s="241"/>
      <c r="D209" s="241"/>
      <c r="E209" s="249"/>
      <c r="F209" s="250"/>
      <c r="G209" s="250"/>
      <c r="H209" s="250"/>
      <c r="I209" s="250"/>
      <c r="J209" s="251"/>
      <c r="K209" s="264" t="str">
        <f t="shared" si="2"/>
        <v/>
      </c>
      <c r="L209" s="75"/>
    </row>
    <row r="210" spans="1:12" ht="27.5" customHeight="1" x14ac:dyDescent="0.2">
      <c r="A210" s="239"/>
      <c r="B210" s="252"/>
      <c r="C210" s="241"/>
      <c r="D210" s="241"/>
      <c r="E210" s="249"/>
      <c r="F210" s="250"/>
      <c r="G210" s="250"/>
      <c r="H210" s="250"/>
      <c r="I210" s="250"/>
      <c r="J210" s="251"/>
      <c r="K210" s="264" t="str">
        <f t="shared" si="2"/>
        <v/>
      </c>
      <c r="L210" s="75"/>
    </row>
    <row r="211" spans="1:12" ht="27.5" customHeight="1" x14ac:dyDescent="0.2">
      <c r="A211" s="239"/>
      <c r="B211" s="252"/>
      <c r="C211" s="241"/>
      <c r="D211" s="241"/>
      <c r="E211" s="249"/>
      <c r="F211" s="250"/>
      <c r="G211" s="250"/>
      <c r="H211" s="250"/>
      <c r="I211" s="250"/>
      <c r="J211" s="251"/>
      <c r="K211" s="264" t="str">
        <f t="shared" si="2"/>
        <v/>
      </c>
      <c r="L211" s="75"/>
    </row>
    <row r="212" spans="1:12" ht="27.5" customHeight="1" x14ac:dyDescent="0.2">
      <c r="A212" s="239"/>
      <c r="B212" s="252"/>
      <c r="C212" s="241"/>
      <c r="D212" s="241"/>
      <c r="E212" s="249"/>
      <c r="F212" s="250"/>
      <c r="G212" s="250"/>
      <c r="H212" s="250"/>
      <c r="I212" s="250"/>
      <c r="J212" s="251"/>
      <c r="K212" s="264" t="str">
        <f t="shared" si="2"/>
        <v/>
      </c>
      <c r="L212" s="75"/>
    </row>
    <row r="213" spans="1:12" ht="27.5" customHeight="1" x14ac:dyDescent="0.2">
      <c r="A213" s="239"/>
      <c r="B213" s="252"/>
      <c r="C213" s="241"/>
      <c r="D213" s="241"/>
      <c r="E213" s="249"/>
      <c r="F213" s="250"/>
      <c r="G213" s="250"/>
      <c r="H213" s="250"/>
      <c r="I213" s="250"/>
      <c r="J213" s="251"/>
      <c r="K213" s="264" t="str">
        <f t="shared" ref="K213:K227" si="3">IF(AND(A213&lt;&gt;"",COUNTBLANK(B213:J213)&gt;1),"Please complete all relevant cells within this row",IF(AND(B213&lt;&gt;"",C213&lt;&gt;""),"Error - only complete either column B or C, not both",""))</f>
        <v/>
      </c>
      <c r="L213" s="75"/>
    </row>
    <row r="214" spans="1:12" ht="27.5" customHeight="1" x14ac:dyDescent="0.2">
      <c r="A214" s="239"/>
      <c r="B214" s="252"/>
      <c r="C214" s="241"/>
      <c r="D214" s="241"/>
      <c r="E214" s="249"/>
      <c r="F214" s="250"/>
      <c r="G214" s="250"/>
      <c r="H214" s="250"/>
      <c r="I214" s="250"/>
      <c r="J214" s="251"/>
      <c r="K214" s="264" t="str">
        <f t="shared" si="3"/>
        <v/>
      </c>
      <c r="L214" s="75"/>
    </row>
    <row r="215" spans="1:12" ht="27.5" customHeight="1" x14ac:dyDescent="0.2">
      <c r="A215" s="239"/>
      <c r="B215" s="252"/>
      <c r="C215" s="241"/>
      <c r="D215" s="241"/>
      <c r="E215" s="249"/>
      <c r="F215" s="250"/>
      <c r="G215" s="250"/>
      <c r="H215" s="250"/>
      <c r="I215" s="250"/>
      <c r="J215" s="251"/>
      <c r="K215" s="264" t="str">
        <f t="shared" si="3"/>
        <v/>
      </c>
      <c r="L215" s="75"/>
    </row>
    <row r="216" spans="1:12" ht="27.5" customHeight="1" x14ac:dyDescent="0.2">
      <c r="A216" s="239"/>
      <c r="B216" s="252"/>
      <c r="C216" s="241"/>
      <c r="D216" s="241"/>
      <c r="E216" s="249"/>
      <c r="F216" s="250"/>
      <c r="G216" s="250"/>
      <c r="H216" s="250"/>
      <c r="I216" s="250"/>
      <c r="J216" s="251"/>
      <c r="K216" s="264" t="str">
        <f t="shared" si="3"/>
        <v/>
      </c>
      <c r="L216" s="75"/>
    </row>
    <row r="217" spans="1:12" ht="27.5" customHeight="1" x14ac:dyDescent="0.2">
      <c r="A217" s="239"/>
      <c r="B217" s="252"/>
      <c r="C217" s="241"/>
      <c r="D217" s="241"/>
      <c r="E217" s="249"/>
      <c r="F217" s="250"/>
      <c r="G217" s="250"/>
      <c r="H217" s="250"/>
      <c r="I217" s="250"/>
      <c r="J217" s="251"/>
      <c r="K217" s="264" t="str">
        <f t="shared" si="3"/>
        <v/>
      </c>
      <c r="L217" s="75"/>
    </row>
    <row r="218" spans="1:12" ht="27.5" customHeight="1" x14ac:dyDescent="0.2">
      <c r="A218" s="239"/>
      <c r="B218" s="252"/>
      <c r="C218" s="241"/>
      <c r="D218" s="241"/>
      <c r="E218" s="249"/>
      <c r="F218" s="250"/>
      <c r="G218" s="250"/>
      <c r="H218" s="250"/>
      <c r="I218" s="250"/>
      <c r="J218" s="251"/>
      <c r="K218" s="264" t="str">
        <f t="shared" si="3"/>
        <v/>
      </c>
      <c r="L218" s="75"/>
    </row>
    <row r="219" spans="1:12" ht="27.5" customHeight="1" x14ac:dyDescent="0.2">
      <c r="A219" s="239"/>
      <c r="B219" s="252"/>
      <c r="C219" s="241"/>
      <c r="D219" s="241"/>
      <c r="E219" s="249"/>
      <c r="F219" s="250"/>
      <c r="G219" s="250"/>
      <c r="H219" s="250"/>
      <c r="I219" s="250"/>
      <c r="J219" s="251"/>
      <c r="K219" s="264" t="str">
        <f t="shared" si="3"/>
        <v/>
      </c>
      <c r="L219" s="75"/>
    </row>
    <row r="220" spans="1:12" ht="27.5" customHeight="1" x14ac:dyDescent="0.2">
      <c r="A220" s="239"/>
      <c r="B220" s="252"/>
      <c r="C220" s="241"/>
      <c r="D220" s="241"/>
      <c r="E220" s="249"/>
      <c r="F220" s="250"/>
      <c r="G220" s="250"/>
      <c r="H220" s="250"/>
      <c r="I220" s="250"/>
      <c r="J220" s="251"/>
      <c r="K220" s="264" t="str">
        <f t="shared" si="3"/>
        <v/>
      </c>
      <c r="L220" s="75"/>
    </row>
    <row r="221" spans="1:12" ht="27.5" customHeight="1" x14ac:dyDescent="0.2">
      <c r="A221" s="239"/>
      <c r="B221" s="252"/>
      <c r="C221" s="241"/>
      <c r="D221" s="241"/>
      <c r="E221" s="249"/>
      <c r="F221" s="250"/>
      <c r="G221" s="250"/>
      <c r="H221" s="250"/>
      <c r="I221" s="250"/>
      <c r="J221" s="251"/>
      <c r="K221" s="264" t="str">
        <f t="shared" si="3"/>
        <v/>
      </c>
      <c r="L221" s="75"/>
    </row>
    <row r="222" spans="1:12" ht="27.5" customHeight="1" x14ac:dyDescent="0.2">
      <c r="A222" s="239"/>
      <c r="B222" s="252"/>
      <c r="C222" s="241"/>
      <c r="D222" s="241"/>
      <c r="E222" s="249"/>
      <c r="F222" s="250"/>
      <c r="G222" s="250"/>
      <c r="H222" s="250"/>
      <c r="I222" s="250"/>
      <c r="J222" s="251"/>
      <c r="K222" s="264" t="str">
        <f t="shared" si="3"/>
        <v/>
      </c>
      <c r="L222" s="75"/>
    </row>
    <row r="223" spans="1:12" ht="27.5" customHeight="1" x14ac:dyDescent="0.2">
      <c r="A223" s="239"/>
      <c r="B223" s="252"/>
      <c r="C223" s="241"/>
      <c r="D223" s="241"/>
      <c r="E223" s="249"/>
      <c r="F223" s="250"/>
      <c r="G223" s="250"/>
      <c r="H223" s="250"/>
      <c r="I223" s="250"/>
      <c r="J223" s="251"/>
      <c r="K223" s="264" t="str">
        <f t="shared" si="3"/>
        <v/>
      </c>
      <c r="L223" s="75"/>
    </row>
    <row r="224" spans="1:12" ht="27.5" customHeight="1" x14ac:dyDescent="0.2">
      <c r="A224" s="239"/>
      <c r="B224" s="252"/>
      <c r="C224" s="241"/>
      <c r="D224" s="241"/>
      <c r="E224" s="249"/>
      <c r="F224" s="250"/>
      <c r="G224" s="250"/>
      <c r="H224" s="250"/>
      <c r="I224" s="250"/>
      <c r="J224" s="251"/>
      <c r="K224" s="264" t="str">
        <f t="shared" si="3"/>
        <v/>
      </c>
      <c r="L224" s="75"/>
    </row>
    <row r="225" spans="1:13" ht="27.5" customHeight="1" x14ac:dyDescent="0.2">
      <c r="A225" s="239"/>
      <c r="B225" s="252"/>
      <c r="C225" s="241"/>
      <c r="D225" s="241"/>
      <c r="E225" s="249"/>
      <c r="F225" s="250"/>
      <c r="G225" s="250"/>
      <c r="H225" s="250"/>
      <c r="I225" s="250"/>
      <c r="J225" s="251"/>
      <c r="K225" s="264" t="str">
        <f t="shared" si="3"/>
        <v/>
      </c>
      <c r="L225" s="75"/>
    </row>
    <row r="226" spans="1:13" ht="27.5" customHeight="1" x14ac:dyDescent="0.2">
      <c r="A226" s="239"/>
      <c r="B226" s="252"/>
      <c r="C226" s="241"/>
      <c r="D226" s="241"/>
      <c r="E226" s="249"/>
      <c r="F226" s="250"/>
      <c r="G226" s="250"/>
      <c r="H226" s="250"/>
      <c r="I226" s="250"/>
      <c r="J226" s="251"/>
      <c r="K226" s="264" t="str">
        <f t="shared" si="3"/>
        <v/>
      </c>
      <c r="L226" s="75"/>
    </row>
    <row r="227" spans="1:13" ht="27.5" customHeight="1" thickBot="1" x14ac:dyDescent="0.25">
      <c r="A227" s="239"/>
      <c r="B227" s="253"/>
      <c r="C227" s="254"/>
      <c r="D227" s="254"/>
      <c r="E227" s="255"/>
      <c r="F227" s="256"/>
      <c r="G227" s="256"/>
      <c r="H227" s="256"/>
      <c r="I227" s="256"/>
      <c r="J227" s="257"/>
      <c r="K227" s="264" t="str">
        <f t="shared" si="3"/>
        <v/>
      </c>
      <c r="L227" s="75"/>
    </row>
    <row r="228" spans="1:13" ht="14.15" customHeight="1" x14ac:dyDescent="0.2">
      <c r="A228" s="13"/>
      <c r="J228" s="75"/>
      <c r="K228" s="75"/>
    </row>
    <row r="229" spans="1:13" ht="14.15" customHeight="1" x14ac:dyDescent="0.2">
      <c r="A229" s="13"/>
      <c r="K229" s="75"/>
      <c r="L229" s="75"/>
    </row>
    <row r="230" spans="1:13" x14ac:dyDescent="0.25">
      <c r="L230" s="75"/>
      <c r="M230" s="75"/>
    </row>
    <row r="231" spans="1:13" x14ac:dyDescent="0.25">
      <c r="L231" s="75"/>
      <c r="M231" s="75"/>
    </row>
    <row r="232" spans="1:13" x14ac:dyDescent="0.25">
      <c r="L232" s="75"/>
      <c r="M232" s="75"/>
    </row>
    <row r="233" spans="1:13" x14ac:dyDescent="0.25">
      <c r="L233" s="75"/>
      <c r="M233" s="75"/>
    </row>
    <row r="234" spans="1:13" x14ac:dyDescent="0.25">
      <c r="L234" s="75"/>
      <c r="M234" s="75"/>
    </row>
    <row r="235" spans="1:13" x14ac:dyDescent="0.25">
      <c r="L235" s="75"/>
      <c r="M235" s="75"/>
    </row>
  </sheetData>
  <sheetProtection algorithmName="SHA-512" hashValue="VH2ZsQhmM1hEZsmuxbzCbDbnoGe6Zsf/7MeEDPlUCONx0BeH3GcZYpKAcPd+kIdp7FtCSA5Gps3mcvP6Q0Azaw==" saltValue="ud0UdwdG/KCWMNSOkXOZfQ==" spinCount="100000" sheet="1"/>
  <mergeCells count="50">
    <mergeCell ref="B97:B116"/>
    <mergeCell ref="A37:A46"/>
    <mergeCell ref="B43:B46"/>
    <mergeCell ref="A97:A116"/>
    <mergeCell ref="D75:D78"/>
    <mergeCell ref="C97:C116"/>
    <mergeCell ref="D97:D116"/>
    <mergeCell ref="L56:P56"/>
    <mergeCell ref="Q56:U56"/>
    <mergeCell ref="G112:G116"/>
    <mergeCell ref="E97:E116"/>
    <mergeCell ref="G55:U55"/>
    <mergeCell ref="I95:K95"/>
    <mergeCell ref="F97:F116"/>
    <mergeCell ref="G97:G101"/>
    <mergeCell ref="G102:G106"/>
    <mergeCell ref="G107:G111"/>
    <mergeCell ref="G56:K56"/>
    <mergeCell ref="C142:D142"/>
    <mergeCell ref="B146:C146"/>
    <mergeCell ref="E146:J146"/>
    <mergeCell ref="C143:D143"/>
    <mergeCell ref="A128:A129"/>
    <mergeCell ref="J128:J129"/>
    <mergeCell ref="B128:I128"/>
    <mergeCell ref="A19:A32"/>
    <mergeCell ref="B31:B32"/>
    <mergeCell ref="A51:A53"/>
    <mergeCell ref="B51:B53"/>
    <mergeCell ref="A63:A64"/>
    <mergeCell ref="A75:A78"/>
    <mergeCell ref="B75:B78"/>
    <mergeCell ref="C75:C78"/>
    <mergeCell ref="A68:A71"/>
    <mergeCell ref="B68:B71"/>
    <mergeCell ref="C68:C71"/>
    <mergeCell ref="B4:D4"/>
    <mergeCell ref="D68:D71"/>
    <mergeCell ref="B27:B30"/>
    <mergeCell ref="B37:B42"/>
    <mergeCell ref="B19:B26"/>
    <mergeCell ref="G17:I17"/>
    <mergeCell ref="G48:I48"/>
    <mergeCell ref="G49:I49"/>
    <mergeCell ref="G51:I53"/>
    <mergeCell ref="G35:I35"/>
    <mergeCell ref="G43:I46"/>
    <mergeCell ref="G27:I30"/>
    <mergeCell ref="G31:I32"/>
    <mergeCell ref="G26:I26"/>
  </mergeCells>
  <conditionalFormatting sqref="B91">
    <cfRule type="expression" dxfId="6" priority="53">
      <formula>AND($B$89="Yes",$B$91&lt;&gt;"")</formula>
    </cfRule>
    <cfRule type="expression" dxfId="5" priority="54">
      <formula>AND($B$89="Yes",$B$91="")</formula>
    </cfRule>
    <cfRule type="expression" dxfId="4" priority="55">
      <formula>$B$89="No"</formula>
    </cfRule>
  </conditionalFormatting>
  <conditionalFormatting sqref="B4 B89 F31:F32 G37:I42 G58:U58 G68:G71 G75:G78 B83:B85 I97:K116 B121:B124 B130:E138 G130:I138 C143 A148 H19:I25">
    <cfRule type="containsBlanks" dxfId="3" priority="4">
      <formula>LEN(TRIM(A4))=0</formula>
    </cfRule>
  </conditionalFormatting>
  <conditionalFormatting sqref="B4 B89 F31:F32 G37:I42 G58:U58 G68:G71 G75:G78 B83:B85 I97:K116 B121:B124 B130:E138 G130:I138 C143 A148:J227 H19:I25">
    <cfRule type="notContainsBlanks" dxfId="2" priority="3">
      <formula>LEN(TRIM(A4))&gt;0</formula>
    </cfRule>
  </conditionalFormatting>
  <conditionalFormatting sqref="G19:G25">
    <cfRule type="containsBlanks" dxfId="1" priority="2">
      <formula>LEN(TRIM(G19))=0</formula>
    </cfRule>
  </conditionalFormatting>
  <conditionalFormatting sqref="G19:G25">
    <cfRule type="notContainsBlanks" dxfId="0" priority="1">
      <formula>LEN(TRIM(G19))&gt;0</formula>
    </cfRule>
  </conditionalFormatting>
  <dataValidations count="6">
    <dataValidation type="custom" operator="greaterThan" allowBlank="1" showInputMessage="1" showErrorMessage="1" error="Please enter a value to no more than 2 decimal places" sqref="B91:B92">
      <formula1>OR(IF(ISERROR(FIND(".",B91)),LEN(B91)&gt;0,LEN(MID(B91,FIND(".",B91)+1,25))&lt;5))</formula1>
    </dataValidation>
    <dataValidation type="custom" operator="greaterThan" allowBlank="1" showInputMessage="1" showErrorMessage="1" error="Please enter a value greater than 0, and to no more than 2 decimal places" sqref="G75:G78 G68:G71 B83:B86 B121:B124 B130:E138 G130:I138">
      <formula1>AND(B68&gt;0,OR(IF(ISERROR(FIND(".",B68)),LEN(B68)&gt;0,LEN(MID(B68,FIND(".",B68)+1,25))&lt;5)))</formula1>
    </dataValidation>
    <dataValidation type="custom" operator="greaterThan" allowBlank="1" showInputMessage="1" showErrorMessage="1" error="Please enter a value greater than 0, to no more than two decimal places." sqref="I97:K116 G37:I42 G58:U58 E148:J227 G19:I25">
      <formula1>AND(E19&gt;0,OR(IF(ISERROR(FIND(".",E19)),LEN(E19)&gt;0,LEN(MID(E19,FIND(".",E19)+1,25))&lt;3)))</formula1>
    </dataValidation>
    <dataValidation type="list" allowBlank="1" showInputMessage="1" showErrorMessage="1" sqref="B89 F31:F32">
      <formula1>$AJ$7:$AJ$8</formula1>
    </dataValidation>
    <dataValidation type="custom" operator="greaterThan" allowBlank="1" showInputMessage="1" showErrorMessage="1" error="Please enter a value less than or equal to 0, and to no more than 2 decimal places" sqref="C143:D143">
      <formula1>AND(C143&lt;=0,OR(IF(ISERROR(FIND(".",C143)),LEN(C143)&gt;0,LEN(MID(C143,FIND(".",C143)+1,25))&lt;5)))</formula1>
    </dataValidation>
    <dataValidation type="list" allowBlank="1" showInputMessage="1" showErrorMessage="1" sqref="A148:A227">
      <formula1>$AZ$2:$AZ$3</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228"/>
  <sheetViews>
    <sheetView zoomScale="70" zoomScaleNormal="70" workbookViewId="0">
      <selection activeCell="B4" sqref="B4:D4"/>
    </sheetView>
  </sheetViews>
  <sheetFormatPr defaultColWidth="9.1796875" defaultRowHeight="10.5" x14ac:dyDescent="0.25"/>
  <cols>
    <col min="1" max="1" width="38.6328125" style="97" customWidth="1"/>
    <col min="2" max="2" width="23.6328125" style="13" customWidth="1"/>
    <col min="3" max="3" width="81.26953125" style="13" customWidth="1"/>
    <col min="4" max="4" width="27.36328125" style="13" bestFit="1" customWidth="1"/>
    <col min="5" max="14" width="17.26953125" style="13" customWidth="1"/>
    <col min="15" max="19" width="17.08984375" style="13" customWidth="1"/>
    <col min="20" max="22" width="15" style="13" customWidth="1"/>
    <col min="23" max="23" width="22.54296875" style="13" customWidth="1"/>
    <col min="24" max="16384" width="9.1796875" style="13"/>
  </cols>
  <sheetData>
    <row r="1" spans="1:72" s="11" customFormat="1" ht="29" customHeight="1" x14ac:dyDescent="0.35">
      <c r="A1" s="10" t="s">
        <v>59</v>
      </c>
      <c r="C1" s="12"/>
      <c r="D1" s="12"/>
      <c r="F1" s="12"/>
      <c r="G1" s="12"/>
      <c r="H1" s="12"/>
      <c r="I1" s="12"/>
      <c r="J1" s="12"/>
      <c r="K1" s="12"/>
      <c r="L1" s="12"/>
      <c r="M1" s="12"/>
      <c r="N1" s="12"/>
      <c r="O1" s="12"/>
      <c r="P1" s="12"/>
      <c r="Q1" s="12"/>
      <c r="R1" s="12"/>
      <c r="S1" s="12"/>
      <c r="T1" s="12"/>
      <c r="U1" s="12"/>
      <c r="V1" s="12"/>
    </row>
    <row r="2" spans="1:72" s="11" customFormat="1" ht="29" customHeight="1" x14ac:dyDescent="0.35">
      <c r="A2" s="10" t="s">
        <v>285</v>
      </c>
      <c r="C2" s="12"/>
      <c r="D2" s="12"/>
      <c r="F2" s="12"/>
      <c r="G2" s="12"/>
      <c r="H2" s="12"/>
      <c r="I2" s="12"/>
      <c r="J2" s="12"/>
      <c r="K2" s="12"/>
      <c r="L2" s="12"/>
      <c r="M2" s="12"/>
      <c r="N2" s="12"/>
      <c r="O2" s="12"/>
      <c r="P2" s="12"/>
      <c r="Q2" s="12"/>
      <c r="R2" s="12"/>
      <c r="S2" s="12"/>
      <c r="T2" s="12"/>
      <c r="U2" s="12"/>
      <c r="V2" s="12"/>
    </row>
    <row r="3" spans="1:72" ht="16" customHeight="1" thickBot="1" x14ac:dyDescent="0.25">
      <c r="A3" s="11"/>
      <c r="B3" s="12"/>
      <c r="C3" s="12"/>
      <c r="D3" s="11"/>
      <c r="E3" s="12"/>
      <c r="F3" s="12"/>
      <c r="G3" s="12"/>
      <c r="H3" s="12"/>
      <c r="I3" s="12"/>
      <c r="J3" s="12"/>
      <c r="K3" s="12"/>
      <c r="L3" s="12"/>
      <c r="M3" s="12"/>
      <c r="N3" s="12"/>
      <c r="O3" s="12"/>
      <c r="P3" s="12"/>
      <c r="Q3" s="12"/>
      <c r="R3" s="12"/>
      <c r="S3" s="12"/>
      <c r="T3" s="12"/>
      <c r="U3" s="12"/>
    </row>
    <row r="4" spans="1:72" s="183" customFormat="1" ht="48.5" customHeight="1" thickBot="1" x14ac:dyDescent="0.4">
      <c r="A4" s="98" t="s">
        <v>184</v>
      </c>
      <c r="B4" s="436">
        <f>'Price Matrix'!B4</f>
        <v>0</v>
      </c>
      <c r="C4" s="437"/>
      <c r="D4" s="438"/>
      <c r="F4" s="184"/>
      <c r="G4" s="185"/>
      <c r="H4" s="423" t="s">
        <v>268</v>
      </c>
      <c r="I4" s="424"/>
      <c r="J4" s="424"/>
      <c r="K4" s="424"/>
      <c r="L4" s="425"/>
      <c r="M4" s="185"/>
      <c r="N4" s="185"/>
      <c r="O4" s="185"/>
      <c r="P4" s="185"/>
      <c r="Q4" s="185"/>
      <c r="R4" s="185"/>
      <c r="S4" s="101"/>
      <c r="T4" s="99"/>
      <c r="V4" s="185"/>
      <c r="W4" s="99"/>
      <c r="AA4" s="186"/>
      <c r="AB4" s="186"/>
      <c r="AC4" s="186"/>
    </row>
    <row r="5" spans="1:72" s="190" customFormat="1" ht="18" x14ac:dyDescent="0.3">
      <c r="A5" s="100"/>
      <c r="B5" s="95"/>
      <c r="C5" s="95"/>
      <c r="D5" s="187"/>
      <c r="E5" s="95"/>
      <c r="F5" s="95"/>
      <c r="G5" s="101"/>
      <c r="H5" s="426"/>
      <c r="I5" s="427"/>
      <c r="J5" s="427"/>
      <c r="K5" s="427"/>
      <c r="L5" s="428"/>
      <c r="M5" s="101"/>
      <c r="N5" s="101"/>
      <c r="O5" s="101"/>
      <c r="P5" s="101"/>
      <c r="Q5" s="101"/>
      <c r="R5" s="101"/>
      <c r="S5" s="101"/>
      <c r="T5" s="102"/>
      <c r="U5" s="99"/>
      <c r="V5" s="188"/>
      <c r="W5" s="99"/>
      <c r="X5" s="99"/>
      <c r="Y5" s="99"/>
      <c r="Z5" s="99"/>
      <c r="AA5" s="99"/>
      <c r="AB5" s="189"/>
      <c r="AC5" s="189"/>
      <c r="AD5" s="189"/>
      <c r="AE5" s="99"/>
      <c r="AF5" s="99"/>
      <c r="AG5" s="99"/>
      <c r="BT5" s="190" t="s">
        <v>55</v>
      </c>
    </row>
    <row r="6" spans="1:72" s="190" customFormat="1" ht="18.5" thickBot="1" x14ac:dyDescent="0.35">
      <c r="A6" s="100"/>
      <c r="B6" s="95"/>
      <c r="C6" s="95"/>
      <c r="D6" s="187"/>
      <c r="E6" s="95"/>
      <c r="F6" s="95"/>
      <c r="G6" s="101"/>
      <c r="H6" s="429"/>
      <c r="I6" s="430"/>
      <c r="J6" s="430"/>
      <c r="K6" s="430"/>
      <c r="L6" s="431"/>
      <c r="M6" s="101"/>
      <c r="N6" s="101"/>
      <c r="O6" s="101"/>
      <c r="P6" s="101"/>
      <c r="Q6" s="101"/>
      <c r="R6" s="101"/>
      <c r="S6" s="101"/>
      <c r="T6" s="102"/>
      <c r="U6" s="99"/>
      <c r="V6" s="188"/>
      <c r="W6" s="99"/>
      <c r="X6" s="99"/>
      <c r="Y6" s="99"/>
      <c r="Z6" s="99"/>
      <c r="AA6" s="99"/>
      <c r="AB6" s="189"/>
      <c r="AC6" s="189"/>
      <c r="AD6" s="189"/>
      <c r="AE6" s="99"/>
      <c r="AF6" s="99"/>
      <c r="AG6" s="99"/>
    </row>
    <row r="7" spans="1:72" ht="41" customHeight="1" x14ac:dyDescent="0.2">
      <c r="A7" s="14" t="s">
        <v>187</v>
      </c>
      <c r="B7" s="142"/>
      <c r="C7" s="145"/>
      <c r="D7" s="143"/>
      <c r="E7" s="145"/>
      <c r="F7" s="142"/>
    </row>
    <row r="8" spans="1:72" ht="26" customHeight="1" thickBot="1" x14ac:dyDescent="0.25">
      <c r="A8" s="58" t="s">
        <v>123</v>
      </c>
      <c r="B8" s="12"/>
    </row>
    <row r="9" spans="1:72" ht="23.5" customHeight="1" thickBot="1" x14ac:dyDescent="0.25">
      <c r="A9" s="59" t="s">
        <v>14</v>
      </c>
      <c r="B9" s="60" t="s">
        <v>15</v>
      </c>
    </row>
    <row r="10" spans="1:72" ht="36" customHeight="1" x14ac:dyDescent="0.2">
      <c r="A10" s="61" t="s">
        <v>22</v>
      </c>
      <c r="B10" s="62">
        <f>'Price Matrix'!B83</f>
        <v>0</v>
      </c>
    </row>
    <row r="11" spans="1:72" ht="36" customHeight="1" x14ac:dyDescent="0.2">
      <c r="A11" s="63" t="s">
        <v>16</v>
      </c>
      <c r="B11" s="4">
        <f>'Price Matrix'!B84</f>
        <v>0</v>
      </c>
    </row>
    <row r="12" spans="1:72" ht="36" customHeight="1" thickBot="1" x14ac:dyDescent="0.25">
      <c r="A12" s="64" t="s">
        <v>17</v>
      </c>
      <c r="B12" s="7">
        <f>'Price Matrix'!B85</f>
        <v>0</v>
      </c>
    </row>
    <row r="13" spans="1:72" s="190" customFormat="1" ht="39" customHeight="1" thickBot="1" x14ac:dyDescent="0.35">
      <c r="A13" s="181" t="s">
        <v>210</v>
      </c>
      <c r="B13" s="182">
        <f>SUM(SUM(B10:B11)*(1+B12))+B12</f>
        <v>0</v>
      </c>
      <c r="C13" s="95"/>
      <c r="D13" s="187"/>
      <c r="E13" s="95"/>
      <c r="F13" s="95"/>
      <c r="G13" s="101"/>
      <c r="H13" s="101"/>
      <c r="I13" s="101"/>
      <c r="J13" s="101"/>
      <c r="K13" s="101"/>
      <c r="L13" s="101"/>
      <c r="M13" s="101"/>
      <c r="N13" s="101"/>
      <c r="O13" s="101"/>
      <c r="P13" s="101"/>
      <c r="Q13" s="101"/>
      <c r="R13" s="101"/>
      <c r="S13" s="101"/>
      <c r="T13" s="102"/>
      <c r="U13" s="99"/>
      <c r="V13" s="188"/>
      <c r="W13" s="99"/>
      <c r="X13" s="99"/>
      <c r="Y13" s="99"/>
      <c r="Z13" s="99"/>
      <c r="AA13" s="99"/>
      <c r="AB13" s="189"/>
      <c r="AC13" s="189"/>
      <c r="AD13" s="189"/>
      <c r="AE13" s="99"/>
      <c r="AF13" s="99"/>
      <c r="AG13" s="99"/>
    </row>
    <row r="14" spans="1:72" s="190" customFormat="1" ht="18" x14ac:dyDescent="0.3">
      <c r="A14" s="100"/>
      <c r="B14" s="95"/>
      <c r="C14" s="95"/>
      <c r="D14" s="187"/>
      <c r="E14" s="95"/>
      <c r="F14" s="95"/>
      <c r="G14" s="101"/>
      <c r="H14" s="101"/>
      <c r="I14" s="101"/>
      <c r="J14" s="101"/>
      <c r="K14" s="101"/>
      <c r="L14" s="101"/>
      <c r="M14" s="101"/>
      <c r="N14" s="101"/>
      <c r="O14" s="101"/>
      <c r="P14" s="101"/>
      <c r="Q14" s="101"/>
      <c r="R14" s="101"/>
      <c r="S14" s="101"/>
      <c r="T14" s="102"/>
      <c r="U14" s="99"/>
      <c r="V14" s="188"/>
      <c r="W14" s="99"/>
      <c r="X14" s="99"/>
      <c r="Y14" s="99"/>
      <c r="Z14" s="99"/>
      <c r="AA14" s="99"/>
      <c r="AB14" s="189"/>
      <c r="AC14" s="189"/>
      <c r="AD14" s="189"/>
      <c r="AE14" s="99"/>
      <c r="AF14" s="99"/>
      <c r="AG14" s="99"/>
    </row>
    <row r="15" spans="1:72" ht="24" customHeight="1" x14ac:dyDescent="0.2">
      <c r="A15" s="14" t="s">
        <v>185</v>
      </c>
      <c r="B15" s="12"/>
      <c r="C15" s="12"/>
      <c r="D15" s="11"/>
      <c r="E15" s="12"/>
      <c r="F15" s="12"/>
      <c r="G15" s="12"/>
      <c r="H15" s="12"/>
      <c r="I15" s="12"/>
      <c r="J15" s="12"/>
      <c r="K15" s="12"/>
      <c r="L15" s="12"/>
      <c r="M15" s="12"/>
      <c r="N15" s="12"/>
      <c r="O15" s="12"/>
      <c r="P15" s="12"/>
      <c r="Q15" s="12"/>
      <c r="R15" s="12"/>
      <c r="S15" s="12"/>
      <c r="T15" s="12"/>
      <c r="U15" s="12"/>
    </row>
    <row r="16" spans="1:72" s="19" customFormat="1" ht="34" customHeight="1" thickBot="1" x14ac:dyDescent="0.35">
      <c r="C16" s="20"/>
      <c r="D16" s="21"/>
      <c r="E16" s="357"/>
      <c r="F16" s="357"/>
      <c r="G16" s="357"/>
    </row>
    <row r="17" spans="1:18" s="19" customFormat="1" ht="36.5" customHeight="1" thickBot="1" x14ac:dyDescent="0.35">
      <c r="A17" s="53" t="s">
        <v>141</v>
      </c>
      <c r="B17" s="23"/>
      <c r="C17" s="24"/>
      <c r="D17" s="23"/>
      <c r="E17" s="354" t="s">
        <v>199</v>
      </c>
      <c r="F17" s="355"/>
      <c r="G17" s="356"/>
    </row>
    <row r="18" spans="1:18" s="19" customFormat="1" ht="58" customHeight="1" thickBot="1" x14ac:dyDescent="0.35">
      <c r="A18" s="134" t="s">
        <v>3</v>
      </c>
      <c r="B18" s="134" t="s">
        <v>5</v>
      </c>
      <c r="C18" s="134" t="s">
        <v>6</v>
      </c>
      <c r="D18" s="134" t="s">
        <v>7</v>
      </c>
      <c r="E18" s="309" t="s">
        <v>0</v>
      </c>
      <c r="F18" s="15" t="s">
        <v>1</v>
      </c>
      <c r="G18" s="15" t="s">
        <v>2</v>
      </c>
      <c r="H18" s="265" t="s">
        <v>211</v>
      </c>
    </row>
    <row r="19" spans="1:18" ht="27.5" customHeight="1" x14ac:dyDescent="0.2">
      <c r="A19" s="373" t="s">
        <v>107</v>
      </c>
      <c r="B19" s="29" t="s">
        <v>64</v>
      </c>
      <c r="C19" s="30" t="s">
        <v>65</v>
      </c>
      <c r="D19" s="139" t="s">
        <v>313</v>
      </c>
      <c r="E19" s="316">
        <f>'Price Matrix'!G19</f>
        <v>0</v>
      </c>
      <c r="F19" s="322">
        <f>'Price Matrix'!H19</f>
        <v>0</v>
      </c>
      <c r="G19" s="319">
        <f>'Price Matrix'!I19</f>
        <v>0</v>
      </c>
      <c r="H19" s="266">
        <f t="shared" ref="H19:H25" si="0">SUM(E19:G19)*(1+$B$13)</f>
        <v>0</v>
      </c>
    </row>
    <row r="20" spans="1:18" ht="27.5" customHeight="1" x14ac:dyDescent="0.2">
      <c r="A20" s="374"/>
      <c r="B20" s="31" t="s">
        <v>66</v>
      </c>
      <c r="C20" s="32" t="s">
        <v>67</v>
      </c>
      <c r="D20" s="140" t="s">
        <v>313</v>
      </c>
      <c r="E20" s="317">
        <f>'Price Matrix'!G20</f>
        <v>0</v>
      </c>
      <c r="F20" s="323">
        <f>'Price Matrix'!H20</f>
        <v>0</v>
      </c>
      <c r="G20" s="320">
        <f>'Price Matrix'!I20</f>
        <v>0</v>
      </c>
      <c r="H20" s="267">
        <f t="shared" si="0"/>
        <v>0</v>
      </c>
    </row>
    <row r="21" spans="1:18" ht="27.5" customHeight="1" x14ac:dyDescent="0.2">
      <c r="A21" s="374"/>
      <c r="B21" s="31" t="s">
        <v>69</v>
      </c>
      <c r="C21" s="32" t="s">
        <v>288</v>
      </c>
      <c r="D21" s="140" t="s">
        <v>313</v>
      </c>
      <c r="E21" s="317">
        <f>'Price Matrix'!G21</f>
        <v>0</v>
      </c>
      <c r="F21" s="323">
        <f>'Price Matrix'!H21</f>
        <v>0</v>
      </c>
      <c r="G21" s="320">
        <f>'Price Matrix'!I21</f>
        <v>0</v>
      </c>
      <c r="H21" s="267">
        <f t="shared" si="0"/>
        <v>0</v>
      </c>
    </row>
    <row r="22" spans="1:18" ht="27.5" customHeight="1" x14ac:dyDescent="0.2">
      <c r="A22" s="374"/>
      <c r="B22" s="31" t="s">
        <v>70</v>
      </c>
      <c r="C22" s="32" t="s">
        <v>80</v>
      </c>
      <c r="D22" s="140" t="s">
        <v>307</v>
      </c>
      <c r="E22" s="317">
        <f>'Price Matrix'!G22</f>
        <v>0</v>
      </c>
      <c r="F22" s="323">
        <f>'Price Matrix'!H22</f>
        <v>0</v>
      </c>
      <c r="G22" s="320">
        <f>'Price Matrix'!I22</f>
        <v>0</v>
      </c>
      <c r="H22" s="267">
        <f t="shared" si="0"/>
        <v>0</v>
      </c>
    </row>
    <row r="23" spans="1:18" ht="27.5" customHeight="1" x14ac:dyDescent="0.2">
      <c r="A23" s="374"/>
      <c r="B23" s="31" t="s">
        <v>71</v>
      </c>
      <c r="C23" s="32" t="s">
        <v>81</v>
      </c>
      <c r="D23" s="140" t="s">
        <v>313</v>
      </c>
      <c r="E23" s="317">
        <f>'Price Matrix'!G23</f>
        <v>0</v>
      </c>
      <c r="F23" s="323">
        <f>'Price Matrix'!H23</f>
        <v>0</v>
      </c>
      <c r="G23" s="320">
        <f>'Price Matrix'!I23</f>
        <v>0</v>
      </c>
      <c r="H23" s="267">
        <f t="shared" si="0"/>
        <v>0</v>
      </c>
    </row>
    <row r="24" spans="1:18" ht="27.5" customHeight="1" x14ac:dyDescent="0.2">
      <c r="A24" s="374"/>
      <c r="B24" s="31" t="s">
        <v>72</v>
      </c>
      <c r="C24" s="32" t="s">
        <v>289</v>
      </c>
      <c r="D24" s="140" t="s">
        <v>313</v>
      </c>
      <c r="E24" s="317">
        <f>'Price Matrix'!G24</f>
        <v>0</v>
      </c>
      <c r="F24" s="323">
        <f>'Price Matrix'!H24</f>
        <v>0</v>
      </c>
      <c r="G24" s="320">
        <f>'Price Matrix'!I24</f>
        <v>0</v>
      </c>
      <c r="H24" s="267">
        <f t="shared" si="0"/>
        <v>0</v>
      </c>
    </row>
    <row r="25" spans="1:18" ht="27.5" customHeight="1" thickBot="1" x14ac:dyDescent="0.25">
      <c r="A25" s="378"/>
      <c r="B25" s="34" t="s">
        <v>77</v>
      </c>
      <c r="C25" s="36" t="s">
        <v>84</v>
      </c>
      <c r="D25" s="141" t="s">
        <v>313</v>
      </c>
      <c r="E25" s="318">
        <f>'Price Matrix'!G25</f>
        <v>0</v>
      </c>
      <c r="F25" s="324">
        <f>'Price Matrix'!H25</f>
        <v>0</v>
      </c>
      <c r="G25" s="321">
        <f>'Price Matrix'!I25</f>
        <v>0</v>
      </c>
      <c r="H25" s="268">
        <f t="shared" si="0"/>
        <v>0</v>
      </c>
    </row>
    <row r="26" spans="1:18" ht="16" customHeight="1" x14ac:dyDescent="0.2">
      <c r="A26" s="13"/>
      <c r="E26" s="37"/>
      <c r="F26" s="37"/>
      <c r="G26" s="37"/>
      <c r="H26" s="37"/>
      <c r="I26" s="37"/>
      <c r="J26" s="37"/>
      <c r="K26" s="37"/>
      <c r="L26" s="37"/>
      <c r="M26" s="37"/>
      <c r="N26" s="37"/>
      <c r="O26" s="37"/>
      <c r="P26" s="37"/>
      <c r="Q26" s="37"/>
      <c r="R26" s="37"/>
    </row>
    <row r="27" spans="1:18" s="19" customFormat="1" ht="40" customHeight="1" thickBot="1" x14ac:dyDescent="0.35">
      <c r="C27" s="20"/>
      <c r="D27" s="21"/>
      <c r="E27" s="357"/>
      <c r="F27" s="357"/>
      <c r="G27" s="357"/>
    </row>
    <row r="28" spans="1:18" s="19" customFormat="1" ht="36" customHeight="1" thickBot="1" x14ac:dyDescent="0.35">
      <c r="A28" s="53" t="s">
        <v>178</v>
      </c>
      <c r="B28" s="23"/>
      <c r="C28" s="24"/>
      <c r="D28" s="23"/>
      <c r="E28" s="354" t="s">
        <v>199</v>
      </c>
      <c r="F28" s="355"/>
      <c r="G28" s="356"/>
    </row>
    <row r="29" spans="1:18" s="19" customFormat="1" ht="59.5" customHeight="1" thickBot="1" x14ac:dyDescent="0.35">
      <c r="A29" s="38" t="s">
        <v>3</v>
      </c>
      <c r="B29" s="15" t="s">
        <v>5</v>
      </c>
      <c r="C29" s="39" t="s">
        <v>6</v>
      </c>
      <c r="D29" s="15" t="s">
        <v>7</v>
      </c>
      <c r="E29" s="309" t="s">
        <v>0</v>
      </c>
      <c r="F29" s="15" t="s">
        <v>1</v>
      </c>
      <c r="G29" s="15" t="s">
        <v>2</v>
      </c>
      <c r="H29" s="265" t="s">
        <v>211</v>
      </c>
    </row>
    <row r="30" spans="1:18" ht="27.5" customHeight="1" x14ac:dyDescent="0.2">
      <c r="A30" s="373" t="s">
        <v>108</v>
      </c>
      <c r="B30" s="29" t="s">
        <v>87</v>
      </c>
      <c r="C30" s="40" t="s">
        <v>94</v>
      </c>
      <c r="D30" s="139" t="s">
        <v>313</v>
      </c>
      <c r="E30" s="191">
        <f>'Price Matrix'!G37</f>
        <v>0</v>
      </c>
      <c r="F30" s="192">
        <f>'Price Matrix'!H37</f>
        <v>0</v>
      </c>
      <c r="G30" s="192">
        <f>'Price Matrix'!I37</f>
        <v>0</v>
      </c>
      <c r="H30" s="266">
        <f t="shared" ref="H30:H35" si="1">SUM(E30:G30)*(1+$B$13)</f>
        <v>0</v>
      </c>
    </row>
    <row r="31" spans="1:18" ht="27.5" customHeight="1" x14ac:dyDescent="0.2">
      <c r="A31" s="374"/>
      <c r="B31" s="31" t="s">
        <v>90</v>
      </c>
      <c r="C31" s="41" t="s">
        <v>96</v>
      </c>
      <c r="D31" s="140" t="s">
        <v>313</v>
      </c>
      <c r="E31" s="193">
        <f>'Price Matrix'!G38</f>
        <v>0</v>
      </c>
      <c r="F31" s="194">
        <f>'Price Matrix'!H38</f>
        <v>0</v>
      </c>
      <c r="G31" s="194">
        <f>'Price Matrix'!I38</f>
        <v>0</v>
      </c>
      <c r="H31" s="267">
        <f t="shared" si="1"/>
        <v>0</v>
      </c>
    </row>
    <row r="32" spans="1:18" ht="27.5" customHeight="1" x14ac:dyDescent="0.2">
      <c r="A32" s="374"/>
      <c r="B32" s="31" t="s">
        <v>91</v>
      </c>
      <c r="C32" s="41" t="s">
        <v>97</v>
      </c>
      <c r="D32" s="140" t="s">
        <v>306</v>
      </c>
      <c r="E32" s="193">
        <f>'Price Matrix'!G39</f>
        <v>0</v>
      </c>
      <c r="F32" s="194">
        <f>'Price Matrix'!H39</f>
        <v>0</v>
      </c>
      <c r="G32" s="194">
        <f>'Price Matrix'!I39</f>
        <v>0</v>
      </c>
      <c r="H32" s="267">
        <f t="shared" si="1"/>
        <v>0</v>
      </c>
    </row>
    <row r="33" spans="1:20" ht="27.5" customHeight="1" x14ac:dyDescent="0.2">
      <c r="A33" s="374"/>
      <c r="B33" s="31" t="s">
        <v>92</v>
      </c>
      <c r="C33" s="41" t="s">
        <v>98</v>
      </c>
      <c r="D33" s="140" t="s">
        <v>294</v>
      </c>
      <c r="E33" s="193">
        <f>'Price Matrix'!G40</f>
        <v>0</v>
      </c>
      <c r="F33" s="194">
        <f>'Price Matrix'!H40</f>
        <v>0</v>
      </c>
      <c r="G33" s="194">
        <f>'Price Matrix'!I40</f>
        <v>0</v>
      </c>
      <c r="H33" s="267">
        <f t="shared" si="1"/>
        <v>0</v>
      </c>
    </row>
    <row r="34" spans="1:20" ht="27.5" customHeight="1" x14ac:dyDescent="0.2">
      <c r="A34" s="374"/>
      <c r="B34" s="31" t="s">
        <v>100</v>
      </c>
      <c r="C34" s="41" t="s">
        <v>296</v>
      </c>
      <c r="D34" s="140" t="s">
        <v>295</v>
      </c>
      <c r="E34" s="193">
        <f>'Price Matrix'!G41</f>
        <v>0</v>
      </c>
      <c r="F34" s="194">
        <f>'Price Matrix'!H41</f>
        <v>0</v>
      </c>
      <c r="G34" s="194">
        <f>'Price Matrix'!I41</f>
        <v>0</v>
      </c>
      <c r="H34" s="267">
        <f t="shared" si="1"/>
        <v>0</v>
      </c>
    </row>
    <row r="35" spans="1:20" ht="27.5" customHeight="1" thickBot="1" x14ac:dyDescent="0.25">
      <c r="A35" s="378"/>
      <c r="B35" s="34" t="s">
        <v>101</v>
      </c>
      <c r="C35" s="42" t="s">
        <v>102</v>
      </c>
      <c r="D35" s="141" t="s">
        <v>307</v>
      </c>
      <c r="E35" s="195">
        <f>'Price Matrix'!G42</f>
        <v>0</v>
      </c>
      <c r="F35" s="196">
        <f>'Price Matrix'!H42</f>
        <v>0</v>
      </c>
      <c r="G35" s="196">
        <f>'Price Matrix'!I42</f>
        <v>0</v>
      </c>
      <c r="H35" s="268">
        <f t="shared" si="1"/>
        <v>0</v>
      </c>
    </row>
    <row r="36" spans="1:20" ht="16" customHeight="1" thickBot="1" x14ac:dyDescent="0.3">
      <c r="A36" s="43"/>
      <c r="B36" s="43"/>
      <c r="E36" s="17"/>
      <c r="F36" s="18"/>
      <c r="G36" s="18"/>
      <c r="H36" s="18"/>
      <c r="I36" s="18"/>
      <c r="J36" s="18"/>
      <c r="K36" s="18"/>
      <c r="L36" s="18"/>
      <c r="M36" s="18"/>
      <c r="N36" s="18"/>
      <c r="O36" s="18"/>
      <c r="P36" s="18"/>
      <c r="Q36" s="18"/>
      <c r="R36" s="18"/>
      <c r="T36" s="177"/>
    </row>
    <row r="37" spans="1:20" s="19" customFormat="1" ht="31.5" customHeight="1" thickBot="1" x14ac:dyDescent="0.35">
      <c r="C37" s="20"/>
      <c r="D37" s="21"/>
      <c r="E37" s="354" t="s">
        <v>199</v>
      </c>
      <c r="F37" s="355"/>
      <c r="G37" s="355"/>
      <c r="H37" s="355"/>
      <c r="I37" s="355"/>
      <c r="J37" s="355"/>
      <c r="K37" s="355"/>
      <c r="L37" s="355"/>
      <c r="M37" s="355"/>
      <c r="N37" s="355"/>
      <c r="O37" s="355"/>
      <c r="P37" s="355"/>
      <c r="Q37" s="355"/>
      <c r="R37" s="355"/>
      <c r="S37" s="356"/>
      <c r="T37" s="177"/>
    </row>
    <row r="38" spans="1:20" s="19" customFormat="1" ht="31.5" customHeight="1" thickBot="1" x14ac:dyDescent="0.35">
      <c r="A38" s="53" t="s">
        <v>190</v>
      </c>
      <c r="B38" s="23"/>
      <c r="C38" s="24"/>
      <c r="D38" s="23"/>
      <c r="E38" s="354" t="s">
        <v>0</v>
      </c>
      <c r="F38" s="355"/>
      <c r="G38" s="355"/>
      <c r="H38" s="355"/>
      <c r="I38" s="356"/>
      <c r="J38" s="354" t="s">
        <v>1</v>
      </c>
      <c r="K38" s="355"/>
      <c r="L38" s="355"/>
      <c r="M38" s="355"/>
      <c r="N38" s="356"/>
      <c r="O38" s="354" t="s">
        <v>2</v>
      </c>
      <c r="P38" s="355"/>
      <c r="Q38" s="355"/>
      <c r="R38" s="355"/>
      <c r="S38" s="356"/>
    </row>
    <row r="39" spans="1:20" s="19" customFormat="1" ht="44" customHeight="1" thickBot="1" x14ac:dyDescent="0.35">
      <c r="A39" s="38" t="s">
        <v>3</v>
      </c>
      <c r="B39" s="138" t="s">
        <v>5</v>
      </c>
      <c r="C39" s="44" t="s">
        <v>6</v>
      </c>
      <c r="D39" s="138" t="s">
        <v>7</v>
      </c>
      <c r="E39" s="26" t="s">
        <v>8</v>
      </c>
      <c r="F39" s="27" t="s">
        <v>9</v>
      </c>
      <c r="G39" s="27" t="s">
        <v>10</v>
      </c>
      <c r="H39" s="27" t="s">
        <v>11</v>
      </c>
      <c r="I39" s="111" t="s">
        <v>205</v>
      </c>
      <c r="J39" s="26" t="s">
        <v>8</v>
      </c>
      <c r="K39" s="27" t="s">
        <v>9</v>
      </c>
      <c r="L39" s="27" t="s">
        <v>10</v>
      </c>
      <c r="M39" s="27" t="s">
        <v>11</v>
      </c>
      <c r="N39" s="111" t="s">
        <v>205</v>
      </c>
      <c r="O39" s="26" t="s">
        <v>8</v>
      </c>
      <c r="P39" s="27" t="s">
        <v>9</v>
      </c>
      <c r="Q39" s="27" t="s">
        <v>10</v>
      </c>
      <c r="R39" s="27" t="s">
        <v>11</v>
      </c>
      <c r="S39" s="112" t="s">
        <v>205</v>
      </c>
      <c r="T39" s="265" t="s">
        <v>211</v>
      </c>
    </row>
    <row r="40" spans="1:20" ht="47.5" customHeight="1" thickBot="1" x14ac:dyDescent="0.25">
      <c r="A40" s="48" t="s">
        <v>301</v>
      </c>
      <c r="B40" s="50" t="s">
        <v>121</v>
      </c>
      <c r="C40" s="51" t="s">
        <v>298</v>
      </c>
      <c r="D40" s="129" t="s">
        <v>313</v>
      </c>
      <c r="E40" s="197">
        <f>'Price Matrix'!G58</f>
        <v>0</v>
      </c>
      <c r="F40" s="198">
        <f>'Price Matrix'!H58</f>
        <v>0</v>
      </c>
      <c r="G40" s="198">
        <f>'Price Matrix'!I58</f>
        <v>0</v>
      </c>
      <c r="H40" s="198">
        <f>'Price Matrix'!J58</f>
        <v>0</v>
      </c>
      <c r="I40" s="199">
        <f>'Price Matrix'!K58</f>
        <v>0</v>
      </c>
      <c r="J40" s="197">
        <f>'Price Matrix'!L58</f>
        <v>0</v>
      </c>
      <c r="K40" s="198">
        <f>'Price Matrix'!M58</f>
        <v>0</v>
      </c>
      <c r="L40" s="198">
        <f>'Price Matrix'!N58</f>
        <v>0</v>
      </c>
      <c r="M40" s="198">
        <f>'Price Matrix'!O58</f>
        <v>0</v>
      </c>
      <c r="N40" s="199">
        <f>'Price Matrix'!P58</f>
        <v>0</v>
      </c>
      <c r="O40" s="197">
        <f>'Price Matrix'!Q58</f>
        <v>0</v>
      </c>
      <c r="P40" s="198">
        <f>'Price Matrix'!R58</f>
        <v>0</v>
      </c>
      <c r="Q40" s="198">
        <f>'Price Matrix'!S58</f>
        <v>0</v>
      </c>
      <c r="R40" s="198">
        <f>'Price Matrix'!T58</f>
        <v>0</v>
      </c>
      <c r="S40" s="199">
        <f>'Price Matrix'!U58</f>
        <v>0</v>
      </c>
      <c r="T40" s="269">
        <f>SUM(E40:S40)*(1+$B$13)</f>
        <v>0</v>
      </c>
    </row>
    <row r="41" spans="1:20" ht="16" customHeight="1" x14ac:dyDescent="0.25">
      <c r="A41" s="43"/>
      <c r="B41" s="43"/>
      <c r="E41" s="12"/>
    </row>
    <row r="42" spans="1:20" ht="19.5" customHeight="1" x14ac:dyDescent="0.2">
      <c r="A42" s="142"/>
      <c r="B42" s="145"/>
      <c r="C42" s="143"/>
      <c r="D42" s="145"/>
      <c r="E42" s="142"/>
    </row>
    <row r="43" spans="1:20" ht="25.5" customHeight="1" thickBot="1" x14ac:dyDescent="0.25">
      <c r="A43" s="53" t="s">
        <v>192</v>
      </c>
      <c r="C43" s="11"/>
      <c r="D43" s="52"/>
    </row>
    <row r="44" spans="1:20" ht="131" customHeight="1" thickBot="1" x14ac:dyDescent="0.25">
      <c r="A44" s="38" t="s">
        <v>3</v>
      </c>
      <c r="B44" s="138" t="s">
        <v>5</v>
      </c>
      <c r="C44" s="44" t="s">
        <v>6</v>
      </c>
      <c r="D44" s="38" t="s">
        <v>109</v>
      </c>
      <c r="E44" s="138" t="s">
        <v>213</v>
      </c>
      <c r="F44" s="265" t="s">
        <v>211</v>
      </c>
    </row>
    <row r="45" spans="1:20" s="11" customFormat="1" ht="40.5" customHeight="1" x14ac:dyDescent="0.35">
      <c r="A45" s="382" t="s">
        <v>302</v>
      </c>
      <c r="B45" s="373" t="s">
        <v>134</v>
      </c>
      <c r="C45" s="370" t="s">
        <v>135</v>
      </c>
      <c r="D45" s="139" t="s">
        <v>110</v>
      </c>
      <c r="E45" s="174">
        <f>'Price Matrix'!G68</f>
        <v>0</v>
      </c>
      <c r="F45" s="270">
        <f>SUM(E45*(1+$B$13))</f>
        <v>0</v>
      </c>
    </row>
    <row r="46" spans="1:20" s="11" customFormat="1" ht="40.5" customHeight="1" x14ac:dyDescent="0.35">
      <c r="A46" s="383"/>
      <c r="B46" s="374"/>
      <c r="C46" s="371"/>
      <c r="D46" s="168" t="s">
        <v>111</v>
      </c>
      <c r="E46" s="175">
        <f>'Price Matrix'!G69</f>
        <v>0</v>
      </c>
      <c r="F46" s="271">
        <f>SUM(E46*(1+$B$13))</f>
        <v>0</v>
      </c>
    </row>
    <row r="47" spans="1:20" s="11" customFormat="1" ht="40.5" customHeight="1" x14ac:dyDescent="0.35">
      <c r="A47" s="383"/>
      <c r="B47" s="374"/>
      <c r="C47" s="371"/>
      <c r="D47" s="168" t="s">
        <v>112</v>
      </c>
      <c r="E47" s="175">
        <f>'Price Matrix'!G70</f>
        <v>0</v>
      </c>
      <c r="F47" s="271">
        <f>SUM(E47*(1+$B$13))</f>
        <v>0</v>
      </c>
    </row>
    <row r="48" spans="1:20" s="11" customFormat="1" ht="40.5" customHeight="1" thickBot="1" x14ac:dyDescent="0.4">
      <c r="A48" s="384"/>
      <c r="B48" s="378"/>
      <c r="C48" s="372"/>
      <c r="D48" s="169" t="s">
        <v>113</v>
      </c>
      <c r="E48" s="176">
        <f>'Price Matrix'!G71</f>
        <v>0</v>
      </c>
      <c r="F48" s="272">
        <f>SUM(E48*(1+$B$13))</f>
        <v>0</v>
      </c>
    </row>
    <row r="49" spans="1:22" s="47" customFormat="1" ht="16" customHeight="1" x14ac:dyDescent="0.25">
      <c r="A49" s="45"/>
      <c r="B49" s="145"/>
      <c r="C49" s="143"/>
      <c r="D49" s="145"/>
      <c r="E49" s="57"/>
      <c r="F49" s="57"/>
      <c r="G49" s="57"/>
      <c r="H49" s="57"/>
      <c r="I49" s="57"/>
      <c r="J49" s="57"/>
      <c r="K49" s="57"/>
      <c r="L49" s="57"/>
      <c r="M49" s="57"/>
      <c r="N49" s="57"/>
      <c r="O49" s="57"/>
      <c r="P49" s="57"/>
      <c r="Q49" s="57"/>
    </row>
    <row r="50" spans="1:22" ht="24" customHeight="1" thickBot="1" x14ac:dyDescent="0.25">
      <c r="A50" s="53" t="s">
        <v>193</v>
      </c>
      <c r="C50" s="11"/>
      <c r="D50" s="52"/>
    </row>
    <row r="51" spans="1:22" ht="75" customHeight="1" thickBot="1" x14ac:dyDescent="0.25">
      <c r="A51" s="38" t="s">
        <v>3</v>
      </c>
      <c r="B51" s="138" t="s">
        <v>5</v>
      </c>
      <c r="C51" s="44" t="s">
        <v>6</v>
      </c>
      <c r="D51" s="38" t="s">
        <v>109</v>
      </c>
      <c r="E51" s="138" t="s">
        <v>213</v>
      </c>
      <c r="F51" s="265" t="s">
        <v>211</v>
      </c>
    </row>
    <row r="52" spans="1:22" ht="41" customHeight="1" x14ac:dyDescent="0.2">
      <c r="A52" s="382" t="s">
        <v>299</v>
      </c>
      <c r="B52" s="373" t="s">
        <v>300</v>
      </c>
      <c r="C52" s="370" t="s">
        <v>136</v>
      </c>
      <c r="D52" s="139" t="s">
        <v>110</v>
      </c>
      <c r="E52" s="174">
        <f>'Price Matrix'!G75</f>
        <v>0</v>
      </c>
      <c r="F52" s="270">
        <f>SUM(E52*(1+$B$13))</f>
        <v>0</v>
      </c>
    </row>
    <row r="53" spans="1:22" ht="41" customHeight="1" x14ac:dyDescent="0.2">
      <c r="A53" s="383"/>
      <c r="B53" s="374"/>
      <c r="C53" s="371"/>
      <c r="D53" s="168" t="s">
        <v>111</v>
      </c>
      <c r="E53" s="175">
        <f>'Price Matrix'!G76</f>
        <v>0</v>
      </c>
      <c r="F53" s="271">
        <f>SUM(E53*(1+$B$13))</f>
        <v>0</v>
      </c>
    </row>
    <row r="54" spans="1:22" ht="41" customHeight="1" x14ac:dyDescent="0.2">
      <c r="A54" s="383"/>
      <c r="B54" s="374"/>
      <c r="C54" s="371"/>
      <c r="D54" s="168" t="s">
        <v>112</v>
      </c>
      <c r="E54" s="175">
        <f>'Price Matrix'!G77</f>
        <v>0</v>
      </c>
      <c r="F54" s="271">
        <f>SUM(E54*(1+$B$13))</f>
        <v>0</v>
      </c>
    </row>
    <row r="55" spans="1:22" ht="41" customHeight="1" thickBot="1" x14ac:dyDescent="0.25">
      <c r="A55" s="384"/>
      <c r="B55" s="378"/>
      <c r="C55" s="372"/>
      <c r="D55" s="169" t="s">
        <v>113</v>
      </c>
      <c r="E55" s="176">
        <f>'Price Matrix'!G78</f>
        <v>0</v>
      </c>
      <c r="F55" s="272">
        <f>SUM(E55*(1+$B$13))</f>
        <v>0</v>
      </c>
    </row>
    <row r="56" spans="1:22" s="47" customFormat="1" ht="15" customHeight="1" x14ac:dyDescent="0.2">
      <c r="A56" s="145"/>
      <c r="B56" s="145"/>
      <c r="C56" s="143"/>
      <c r="D56" s="136"/>
      <c r="E56" s="145"/>
    </row>
    <row r="57" spans="1:22" ht="16" customHeight="1" x14ac:dyDescent="0.2">
      <c r="A57" s="65"/>
      <c r="B57" s="66"/>
    </row>
    <row r="58" spans="1:22" s="106" customFormat="1" ht="37" customHeight="1" x14ac:dyDescent="0.35">
      <c r="A58" s="14" t="s">
        <v>188</v>
      </c>
      <c r="B58" s="103"/>
      <c r="C58" s="103"/>
      <c r="D58" s="104"/>
      <c r="E58" s="105"/>
      <c r="F58" s="105"/>
      <c r="G58" s="105"/>
      <c r="H58" s="105"/>
      <c r="I58" s="105"/>
      <c r="J58" s="105"/>
      <c r="K58" s="105"/>
      <c r="L58" s="105"/>
      <c r="M58" s="105"/>
      <c r="N58" s="105"/>
      <c r="O58" s="105"/>
      <c r="P58" s="105"/>
      <c r="Q58" s="105"/>
      <c r="R58" s="105"/>
      <c r="S58" s="105"/>
      <c r="T58" s="105"/>
      <c r="V58" s="104"/>
    </row>
    <row r="59" spans="1:22" s="19" customFormat="1" ht="33.5" customHeight="1" thickBot="1" x14ac:dyDescent="0.35">
      <c r="B59" s="125"/>
      <c r="C59" s="125"/>
      <c r="D59" s="126"/>
      <c r="E59" s="21"/>
      <c r="F59" s="21"/>
      <c r="G59" s="22"/>
      <c r="H59" s="22"/>
      <c r="I59" s="22"/>
      <c r="J59" s="22"/>
      <c r="K59" s="22"/>
      <c r="L59" s="22"/>
      <c r="M59" s="22"/>
      <c r="N59" s="22"/>
      <c r="O59" s="22"/>
      <c r="P59" s="22"/>
      <c r="Q59" s="22"/>
      <c r="R59" s="22"/>
      <c r="S59" s="22"/>
      <c r="T59" s="22"/>
      <c r="U59" s="22"/>
    </row>
    <row r="60" spans="1:22" s="19" customFormat="1" ht="33.5" customHeight="1" thickBot="1" x14ac:dyDescent="0.35">
      <c r="A60" s="53" t="s">
        <v>180</v>
      </c>
      <c r="B60" s="23"/>
      <c r="C60" s="23"/>
      <c r="D60" s="24"/>
      <c r="E60" s="23"/>
      <c r="F60" s="23"/>
      <c r="G60" s="354" t="s">
        <v>199</v>
      </c>
      <c r="H60" s="355"/>
      <c r="I60" s="356"/>
    </row>
    <row r="61" spans="1:22" s="19" customFormat="1" ht="72.5" customHeight="1" thickBot="1" x14ac:dyDescent="0.35">
      <c r="A61" s="134" t="s">
        <v>3</v>
      </c>
      <c r="B61" s="15" t="s">
        <v>5</v>
      </c>
      <c r="C61" s="74" t="s">
        <v>6</v>
      </c>
      <c r="D61" s="135" t="s">
        <v>7</v>
      </c>
      <c r="E61" s="15" t="s">
        <v>109</v>
      </c>
      <c r="F61" s="15" t="s">
        <v>114</v>
      </c>
      <c r="G61" s="309" t="s">
        <v>0</v>
      </c>
      <c r="H61" s="15" t="s">
        <v>1</v>
      </c>
      <c r="I61" s="15" t="s">
        <v>2</v>
      </c>
      <c r="J61" s="265" t="s">
        <v>211</v>
      </c>
    </row>
    <row r="62" spans="1:22" ht="27.5" customHeight="1" x14ac:dyDescent="0.2">
      <c r="A62" s="388" t="s">
        <v>107</v>
      </c>
      <c r="B62" s="373" t="s">
        <v>86</v>
      </c>
      <c r="C62" s="412" t="s">
        <v>85</v>
      </c>
      <c r="D62" s="373" t="s">
        <v>315</v>
      </c>
      <c r="E62" s="408" t="s">
        <v>110</v>
      </c>
      <c r="F62" s="122">
        <v>0</v>
      </c>
      <c r="G62" s="191">
        <f>'Price Matrix'!I97</f>
        <v>0</v>
      </c>
      <c r="H62" s="192">
        <f>'Price Matrix'!J97</f>
        <v>0</v>
      </c>
      <c r="I62" s="192">
        <f>'Price Matrix'!K97</f>
        <v>0</v>
      </c>
      <c r="J62" s="266">
        <f t="shared" ref="J62:J81" si="2">SUM(G62:I62)*(1+$B$13)</f>
        <v>0</v>
      </c>
    </row>
    <row r="63" spans="1:22" ht="27.5" customHeight="1" x14ac:dyDescent="0.2">
      <c r="A63" s="411"/>
      <c r="B63" s="374"/>
      <c r="C63" s="413"/>
      <c r="D63" s="374"/>
      <c r="E63" s="409"/>
      <c r="F63" s="123">
        <v>500</v>
      </c>
      <c r="G63" s="193">
        <f>'Price Matrix'!I98</f>
        <v>0</v>
      </c>
      <c r="H63" s="194">
        <f>'Price Matrix'!J98</f>
        <v>0</v>
      </c>
      <c r="I63" s="194">
        <f>'Price Matrix'!K98</f>
        <v>0</v>
      </c>
      <c r="J63" s="267">
        <f t="shared" si="2"/>
        <v>0</v>
      </c>
    </row>
    <row r="64" spans="1:22" ht="27.5" customHeight="1" x14ac:dyDescent="0.2">
      <c r="A64" s="411"/>
      <c r="B64" s="374"/>
      <c r="C64" s="413"/>
      <c r="D64" s="374"/>
      <c r="E64" s="409"/>
      <c r="F64" s="123">
        <v>1000</v>
      </c>
      <c r="G64" s="193">
        <f>'Price Matrix'!I99</f>
        <v>0</v>
      </c>
      <c r="H64" s="194">
        <f>'Price Matrix'!J99</f>
        <v>0</v>
      </c>
      <c r="I64" s="194">
        <f>'Price Matrix'!K99</f>
        <v>0</v>
      </c>
      <c r="J64" s="267">
        <f t="shared" si="2"/>
        <v>0</v>
      </c>
    </row>
    <row r="65" spans="1:10" ht="27.5" customHeight="1" x14ac:dyDescent="0.2">
      <c r="A65" s="411"/>
      <c r="B65" s="374"/>
      <c r="C65" s="413"/>
      <c r="D65" s="374"/>
      <c r="E65" s="409"/>
      <c r="F65" s="117">
        <v>1500</v>
      </c>
      <c r="G65" s="193">
        <f>'Price Matrix'!I100</f>
        <v>0</v>
      </c>
      <c r="H65" s="194">
        <f>'Price Matrix'!J100</f>
        <v>0</v>
      </c>
      <c r="I65" s="194">
        <f>'Price Matrix'!K100</f>
        <v>0</v>
      </c>
      <c r="J65" s="267">
        <f t="shared" si="2"/>
        <v>0</v>
      </c>
    </row>
    <row r="66" spans="1:10" ht="27.5" customHeight="1" thickBot="1" x14ac:dyDescent="0.25">
      <c r="A66" s="411"/>
      <c r="B66" s="374"/>
      <c r="C66" s="413"/>
      <c r="D66" s="374"/>
      <c r="E66" s="410"/>
      <c r="F66" s="124" t="s">
        <v>206</v>
      </c>
      <c r="G66" s="195">
        <f>'Price Matrix'!I101</f>
        <v>0</v>
      </c>
      <c r="H66" s="196">
        <f>'Price Matrix'!J101</f>
        <v>0</v>
      </c>
      <c r="I66" s="196">
        <f>'Price Matrix'!K101</f>
        <v>0</v>
      </c>
      <c r="J66" s="273">
        <f t="shared" si="2"/>
        <v>0</v>
      </c>
    </row>
    <row r="67" spans="1:10" ht="27.5" customHeight="1" x14ac:dyDescent="0.2">
      <c r="A67" s="411"/>
      <c r="B67" s="374"/>
      <c r="C67" s="413"/>
      <c r="D67" s="374"/>
      <c r="E67" s="385" t="s">
        <v>111</v>
      </c>
      <c r="F67" s="122">
        <v>0</v>
      </c>
      <c r="G67" s="191">
        <f>'Price Matrix'!I102</f>
        <v>0</v>
      </c>
      <c r="H67" s="192">
        <f>'Price Matrix'!J102</f>
        <v>0</v>
      </c>
      <c r="I67" s="192">
        <f>'Price Matrix'!K102</f>
        <v>0</v>
      </c>
      <c r="J67" s="266">
        <f t="shared" si="2"/>
        <v>0</v>
      </c>
    </row>
    <row r="68" spans="1:10" ht="27.5" customHeight="1" x14ac:dyDescent="0.2">
      <c r="A68" s="411"/>
      <c r="B68" s="374"/>
      <c r="C68" s="413"/>
      <c r="D68" s="374"/>
      <c r="E68" s="386"/>
      <c r="F68" s="123">
        <v>500</v>
      </c>
      <c r="G68" s="193">
        <f>'Price Matrix'!I103</f>
        <v>0</v>
      </c>
      <c r="H68" s="194">
        <f>'Price Matrix'!J103</f>
        <v>0</v>
      </c>
      <c r="I68" s="194">
        <f>'Price Matrix'!K103</f>
        <v>0</v>
      </c>
      <c r="J68" s="267">
        <f t="shared" si="2"/>
        <v>0</v>
      </c>
    </row>
    <row r="69" spans="1:10" ht="27.5" customHeight="1" x14ac:dyDescent="0.2">
      <c r="A69" s="411"/>
      <c r="B69" s="374"/>
      <c r="C69" s="413"/>
      <c r="D69" s="374"/>
      <c r="E69" s="386"/>
      <c r="F69" s="123">
        <v>1000</v>
      </c>
      <c r="G69" s="193">
        <f>'Price Matrix'!I104</f>
        <v>0</v>
      </c>
      <c r="H69" s="194">
        <f>'Price Matrix'!J104</f>
        <v>0</v>
      </c>
      <c r="I69" s="194">
        <f>'Price Matrix'!K104</f>
        <v>0</v>
      </c>
      <c r="J69" s="267">
        <f t="shared" si="2"/>
        <v>0</v>
      </c>
    </row>
    <row r="70" spans="1:10" ht="27.5" customHeight="1" x14ac:dyDescent="0.2">
      <c r="A70" s="411"/>
      <c r="B70" s="374"/>
      <c r="C70" s="413"/>
      <c r="D70" s="374"/>
      <c r="E70" s="386"/>
      <c r="F70" s="117">
        <v>1500</v>
      </c>
      <c r="G70" s="193">
        <f>'Price Matrix'!I105</f>
        <v>0</v>
      </c>
      <c r="H70" s="194">
        <f>'Price Matrix'!J105</f>
        <v>0</v>
      </c>
      <c r="I70" s="194">
        <f>'Price Matrix'!K105</f>
        <v>0</v>
      </c>
      <c r="J70" s="267">
        <f t="shared" si="2"/>
        <v>0</v>
      </c>
    </row>
    <row r="71" spans="1:10" ht="27.5" customHeight="1" thickBot="1" x14ac:dyDescent="0.25">
      <c r="A71" s="411"/>
      <c r="B71" s="374"/>
      <c r="C71" s="413"/>
      <c r="D71" s="374"/>
      <c r="E71" s="386"/>
      <c r="F71" s="124" t="s">
        <v>206</v>
      </c>
      <c r="G71" s="195">
        <f>'Price Matrix'!I106</f>
        <v>0</v>
      </c>
      <c r="H71" s="196">
        <f>'Price Matrix'!J106</f>
        <v>0</v>
      </c>
      <c r="I71" s="196">
        <f>'Price Matrix'!K106</f>
        <v>0</v>
      </c>
      <c r="J71" s="268">
        <f t="shared" si="2"/>
        <v>0</v>
      </c>
    </row>
    <row r="72" spans="1:10" ht="27.5" customHeight="1" x14ac:dyDescent="0.2">
      <c r="A72" s="411"/>
      <c r="B72" s="374"/>
      <c r="C72" s="413"/>
      <c r="D72" s="374"/>
      <c r="E72" s="385" t="s">
        <v>112</v>
      </c>
      <c r="F72" s="122">
        <v>0</v>
      </c>
      <c r="G72" s="191">
        <f>'Price Matrix'!I107</f>
        <v>0</v>
      </c>
      <c r="H72" s="192">
        <f>'Price Matrix'!J107</f>
        <v>0</v>
      </c>
      <c r="I72" s="192">
        <f>'Price Matrix'!K107</f>
        <v>0</v>
      </c>
      <c r="J72" s="266">
        <f t="shared" si="2"/>
        <v>0</v>
      </c>
    </row>
    <row r="73" spans="1:10" ht="27.5" customHeight="1" x14ac:dyDescent="0.2">
      <c r="A73" s="411"/>
      <c r="B73" s="374"/>
      <c r="C73" s="413"/>
      <c r="D73" s="374"/>
      <c r="E73" s="386"/>
      <c r="F73" s="123">
        <v>500</v>
      </c>
      <c r="G73" s="193">
        <f>'Price Matrix'!I108</f>
        <v>0</v>
      </c>
      <c r="H73" s="194">
        <f>'Price Matrix'!J108</f>
        <v>0</v>
      </c>
      <c r="I73" s="194">
        <f>'Price Matrix'!K108</f>
        <v>0</v>
      </c>
      <c r="J73" s="267">
        <f t="shared" si="2"/>
        <v>0</v>
      </c>
    </row>
    <row r="74" spans="1:10" ht="27.5" customHeight="1" x14ac:dyDescent="0.2">
      <c r="A74" s="411"/>
      <c r="B74" s="374"/>
      <c r="C74" s="413"/>
      <c r="D74" s="374"/>
      <c r="E74" s="386"/>
      <c r="F74" s="123">
        <v>1000</v>
      </c>
      <c r="G74" s="193">
        <f>'Price Matrix'!I109</f>
        <v>0</v>
      </c>
      <c r="H74" s="194">
        <f>'Price Matrix'!J109</f>
        <v>0</v>
      </c>
      <c r="I74" s="194">
        <f>'Price Matrix'!K109</f>
        <v>0</v>
      </c>
      <c r="J74" s="267">
        <f t="shared" si="2"/>
        <v>0</v>
      </c>
    </row>
    <row r="75" spans="1:10" ht="27.5" customHeight="1" x14ac:dyDescent="0.2">
      <c r="A75" s="411"/>
      <c r="B75" s="374"/>
      <c r="C75" s="413"/>
      <c r="D75" s="374"/>
      <c r="E75" s="386"/>
      <c r="F75" s="117">
        <v>1500</v>
      </c>
      <c r="G75" s="193">
        <f>'Price Matrix'!I110</f>
        <v>0</v>
      </c>
      <c r="H75" s="194">
        <f>'Price Matrix'!J110</f>
        <v>0</v>
      </c>
      <c r="I75" s="194">
        <f>'Price Matrix'!K110</f>
        <v>0</v>
      </c>
      <c r="J75" s="267">
        <f t="shared" si="2"/>
        <v>0</v>
      </c>
    </row>
    <row r="76" spans="1:10" ht="27.5" customHeight="1" thickBot="1" x14ac:dyDescent="0.25">
      <c r="A76" s="411"/>
      <c r="B76" s="374"/>
      <c r="C76" s="413"/>
      <c r="D76" s="374"/>
      <c r="E76" s="387"/>
      <c r="F76" s="124" t="s">
        <v>206</v>
      </c>
      <c r="G76" s="195">
        <f>'Price Matrix'!I111</f>
        <v>0</v>
      </c>
      <c r="H76" s="196">
        <f>'Price Matrix'!J111</f>
        <v>0</v>
      </c>
      <c r="I76" s="196">
        <f>'Price Matrix'!K111</f>
        <v>0</v>
      </c>
      <c r="J76" s="268">
        <f t="shared" si="2"/>
        <v>0</v>
      </c>
    </row>
    <row r="77" spans="1:10" ht="27.5" customHeight="1" x14ac:dyDescent="0.2">
      <c r="A77" s="411"/>
      <c r="B77" s="374"/>
      <c r="C77" s="413"/>
      <c r="D77" s="374"/>
      <c r="E77" s="385" t="s">
        <v>113</v>
      </c>
      <c r="F77" s="122">
        <v>0</v>
      </c>
      <c r="G77" s="191">
        <f>'Price Matrix'!I112</f>
        <v>0</v>
      </c>
      <c r="H77" s="192">
        <f>'Price Matrix'!J112</f>
        <v>0</v>
      </c>
      <c r="I77" s="192">
        <f>'Price Matrix'!K112</f>
        <v>0</v>
      </c>
      <c r="J77" s="274">
        <f t="shared" si="2"/>
        <v>0</v>
      </c>
    </row>
    <row r="78" spans="1:10" ht="27.5" customHeight="1" x14ac:dyDescent="0.2">
      <c r="A78" s="411"/>
      <c r="B78" s="374"/>
      <c r="C78" s="413"/>
      <c r="D78" s="374"/>
      <c r="E78" s="386"/>
      <c r="F78" s="123">
        <v>500</v>
      </c>
      <c r="G78" s="193">
        <f>'Price Matrix'!I113</f>
        <v>0</v>
      </c>
      <c r="H78" s="194">
        <f>'Price Matrix'!J113</f>
        <v>0</v>
      </c>
      <c r="I78" s="194">
        <f>'Price Matrix'!K113</f>
        <v>0</v>
      </c>
      <c r="J78" s="267">
        <f t="shared" si="2"/>
        <v>0</v>
      </c>
    </row>
    <row r="79" spans="1:10" ht="27.5" customHeight="1" x14ac:dyDescent="0.2">
      <c r="A79" s="411"/>
      <c r="B79" s="374"/>
      <c r="C79" s="413"/>
      <c r="D79" s="374"/>
      <c r="E79" s="386"/>
      <c r="F79" s="123">
        <v>1000</v>
      </c>
      <c r="G79" s="193">
        <f>'Price Matrix'!I114</f>
        <v>0</v>
      </c>
      <c r="H79" s="194">
        <f>'Price Matrix'!J114</f>
        <v>0</v>
      </c>
      <c r="I79" s="194">
        <f>'Price Matrix'!K114</f>
        <v>0</v>
      </c>
      <c r="J79" s="267">
        <f t="shared" si="2"/>
        <v>0</v>
      </c>
    </row>
    <row r="80" spans="1:10" ht="27.5" customHeight="1" x14ac:dyDescent="0.2">
      <c r="A80" s="411"/>
      <c r="B80" s="374"/>
      <c r="C80" s="413"/>
      <c r="D80" s="374"/>
      <c r="E80" s="386"/>
      <c r="F80" s="117">
        <v>1500</v>
      </c>
      <c r="G80" s="193">
        <f>'Price Matrix'!I115</f>
        <v>0</v>
      </c>
      <c r="H80" s="194">
        <f>'Price Matrix'!J115</f>
        <v>0</v>
      </c>
      <c r="I80" s="194">
        <f>'Price Matrix'!K115</f>
        <v>0</v>
      </c>
      <c r="J80" s="267">
        <f t="shared" si="2"/>
        <v>0</v>
      </c>
    </row>
    <row r="81" spans="1:10" ht="27.5" customHeight="1" thickBot="1" x14ac:dyDescent="0.25">
      <c r="A81" s="389"/>
      <c r="B81" s="378"/>
      <c r="C81" s="414"/>
      <c r="D81" s="378"/>
      <c r="E81" s="387"/>
      <c r="F81" s="170" t="s">
        <v>206</v>
      </c>
      <c r="G81" s="195">
        <f>'Price Matrix'!I116</f>
        <v>0</v>
      </c>
      <c r="H81" s="196">
        <f>'Price Matrix'!J116</f>
        <v>0</v>
      </c>
      <c r="I81" s="196">
        <f>'Price Matrix'!K116</f>
        <v>0</v>
      </c>
      <c r="J81" s="268">
        <f t="shared" si="2"/>
        <v>0</v>
      </c>
    </row>
    <row r="82" spans="1:10" ht="19.5" customHeight="1" x14ac:dyDescent="0.2">
      <c r="A82" s="142"/>
      <c r="B82" s="142"/>
      <c r="C82" s="145"/>
      <c r="D82" s="143"/>
      <c r="E82" s="145"/>
      <c r="F82" s="142"/>
    </row>
    <row r="83" spans="1:10" ht="42" customHeight="1" x14ac:dyDescent="0.2">
      <c r="A83" s="14" t="s">
        <v>186</v>
      </c>
      <c r="J83" s="75"/>
    </row>
    <row r="84" spans="1:10" ht="19.5" customHeight="1" thickBot="1" x14ac:dyDescent="0.25">
      <c r="A84" s="53" t="s">
        <v>180</v>
      </c>
      <c r="B84" s="142"/>
      <c r="C84" s="145"/>
      <c r="D84" s="143"/>
      <c r="E84" s="145"/>
      <c r="F84" s="142"/>
    </row>
    <row r="85" spans="1:10" ht="36" customHeight="1" thickBot="1" x14ac:dyDescent="0.25">
      <c r="A85" s="203" t="s">
        <v>41</v>
      </c>
      <c r="B85" s="112" t="s">
        <v>42</v>
      </c>
      <c r="C85" s="275" t="s">
        <v>212</v>
      </c>
      <c r="D85" s="143"/>
      <c r="E85" s="145"/>
      <c r="F85" s="142"/>
    </row>
    <row r="86" spans="1:10" s="18" customFormat="1" ht="27.5" customHeight="1" x14ac:dyDescent="0.25">
      <c r="A86" s="107" t="s">
        <v>43</v>
      </c>
      <c r="B86" s="200">
        <f>'Price Matrix'!B121</f>
        <v>0</v>
      </c>
      <c r="C86" s="270">
        <f>SUM(B86*(1+$B$12))</f>
        <v>0</v>
      </c>
      <c r="D86" s="143"/>
      <c r="E86" s="145"/>
      <c r="F86" s="142"/>
    </row>
    <row r="87" spans="1:10" s="18" customFormat="1" ht="27.5" customHeight="1" x14ac:dyDescent="0.25">
      <c r="A87" s="108" t="s">
        <v>44</v>
      </c>
      <c r="B87" s="201">
        <f>'Price Matrix'!B122</f>
        <v>0</v>
      </c>
      <c r="C87" s="271">
        <f>SUM(B87*(1+$B$12))</f>
        <v>0</v>
      </c>
      <c r="D87" s="143"/>
      <c r="E87" s="145"/>
      <c r="F87" s="142"/>
    </row>
    <row r="88" spans="1:10" s="18" customFormat="1" ht="27.5" customHeight="1" x14ac:dyDescent="0.25">
      <c r="A88" s="108" t="s">
        <v>45</v>
      </c>
      <c r="B88" s="201">
        <f>'Price Matrix'!B123</f>
        <v>0</v>
      </c>
      <c r="C88" s="271">
        <f>SUM(B88*(1+$B$12))</f>
        <v>0</v>
      </c>
      <c r="D88" s="143"/>
      <c r="E88" s="145"/>
      <c r="F88" s="142"/>
    </row>
    <row r="89" spans="1:10" s="18" customFormat="1" ht="27.5" customHeight="1" thickBot="1" x14ac:dyDescent="0.3">
      <c r="A89" s="109" t="s">
        <v>46</v>
      </c>
      <c r="B89" s="202">
        <f>'Price Matrix'!B124</f>
        <v>0</v>
      </c>
      <c r="C89" s="272">
        <f>SUM(B89*(1+$B$12))</f>
        <v>0</v>
      </c>
      <c r="D89" s="143"/>
      <c r="E89" s="145"/>
      <c r="F89" s="142"/>
    </row>
    <row r="90" spans="1:10" s="18" customFormat="1" ht="19.5" customHeight="1" x14ac:dyDescent="0.25">
      <c r="A90" s="77" t="s">
        <v>40</v>
      </c>
      <c r="B90" s="78"/>
      <c r="C90" s="145"/>
      <c r="D90" s="143"/>
      <c r="E90" s="145"/>
      <c r="F90" s="142"/>
    </row>
    <row r="91" spans="1:10" ht="19.5" customHeight="1" x14ac:dyDescent="0.2">
      <c r="A91" s="142"/>
      <c r="B91" s="142"/>
      <c r="C91" s="145"/>
      <c r="D91" s="143"/>
      <c r="E91" s="145"/>
      <c r="F91" s="142"/>
    </row>
    <row r="92" spans="1:10" ht="19.5" customHeight="1" thickBot="1" x14ac:dyDescent="0.25">
      <c r="A92" s="53" t="s">
        <v>140</v>
      </c>
      <c r="B92" s="22"/>
      <c r="C92" s="22"/>
      <c r="D92" s="22"/>
      <c r="E92" s="22"/>
      <c r="F92" s="22"/>
      <c r="G92" s="22"/>
      <c r="H92" s="22"/>
    </row>
    <row r="93" spans="1:10" s="19" customFormat="1" ht="38" customHeight="1" x14ac:dyDescent="0.3">
      <c r="A93" s="401" t="s">
        <v>23</v>
      </c>
      <c r="B93" s="403" t="s">
        <v>132</v>
      </c>
      <c r="C93" s="434" t="s">
        <v>212</v>
      </c>
    </row>
    <row r="94" spans="1:10" s="19" customFormat="1" ht="50" customHeight="1" thickBot="1" x14ac:dyDescent="0.35">
      <c r="A94" s="402"/>
      <c r="B94" s="439"/>
      <c r="C94" s="435"/>
    </row>
    <row r="95" spans="1:10" s="18" customFormat="1" ht="27.5" customHeight="1" x14ac:dyDescent="0.25">
      <c r="A95" s="171" t="s">
        <v>31</v>
      </c>
      <c r="B95" s="178" t="str">
        <f>'Price Matrix'!J130</f>
        <v/>
      </c>
      <c r="C95" s="270" t="e">
        <f>SUM(B95*(1+$B$12))</f>
        <v>#VALUE!</v>
      </c>
    </row>
    <row r="96" spans="1:10" s="18" customFormat="1" ht="27.5" customHeight="1" x14ac:dyDescent="0.25">
      <c r="A96" s="168" t="s">
        <v>32</v>
      </c>
      <c r="B96" s="179" t="str">
        <f>'Price Matrix'!J131</f>
        <v/>
      </c>
      <c r="C96" s="271" t="e">
        <f t="shared" ref="C96:C103" si="3">SUM(B96*(1+$B$12))</f>
        <v>#VALUE!</v>
      </c>
    </row>
    <row r="97" spans="1:20" s="18" customFormat="1" ht="27.5" customHeight="1" x14ac:dyDescent="0.25">
      <c r="A97" s="168" t="s">
        <v>33</v>
      </c>
      <c r="B97" s="179" t="str">
        <f>'Price Matrix'!J132</f>
        <v/>
      </c>
      <c r="C97" s="271" t="e">
        <f t="shared" si="3"/>
        <v>#VALUE!</v>
      </c>
    </row>
    <row r="98" spans="1:20" s="18" customFormat="1" ht="27.5" customHeight="1" x14ac:dyDescent="0.25">
      <c r="A98" s="168" t="s">
        <v>34</v>
      </c>
      <c r="B98" s="179" t="str">
        <f>'Price Matrix'!J133</f>
        <v/>
      </c>
      <c r="C98" s="271" t="e">
        <f t="shared" si="3"/>
        <v>#VALUE!</v>
      </c>
    </row>
    <row r="99" spans="1:20" s="18" customFormat="1" ht="27.5" customHeight="1" x14ac:dyDescent="0.25">
      <c r="A99" s="168" t="s">
        <v>35</v>
      </c>
      <c r="B99" s="179" t="str">
        <f>'Price Matrix'!J134</f>
        <v/>
      </c>
      <c r="C99" s="271" t="e">
        <f t="shared" si="3"/>
        <v>#VALUE!</v>
      </c>
    </row>
    <row r="100" spans="1:20" s="18" customFormat="1" ht="27.5" customHeight="1" x14ac:dyDescent="0.25">
      <c r="A100" s="168" t="s">
        <v>36</v>
      </c>
      <c r="B100" s="179" t="str">
        <f>'Price Matrix'!J135</f>
        <v/>
      </c>
      <c r="C100" s="271" t="e">
        <f t="shared" si="3"/>
        <v>#VALUE!</v>
      </c>
    </row>
    <row r="101" spans="1:20" s="18" customFormat="1" ht="27.5" customHeight="1" x14ac:dyDescent="0.25">
      <c r="A101" s="172" t="s">
        <v>37</v>
      </c>
      <c r="B101" s="179" t="str">
        <f>'Price Matrix'!J136</f>
        <v/>
      </c>
      <c r="C101" s="271" t="e">
        <f t="shared" si="3"/>
        <v>#VALUE!</v>
      </c>
    </row>
    <row r="102" spans="1:20" s="18" customFormat="1" ht="27.5" customHeight="1" x14ac:dyDescent="0.25">
      <c r="A102" s="168" t="s">
        <v>38</v>
      </c>
      <c r="B102" s="179" t="str">
        <f>'Price Matrix'!J137</f>
        <v/>
      </c>
      <c r="C102" s="271" t="e">
        <f t="shared" si="3"/>
        <v>#VALUE!</v>
      </c>
    </row>
    <row r="103" spans="1:20" s="18" customFormat="1" ht="27.5" customHeight="1" thickBot="1" x14ac:dyDescent="0.3">
      <c r="A103" s="173" t="s">
        <v>39</v>
      </c>
      <c r="B103" s="180" t="str">
        <f>'Price Matrix'!J138</f>
        <v/>
      </c>
      <c r="C103" s="272" t="e">
        <f t="shared" si="3"/>
        <v>#VALUE!</v>
      </c>
    </row>
    <row r="104" spans="1:20" ht="19.5" customHeight="1" x14ac:dyDescent="0.2">
      <c r="A104" s="77" t="s">
        <v>40</v>
      </c>
      <c r="B104" s="87"/>
      <c r="C104" s="87"/>
      <c r="D104" s="87"/>
      <c r="E104" s="87"/>
      <c r="F104" s="87"/>
      <c r="G104" s="87"/>
      <c r="H104" s="87"/>
      <c r="I104" s="87" t="str">
        <f>IF(COUNTBLANK(B104:H104)=0,SUM(B104:E104,F104:H104),"")</f>
        <v/>
      </c>
    </row>
    <row r="105" spans="1:20" s="47" customFormat="1" ht="16" customHeight="1" x14ac:dyDescent="0.25">
      <c r="A105" s="45"/>
      <c r="B105" s="45"/>
      <c r="C105" s="145"/>
      <c r="D105" s="143"/>
      <c r="E105" s="145"/>
      <c r="F105" s="57"/>
      <c r="G105" s="57"/>
      <c r="H105" s="57"/>
      <c r="I105" s="57"/>
      <c r="J105" s="57"/>
      <c r="K105" s="57"/>
      <c r="L105" s="57"/>
      <c r="M105" s="57"/>
      <c r="N105" s="57"/>
      <c r="O105" s="57"/>
      <c r="P105" s="57"/>
      <c r="Q105" s="57"/>
      <c r="R105" s="57"/>
      <c r="S105" s="57"/>
      <c r="T105" s="57"/>
    </row>
    <row r="106" spans="1:20" ht="24" customHeight="1" thickBot="1" x14ac:dyDescent="0.25">
      <c r="A106" s="53" t="s">
        <v>141</v>
      </c>
      <c r="B106" s="12"/>
      <c r="C106" s="12"/>
      <c r="D106" s="54"/>
      <c r="E106" s="12"/>
      <c r="F106" s="12"/>
    </row>
    <row r="107" spans="1:20" ht="48" customHeight="1" thickBot="1" x14ac:dyDescent="0.25">
      <c r="A107" s="204" t="s">
        <v>196</v>
      </c>
      <c r="B107" s="138" t="s">
        <v>7</v>
      </c>
      <c r="C107" s="354" t="s">
        <v>198</v>
      </c>
      <c r="D107" s="356"/>
      <c r="E107" s="275" t="s">
        <v>211</v>
      </c>
    </row>
    <row r="108" spans="1:20" ht="38.5" customHeight="1" thickBot="1" x14ac:dyDescent="0.3">
      <c r="A108" s="205" t="s">
        <v>126</v>
      </c>
      <c r="B108" s="50" t="s">
        <v>125</v>
      </c>
      <c r="C108" s="432">
        <f>'Price Matrix'!C143</f>
        <v>0</v>
      </c>
      <c r="D108" s="433"/>
      <c r="E108" s="276">
        <f>SUM(C108*(1+$B$13))</f>
        <v>0</v>
      </c>
      <c r="F108" s="110"/>
    </row>
    <row r="109" spans="1:20" s="47" customFormat="1" ht="23.5" customHeight="1" x14ac:dyDescent="0.2">
      <c r="A109" s="143"/>
      <c r="B109" s="145"/>
      <c r="C109" s="90"/>
      <c r="D109" s="90"/>
    </row>
    <row r="110" spans="1:20" ht="23.5" customHeight="1" x14ac:dyDescent="0.25">
      <c r="K110" s="75"/>
      <c r="L110" s="75"/>
    </row>
    <row r="111" spans="1:20" ht="23.5" customHeight="1" x14ac:dyDescent="0.25">
      <c r="K111" s="75"/>
      <c r="L111" s="75"/>
    </row>
    <row r="112" spans="1:20" ht="23.5" customHeight="1" x14ac:dyDescent="0.2">
      <c r="A112" s="279" t="s">
        <v>276</v>
      </c>
      <c r="K112" s="75"/>
      <c r="L112" s="75"/>
    </row>
    <row r="113" spans="1:12" ht="23.5" customHeight="1" x14ac:dyDescent="0.2">
      <c r="A113" s="280" t="s">
        <v>271</v>
      </c>
      <c r="B113" s="280" t="s">
        <v>272</v>
      </c>
      <c r="K113" s="75"/>
      <c r="L113" s="75"/>
    </row>
    <row r="114" spans="1:12" ht="23.5" customHeight="1" x14ac:dyDescent="0.2">
      <c r="A114" s="284" t="s">
        <v>64</v>
      </c>
      <c r="B114" s="285">
        <f t="shared" ref="B114:B120" si="4">H19</f>
        <v>0</v>
      </c>
    </row>
    <row r="115" spans="1:12" ht="23.5" customHeight="1" x14ac:dyDescent="0.2">
      <c r="A115" s="284" t="s">
        <v>66</v>
      </c>
      <c r="B115" s="285">
        <f t="shared" si="4"/>
        <v>0</v>
      </c>
    </row>
    <row r="116" spans="1:12" ht="23.5" customHeight="1" x14ac:dyDescent="0.2">
      <c r="A116" s="284" t="s">
        <v>69</v>
      </c>
      <c r="B116" s="285">
        <f t="shared" si="4"/>
        <v>0</v>
      </c>
    </row>
    <row r="117" spans="1:12" ht="23.5" customHeight="1" x14ac:dyDescent="0.2">
      <c r="A117" s="284" t="s">
        <v>70</v>
      </c>
      <c r="B117" s="285">
        <f t="shared" si="4"/>
        <v>0</v>
      </c>
    </row>
    <row r="118" spans="1:12" ht="23.5" customHeight="1" x14ac:dyDescent="0.2">
      <c r="A118" s="284" t="s">
        <v>71</v>
      </c>
      <c r="B118" s="285">
        <f t="shared" si="4"/>
        <v>0</v>
      </c>
    </row>
    <row r="119" spans="1:12" ht="23.5" customHeight="1" x14ac:dyDescent="0.2">
      <c r="A119" s="284" t="s">
        <v>72</v>
      </c>
      <c r="B119" s="285">
        <f t="shared" si="4"/>
        <v>0</v>
      </c>
    </row>
    <row r="120" spans="1:12" ht="23.5" customHeight="1" x14ac:dyDescent="0.2">
      <c r="A120" s="284" t="s">
        <v>77</v>
      </c>
      <c r="B120" s="285">
        <f t="shared" si="4"/>
        <v>0</v>
      </c>
    </row>
    <row r="121" spans="1:12" ht="23.5" customHeight="1" x14ac:dyDescent="0.2">
      <c r="A121" s="283"/>
      <c r="B121" s="281"/>
    </row>
    <row r="122" spans="1:12" ht="23.5" customHeight="1" x14ac:dyDescent="0.2">
      <c r="A122" s="284" t="s">
        <v>87</v>
      </c>
      <c r="B122" s="285">
        <f t="shared" ref="B122:B127" si="5">H30</f>
        <v>0</v>
      </c>
    </row>
    <row r="123" spans="1:12" ht="23.5" customHeight="1" x14ac:dyDescent="0.2">
      <c r="A123" s="284" t="s">
        <v>90</v>
      </c>
      <c r="B123" s="285">
        <f t="shared" si="5"/>
        <v>0</v>
      </c>
    </row>
    <row r="124" spans="1:12" ht="23.5" customHeight="1" x14ac:dyDescent="0.2">
      <c r="A124" s="284" t="s">
        <v>91</v>
      </c>
      <c r="B124" s="285">
        <f t="shared" si="5"/>
        <v>0</v>
      </c>
    </row>
    <row r="125" spans="1:12" ht="23.5" customHeight="1" x14ac:dyDescent="0.2">
      <c r="A125" s="284" t="s">
        <v>92</v>
      </c>
      <c r="B125" s="285">
        <f t="shared" si="5"/>
        <v>0</v>
      </c>
    </row>
    <row r="126" spans="1:12" ht="23.5" customHeight="1" x14ac:dyDescent="0.2">
      <c r="A126" s="284" t="s">
        <v>100</v>
      </c>
      <c r="B126" s="285">
        <f t="shared" si="5"/>
        <v>0</v>
      </c>
    </row>
    <row r="127" spans="1:12" ht="23.5" customHeight="1" x14ac:dyDescent="0.2">
      <c r="A127" s="284" t="s">
        <v>101</v>
      </c>
      <c r="B127" s="285">
        <f t="shared" si="5"/>
        <v>0</v>
      </c>
    </row>
    <row r="128" spans="1:12" ht="23.5" customHeight="1" x14ac:dyDescent="0.2">
      <c r="A128" s="283"/>
      <c r="B128" s="12"/>
    </row>
    <row r="129" spans="1:2" ht="23.5" customHeight="1" x14ac:dyDescent="0.2">
      <c r="A129" s="284" t="s">
        <v>121</v>
      </c>
      <c r="B129" s="285">
        <f>T40</f>
        <v>0</v>
      </c>
    </row>
    <row r="130" spans="1:2" ht="23.5" customHeight="1" x14ac:dyDescent="0.2">
      <c r="A130" s="283"/>
      <c r="B130" s="12"/>
    </row>
    <row r="131" spans="1:2" ht="23.5" customHeight="1" x14ac:dyDescent="0.2">
      <c r="A131" s="421" t="s">
        <v>134</v>
      </c>
      <c r="B131" s="286">
        <f>F45</f>
        <v>0</v>
      </c>
    </row>
    <row r="132" spans="1:2" ht="23.5" customHeight="1" x14ac:dyDescent="0.2">
      <c r="A132" s="421"/>
      <c r="B132" s="286">
        <f>F46</f>
        <v>0</v>
      </c>
    </row>
    <row r="133" spans="1:2" ht="23.5" customHeight="1" x14ac:dyDescent="0.2">
      <c r="A133" s="421"/>
      <c r="B133" s="286">
        <f>F47</f>
        <v>0</v>
      </c>
    </row>
    <row r="134" spans="1:2" ht="23.5" customHeight="1" x14ac:dyDescent="0.2">
      <c r="A134" s="421"/>
      <c r="B134" s="286">
        <f>F48</f>
        <v>0</v>
      </c>
    </row>
    <row r="135" spans="1:2" ht="23.5" customHeight="1" x14ac:dyDescent="0.2">
      <c r="A135" s="283"/>
      <c r="B135" s="12"/>
    </row>
    <row r="136" spans="1:2" ht="23.5" customHeight="1" x14ac:dyDescent="0.2">
      <c r="A136" s="421" t="s">
        <v>134</v>
      </c>
      <c r="B136" s="286">
        <f>F52</f>
        <v>0</v>
      </c>
    </row>
    <row r="137" spans="1:2" ht="23.5" customHeight="1" x14ac:dyDescent="0.2">
      <c r="A137" s="421"/>
      <c r="B137" s="286">
        <f>F53</f>
        <v>0</v>
      </c>
    </row>
    <row r="138" spans="1:2" ht="23.5" customHeight="1" x14ac:dyDescent="0.2">
      <c r="A138" s="421"/>
      <c r="B138" s="286">
        <f>F54</f>
        <v>0</v>
      </c>
    </row>
    <row r="139" spans="1:2" ht="23.5" customHeight="1" x14ac:dyDescent="0.2">
      <c r="A139" s="421"/>
      <c r="B139" s="286">
        <f>F55</f>
        <v>0</v>
      </c>
    </row>
    <row r="140" spans="1:2" ht="23.5" customHeight="1" x14ac:dyDescent="0.2">
      <c r="A140" s="283"/>
      <c r="B140" s="12"/>
    </row>
    <row r="141" spans="1:2" ht="23.5" customHeight="1" x14ac:dyDescent="0.2">
      <c r="A141" s="421" t="s">
        <v>86</v>
      </c>
      <c r="B141" s="285">
        <f t="shared" ref="B141:B160" si="6">J62</f>
        <v>0</v>
      </c>
    </row>
    <row r="142" spans="1:2" ht="23.5" customHeight="1" x14ac:dyDescent="0.2">
      <c r="A142" s="421"/>
      <c r="B142" s="285">
        <f t="shared" si="6"/>
        <v>0</v>
      </c>
    </row>
    <row r="143" spans="1:2" ht="23.5" customHeight="1" x14ac:dyDescent="0.2">
      <c r="A143" s="421"/>
      <c r="B143" s="285">
        <f t="shared" si="6"/>
        <v>0</v>
      </c>
    </row>
    <row r="144" spans="1:2" ht="23.5" customHeight="1" x14ac:dyDescent="0.2">
      <c r="A144" s="421"/>
      <c r="B144" s="285">
        <f t="shared" si="6"/>
        <v>0</v>
      </c>
    </row>
    <row r="145" spans="1:2" ht="23.5" customHeight="1" x14ac:dyDescent="0.2">
      <c r="A145" s="421"/>
      <c r="B145" s="285">
        <f t="shared" si="6"/>
        <v>0</v>
      </c>
    </row>
    <row r="146" spans="1:2" ht="23.5" customHeight="1" x14ac:dyDescent="0.2">
      <c r="A146" s="421"/>
      <c r="B146" s="285">
        <f t="shared" si="6"/>
        <v>0</v>
      </c>
    </row>
    <row r="147" spans="1:2" ht="23.5" customHeight="1" x14ac:dyDescent="0.2">
      <c r="A147" s="421"/>
      <c r="B147" s="285">
        <f t="shared" si="6"/>
        <v>0</v>
      </c>
    </row>
    <row r="148" spans="1:2" ht="23.5" customHeight="1" x14ac:dyDescent="0.2">
      <c r="A148" s="421"/>
      <c r="B148" s="285">
        <f t="shared" si="6"/>
        <v>0</v>
      </c>
    </row>
    <row r="149" spans="1:2" ht="23.5" customHeight="1" x14ac:dyDescent="0.2">
      <c r="A149" s="421"/>
      <c r="B149" s="285">
        <f t="shared" si="6"/>
        <v>0</v>
      </c>
    </row>
    <row r="150" spans="1:2" ht="23.5" customHeight="1" x14ac:dyDescent="0.2">
      <c r="A150" s="421"/>
      <c r="B150" s="285">
        <f t="shared" si="6"/>
        <v>0</v>
      </c>
    </row>
    <row r="151" spans="1:2" ht="23.5" customHeight="1" x14ac:dyDescent="0.2">
      <c r="A151" s="421"/>
      <c r="B151" s="285">
        <f t="shared" si="6"/>
        <v>0</v>
      </c>
    </row>
    <row r="152" spans="1:2" ht="23.5" customHeight="1" x14ac:dyDescent="0.2">
      <c r="A152" s="421"/>
      <c r="B152" s="285">
        <f t="shared" si="6"/>
        <v>0</v>
      </c>
    </row>
    <row r="153" spans="1:2" ht="23.5" customHeight="1" x14ac:dyDescent="0.2">
      <c r="A153" s="421"/>
      <c r="B153" s="285">
        <f t="shared" si="6"/>
        <v>0</v>
      </c>
    </row>
    <row r="154" spans="1:2" ht="23.5" customHeight="1" x14ac:dyDescent="0.2">
      <c r="A154" s="421"/>
      <c r="B154" s="285">
        <f t="shared" si="6"/>
        <v>0</v>
      </c>
    </row>
    <row r="155" spans="1:2" ht="23.5" customHeight="1" x14ac:dyDescent="0.2">
      <c r="A155" s="421"/>
      <c r="B155" s="285">
        <f t="shared" si="6"/>
        <v>0</v>
      </c>
    </row>
    <row r="156" spans="1:2" ht="23.5" customHeight="1" x14ac:dyDescent="0.2">
      <c r="A156" s="421"/>
      <c r="B156" s="285">
        <f t="shared" si="6"/>
        <v>0</v>
      </c>
    </row>
    <row r="157" spans="1:2" ht="23.5" customHeight="1" x14ac:dyDescent="0.2">
      <c r="A157" s="421"/>
      <c r="B157" s="285">
        <f t="shared" si="6"/>
        <v>0</v>
      </c>
    </row>
    <row r="158" spans="1:2" ht="23.5" customHeight="1" x14ac:dyDescent="0.2">
      <c r="A158" s="421"/>
      <c r="B158" s="285">
        <f t="shared" si="6"/>
        <v>0</v>
      </c>
    </row>
    <row r="159" spans="1:2" ht="23.5" customHeight="1" x14ac:dyDescent="0.2">
      <c r="A159" s="421"/>
      <c r="B159" s="285">
        <f t="shared" si="6"/>
        <v>0</v>
      </c>
    </row>
    <row r="160" spans="1:2" ht="23.5" customHeight="1" x14ac:dyDescent="0.2">
      <c r="A160" s="421"/>
      <c r="B160" s="285">
        <f t="shared" si="6"/>
        <v>0</v>
      </c>
    </row>
    <row r="161" spans="1:2" ht="23.5" customHeight="1" x14ac:dyDescent="0.2">
      <c r="A161" s="280"/>
      <c r="B161" s="12"/>
    </row>
    <row r="162" spans="1:2" ht="23.5" customHeight="1" x14ac:dyDescent="0.2">
      <c r="A162" s="422" t="s">
        <v>273</v>
      </c>
      <c r="B162" s="286">
        <f>C86</f>
        <v>0</v>
      </c>
    </row>
    <row r="163" spans="1:2" ht="23.5" customHeight="1" x14ac:dyDescent="0.2">
      <c r="A163" s="422"/>
      <c r="B163" s="286">
        <f>C87</f>
        <v>0</v>
      </c>
    </row>
    <row r="164" spans="1:2" ht="23.5" customHeight="1" x14ac:dyDescent="0.2">
      <c r="A164" s="422"/>
      <c r="B164" s="286">
        <f>C88</f>
        <v>0</v>
      </c>
    </row>
    <row r="165" spans="1:2" ht="23.5" customHeight="1" x14ac:dyDescent="0.2">
      <c r="A165" s="422"/>
      <c r="B165" s="286">
        <f>C89</f>
        <v>0</v>
      </c>
    </row>
    <row r="166" spans="1:2" ht="23.5" customHeight="1" x14ac:dyDescent="0.2">
      <c r="A166" s="280"/>
      <c r="B166" s="282"/>
    </row>
    <row r="167" spans="1:2" ht="23.5" customHeight="1" x14ac:dyDescent="0.2">
      <c r="A167" s="418" t="s">
        <v>274</v>
      </c>
      <c r="B167" s="286" t="e">
        <f>C95</f>
        <v>#VALUE!</v>
      </c>
    </row>
    <row r="168" spans="1:2" ht="23.5" customHeight="1" x14ac:dyDescent="0.2">
      <c r="A168" s="419"/>
      <c r="B168" s="286" t="e">
        <f t="shared" ref="B168:B175" si="7">C96</f>
        <v>#VALUE!</v>
      </c>
    </row>
    <row r="169" spans="1:2" ht="23.5" customHeight="1" x14ac:dyDescent="0.2">
      <c r="A169" s="419"/>
      <c r="B169" s="286" t="e">
        <f t="shared" si="7"/>
        <v>#VALUE!</v>
      </c>
    </row>
    <row r="170" spans="1:2" ht="23.5" customHeight="1" x14ac:dyDescent="0.2">
      <c r="A170" s="419"/>
      <c r="B170" s="286" t="e">
        <f t="shared" si="7"/>
        <v>#VALUE!</v>
      </c>
    </row>
    <row r="171" spans="1:2" ht="23.5" customHeight="1" x14ac:dyDescent="0.2">
      <c r="A171" s="419"/>
      <c r="B171" s="286" t="e">
        <f t="shared" si="7"/>
        <v>#VALUE!</v>
      </c>
    </row>
    <row r="172" spans="1:2" ht="23.5" customHeight="1" x14ac:dyDescent="0.2">
      <c r="A172" s="419"/>
      <c r="B172" s="286" t="e">
        <f t="shared" si="7"/>
        <v>#VALUE!</v>
      </c>
    </row>
    <row r="173" spans="1:2" ht="23.5" customHeight="1" x14ac:dyDescent="0.2">
      <c r="A173" s="419"/>
      <c r="B173" s="286" t="e">
        <f t="shared" si="7"/>
        <v>#VALUE!</v>
      </c>
    </row>
    <row r="174" spans="1:2" ht="23.5" customHeight="1" x14ac:dyDescent="0.2">
      <c r="A174" s="419"/>
      <c r="B174" s="286" t="e">
        <f t="shared" si="7"/>
        <v>#VALUE!</v>
      </c>
    </row>
    <row r="175" spans="1:2" ht="23.5" customHeight="1" x14ac:dyDescent="0.2">
      <c r="A175" s="420"/>
      <c r="B175" s="286" t="e">
        <f t="shared" si="7"/>
        <v>#VALUE!</v>
      </c>
    </row>
    <row r="176" spans="1:2" ht="23.5" customHeight="1" x14ac:dyDescent="0.2">
      <c r="A176" s="280"/>
      <c r="B176" s="12"/>
    </row>
    <row r="177" spans="1:2" ht="23.5" customHeight="1" x14ac:dyDescent="0.2">
      <c r="A177" s="287" t="s">
        <v>275</v>
      </c>
      <c r="B177" s="286">
        <f>E108</f>
        <v>0</v>
      </c>
    </row>
    <row r="178" spans="1:2" ht="23.5" customHeight="1" x14ac:dyDescent="0.25"/>
    <row r="179" spans="1:2" ht="23.5" customHeight="1" x14ac:dyDescent="0.25"/>
    <row r="180" spans="1:2" ht="23.5" customHeight="1" x14ac:dyDescent="0.25"/>
    <row r="181" spans="1:2" ht="23.5" customHeight="1" x14ac:dyDescent="0.25"/>
    <row r="182" spans="1:2" ht="23.5" customHeight="1" x14ac:dyDescent="0.25"/>
    <row r="183" spans="1:2" ht="23.5" customHeight="1" x14ac:dyDescent="0.25"/>
    <row r="184" spans="1:2" ht="23.5" customHeight="1" x14ac:dyDescent="0.25"/>
    <row r="185" spans="1:2" ht="23.5" customHeight="1" x14ac:dyDescent="0.25"/>
    <row r="186" spans="1:2" ht="23.5" customHeight="1" x14ac:dyDescent="0.25"/>
    <row r="187" spans="1:2" ht="23.5" customHeight="1" x14ac:dyDescent="0.25"/>
    <row r="188" spans="1:2" ht="23.5" customHeight="1" x14ac:dyDescent="0.25"/>
    <row r="189" spans="1:2" ht="23.5" customHeight="1" x14ac:dyDescent="0.25"/>
    <row r="190" spans="1:2" ht="23.5" customHeight="1" x14ac:dyDescent="0.25"/>
    <row r="191" spans="1:2" ht="23.5" customHeight="1" x14ac:dyDescent="0.25"/>
    <row r="192" spans="1:2" ht="23.5" customHeight="1" x14ac:dyDescent="0.25"/>
    <row r="193" ht="23.5" customHeight="1" x14ac:dyDescent="0.25"/>
    <row r="194" ht="23.5" customHeight="1" x14ac:dyDescent="0.25"/>
    <row r="195" ht="23.5" customHeight="1" x14ac:dyDescent="0.25"/>
    <row r="196" ht="23.5" customHeight="1" x14ac:dyDescent="0.25"/>
    <row r="197" ht="23.5" customHeight="1" x14ac:dyDescent="0.25"/>
    <row r="198" ht="23.5" customHeight="1" x14ac:dyDescent="0.25"/>
    <row r="199" ht="23.5" customHeight="1" x14ac:dyDescent="0.25"/>
    <row r="200" ht="23.5" customHeight="1" x14ac:dyDescent="0.25"/>
    <row r="201" ht="23.5" customHeight="1" x14ac:dyDescent="0.25"/>
    <row r="202" ht="23.5" customHeight="1" x14ac:dyDescent="0.25"/>
    <row r="203" ht="23.5" customHeight="1" x14ac:dyDescent="0.25"/>
    <row r="204" ht="23.5" customHeight="1" x14ac:dyDescent="0.25"/>
    <row r="205" ht="23.5" customHeight="1" x14ac:dyDescent="0.25"/>
    <row r="206" ht="23.5" customHeight="1" x14ac:dyDescent="0.25"/>
    <row r="207" ht="23.5" customHeight="1" x14ac:dyDescent="0.25"/>
    <row r="208" ht="23.5" customHeight="1" x14ac:dyDescent="0.25"/>
    <row r="209" ht="23.5" customHeight="1" x14ac:dyDescent="0.25"/>
    <row r="210" ht="23.5" customHeight="1" x14ac:dyDescent="0.25"/>
    <row r="211" ht="23.5" customHeight="1" x14ac:dyDescent="0.25"/>
    <row r="212" ht="23.5" customHeight="1" x14ac:dyDescent="0.25"/>
    <row r="213" ht="23.5" customHeight="1" x14ac:dyDescent="0.25"/>
    <row r="214" ht="23.5" customHeight="1" x14ac:dyDescent="0.25"/>
    <row r="215" ht="23.5" customHeight="1" x14ac:dyDescent="0.25"/>
    <row r="216" ht="23.5" customHeight="1" x14ac:dyDescent="0.25"/>
    <row r="217" ht="23.5" customHeight="1" x14ac:dyDescent="0.25"/>
    <row r="218" ht="23.5" customHeight="1" x14ac:dyDescent="0.25"/>
    <row r="219" ht="23.5" customHeight="1" x14ac:dyDescent="0.25"/>
    <row r="220" ht="23.5" customHeight="1" x14ac:dyDescent="0.25"/>
    <row r="221" ht="23.5" customHeight="1" x14ac:dyDescent="0.25"/>
    <row r="222" ht="23.5" customHeight="1" x14ac:dyDescent="0.25"/>
    <row r="223" ht="23.5" customHeight="1" x14ac:dyDescent="0.25"/>
    <row r="224" ht="23.5" customHeight="1" x14ac:dyDescent="0.25"/>
    <row r="225" ht="23.5" customHeight="1" x14ac:dyDescent="0.25"/>
    <row r="226" ht="23.5" customHeight="1" x14ac:dyDescent="0.25"/>
    <row r="227" ht="23.5" customHeight="1" x14ac:dyDescent="0.25"/>
    <row r="228" ht="23.5" customHeight="1" x14ac:dyDescent="0.25"/>
  </sheetData>
  <sheetProtection algorithmName="SHA-512" hashValue="P3RqG9YM/4y/9gZ3kQc/+ixKYw3bHNYb90zVGarGsj29q2pmx9vR0DmIs4UPkb0XUXj/E10imksIho8zLxheRw==" saltValue="LJ/EvftCapROM+90nYmAdA==" spinCount="100000" sheet="1" objects="1" scenarios="1"/>
  <mergeCells count="37">
    <mergeCell ref="A19:A25"/>
    <mergeCell ref="E62:E66"/>
    <mergeCell ref="B45:B48"/>
    <mergeCell ref="C45:C48"/>
    <mergeCell ref="A52:A55"/>
    <mergeCell ref="B52:B55"/>
    <mergeCell ref="C52:C55"/>
    <mergeCell ref="H4:L6"/>
    <mergeCell ref="C107:D107"/>
    <mergeCell ref="C108:D108"/>
    <mergeCell ref="C93:C94"/>
    <mergeCell ref="E67:E71"/>
    <mergeCell ref="E72:E76"/>
    <mergeCell ref="E77:E81"/>
    <mergeCell ref="E37:S37"/>
    <mergeCell ref="E38:I38"/>
    <mergeCell ref="J38:N38"/>
    <mergeCell ref="O38:S38"/>
    <mergeCell ref="B4:D4"/>
    <mergeCell ref="B93:B94"/>
    <mergeCell ref="B62:B81"/>
    <mergeCell ref="C62:C81"/>
    <mergeCell ref="D62:D81"/>
    <mergeCell ref="A167:A175"/>
    <mergeCell ref="A30:A35"/>
    <mergeCell ref="A131:A134"/>
    <mergeCell ref="A136:A139"/>
    <mergeCell ref="A141:A160"/>
    <mergeCell ref="A162:A165"/>
    <mergeCell ref="A93:A94"/>
    <mergeCell ref="A45:A48"/>
    <mergeCell ref="A62:A81"/>
    <mergeCell ref="E16:G16"/>
    <mergeCell ref="E27:G27"/>
    <mergeCell ref="E17:G17"/>
    <mergeCell ref="E28:G28"/>
    <mergeCell ref="G60:I60"/>
  </mergeCells>
  <pageMargins left="0.23622047244094491" right="0.23622047244094491" top="0.51" bottom="0.38" header="0.31496062992125984" footer="0.31496062992125984"/>
  <pageSetup paperSize="8" scale="15" orientation="landscape" r:id="rId1"/>
  <headerFooter>
    <oddHeader>&amp;C&amp;F</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Price Matrix</vt:lpstr>
      <vt:lpstr>Evaluation Summary</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Davies</dc:creator>
  <cp:lastModifiedBy>Steven Howarth</cp:lastModifiedBy>
  <cp:lastPrinted>2018-08-14T08:06:52Z</cp:lastPrinted>
  <dcterms:created xsi:type="dcterms:W3CDTF">2018-07-11T13:19:10Z</dcterms:created>
  <dcterms:modified xsi:type="dcterms:W3CDTF">2018-09-11T12:32:42Z</dcterms:modified>
</cp:coreProperties>
</file>