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arolyn.Hennessey\Desktop\Lang final docs\"/>
    </mc:Choice>
  </mc:AlternateContent>
  <bookViews>
    <workbookView xWindow="0" yWindow="0" windowWidth="15360" windowHeight="8150" tabRatio="803" firstSheet="1" activeTab="5"/>
  </bookViews>
  <sheets>
    <sheet name="1. Cover Sheet" sheetId="31" r:id="rId1"/>
    <sheet name="2. Instructions" sheetId="32" r:id="rId2"/>
    <sheet name="3. Lot 3 Pricing" sheetId="13" r:id="rId3"/>
    <sheet name="4. Language Groups" sheetId="7" r:id="rId4"/>
    <sheet name="5. Band Definition Spoken " sheetId="35" r:id="rId5"/>
    <sheet name="6. Band Definition Non-Spoken" sheetId="36" r:id="rId6"/>
  </sheets>
  <externalReferences>
    <externalReference r:id="rId7"/>
  </externalReferences>
  <definedNames>
    <definedName name="_ftn1" localSheetId="4">'5. Band Definition Spoken '!#REF!</definedName>
    <definedName name="_ftnref1" localSheetId="4">'5. Band Definition Spoken '!#REF!</definedName>
    <definedName name="iCheckingLevel">'[1]6 Charge rates '!$D$6</definedName>
    <definedName name="iEfficiency" localSheetId="4">'[1]6 Charge rates '!#REF!</definedName>
    <definedName name="iEfficiency" localSheetId="5">'[1]6 Charge rates '!#REF!</definedName>
    <definedName name="iEfficiency">'[1]6 Charge rates '!#REF!</definedName>
    <definedName name="iHCAS">'[1]6 Charge rates '!$C$8</definedName>
    <definedName name="iHourDay">'[1]6 Charge rates '!$D$14</definedName>
    <definedName name="iPricing">'[1]6 Charge rates '!$D$12</definedName>
    <definedName name="iPromptPayment">'[1]6 Charge rates '!$C$10</definedName>
    <definedName name="iShiftType">'[1]6 Charge rates '!$D$4</definedName>
    <definedName name="iSupplier">'[1]6 Charge rates '!$C$2</definedName>
    <definedName name="iWeeks">'[1]6 Charge rates '!$D$16</definedName>
    <definedName name="nSuppliers">OFFSET([1]Pricing!$F$1,1,0,COUNTA([1]Pricing!$F:$F)-1,1)</definedName>
    <definedName name="_xlnm.Print_Area" localSheetId="0">'1. Cover Sheet'!$A$1:$N$69</definedName>
    <definedName name="_xlnm.Print_Area" localSheetId="1">'2. Instructions'!$A$1:$R$57</definedName>
    <definedName name="_xlnm.Print_Area" localSheetId="2">'3. Lot 3 Pricing'!$A$4:$V$65</definedName>
    <definedName name="_xlnm.Print_Area" localSheetId="4">'5. Band Definition Spoken '!$B$5:$E$69</definedName>
    <definedName name="_xlnm.Print_Area" localSheetId="5">'6. Band Definition Non-Spoken'!#REF!</definedName>
    <definedName name="rDiscounts_Discount">OFFSET([1]Discounts!$D$1,1,0,COUNTA([1]Discounts!$A:$A),1)</definedName>
    <definedName name="rDiscounts_Level">OFFSET([1]Discounts!$C$1,1,0,COUNTA([1]Discounts!$A:$A),1)</definedName>
    <definedName name="rDiscounts_Lookup">OFFSET([1]Discounts!$F$1,1,0,COUNTA([1]Discounts!$A:$A),1)</definedName>
    <definedName name="rDiscounts_Supplier">OFFSET([1]Discounts!$A$1,1,0,COUNTA([1]Discounts!$A:$A),1)</definedName>
    <definedName name="rDiscounts_Type">OFFSET([1]Discounts!$B$1,1,0,COUNTA([1]Discounts!$A:$A),1)</definedName>
    <definedName name="rPricing_CheckingLevel">OFFSET([1]Pricing!$B$1,1,0,COUNTA([1]Pricing!$A:$A),1)</definedName>
    <definedName name="rPricing_Fee">OFFSET([1]Pricing!$D$1,1,0,COUNTA([1]Pricing!$A:$A),1)</definedName>
    <definedName name="rPricing_PayBand">OFFSET([1]Pricing!$C$1,1,0,COUNTA([1]Pricing!$A:$A),1)</definedName>
    <definedName name="rPricing_Supplier">OFFSET([1]Pricing!$A$1,1,0,COUNTA([1]Pricing!$A:$A),1)</definedName>
    <definedName name="vBands">[1]Data!$C$2:$U$2</definedName>
    <definedName name="vEfficiency" localSheetId="4">[1]Data!#REF!</definedName>
    <definedName name="vEfficiency" localSheetId="5">[1]Data!#REF!</definedName>
    <definedName name="vEfficiency">[1]Data!#REF!</definedName>
    <definedName name="vHCAS">[1]Data!$C$13:$F$16</definedName>
    <definedName name="vPromptPayment">[1]Data!$C$23:$D$25</definedName>
    <definedName name="vRates">[1]Data!$C$28:$G$83</definedName>
    <definedName name="vShiftType">[1]Data!$C$3:$U$5</definedName>
    <definedName name="vSupplierFee">[1]Data!$C$8:$U$10</definedName>
    <definedName name="xCheck">'[1]6 Charge rates '!$D$2</definedName>
    <definedName name="xCheckingLevel">[1]Data!$C$8:$C$10</definedName>
    <definedName name="xEfficiency" localSheetId="4">[1]Data!#REF!</definedName>
    <definedName name="xEfficiency" localSheetId="5">[1]Data!#REF!</definedName>
    <definedName name="xEfficiency">[1]Data!#REF!</definedName>
    <definedName name="xHCAS">[1]Data!$C$13:$C$16</definedName>
    <definedName name="xPromptPayment">[1]Data!$C$23:$C$25</definedName>
    <definedName name="xShiftType">[1]Data!$C$3:$C$5</definedName>
  </definedNames>
  <calcPr calcId="152511"/>
</workbook>
</file>

<file path=xl/calcChain.xml><?xml version="1.0" encoding="utf-8"?>
<calcChain xmlns="http://schemas.openxmlformats.org/spreadsheetml/2006/main">
  <c r="D5" i="13" l="1"/>
  <c r="D6" i="13"/>
  <c r="D7" i="13"/>
  <c r="M35" i="13" l="1"/>
  <c r="M34" i="13"/>
  <c r="M56" i="13" l="1"/>
  <c r="O56" i="13" s="1"/>
  <c r="M36" i="13"/>
  <c r="M55" i="13" s="1"/>
  <c r="O55" i="13" s="1"/>
  <c r="K21" i="13"/>
  <c r="M21" i="13" s="1"/>
  <c r="K22" i="13"/>
  <c r="M22" i="13" s="1"/>
  <c r="K23" i="13"/>
  <c r="M23" i="13" s="1"/>
  <c r="K20" i="13"/>
  <c r="M20" i="13" s="1"/>
  <c r="M24" i="13" l="1"/>
  <c r="M54" i="13" s="1"/>
  <c r="O54" i="13" s="1"/>
  <c r="O57" i="13" s="1"/>
</calcChain>
</file>

<file path=xl/sharedStrings.xml><?xml version="1.0" encoding="utf-8"?>
<sst xmlns="http://schemas.openxmlformats.org/spreadsheetml/2006/main" count="384" uniqueCount="350">
  <si>
    <t>Rate 1</t>
  </si>
  <si>
    <t>Band 1</t>
  </si>
  <si>
    <t>Band 2</t>
  </si>
  <si>
    <t>Band 3</t>
  </si>
  <si>
    <t>Band 4</t>
  </si>
  <si>
    <t>Rate 2</t>
  </si>
  <si>
    <t>Rate 2: Monday to Friday 18:00 to 08:00 hours; weekends (Friday 18:00 to Monday 08:00); Public Holidays</t>
  </si>
  <si>
    <t>British Sign Language</t>
  </si>
  <si>
    <t>Communication professionals categorised in this class will be:</t>
  </si>
  <si>
    <t>Non Spoken Services</t>
  </si>
  <si>
    <t>Trainee</t>
  </si>
  <si>
    <t>Most Common Language</t>
  </si>
  <si>
    <t>2nd Most Common Language</t>
  </si>
  <si>
    <t>3rd Most Common Language</t>
  </si>
  <si>
    <t>All Other Languages</t>
  </si>
  <si>
    <t>Band 5</t>
  </si>
  <si>
    <t>SPOKEN LANGUAGES – DEFINITION OF BANDS</t>
  </si>
  <si>
    <t>BAND 5</t>
  </si>
  <si>
    <t>In addition to the qualifications and criteria specified in Band 4, Interpreters and/or Translators at this level will:</t>
  </si>
  <si>
    <t>1. Hold an Honours degree in the relevant language and/or a degree in Interpreting / Translation;</t>
  </si>
  <si>
    <t>2. Hold a QCF Level 7 qualification in translation such as the IoLET Diploma in Translation or an MA in Translation;</t>
  </si>
  <si>
    <t>4. Qualified membership of Chartered Institute of Linguists or the Institute of Translating and Interpreting (or equivalent overseas professional body);</t>
  </si>
  <si>
    <t>5. Be able to provide documented evidence of language-specific training and/or continuing professional development (CPD) within the preceding 12 months.</t>
  </si>
  <si>
    <t>BAND 4</t>
  </si>
  <si>
    <t>Interpreters and/or Translators at this level should:</t>
  </si>
  <si>
    <t>1. Hold the DPSI or the Diploma in Police Interpreting (DPI) or an equivalent translation and/or interpreting qualification at QCF Level 6 which clearly demonstrates the ability to interpret at this level in both English and the Foreign Language;</t>
  </si>
  <si>
    <t>3. Be able to provide documented evidence of language-specific training and/or continuing professional development (CPD) within the preceding 12 months.</t>
  </si>
  <si>
    <t>NB Those registered at Full Status with the NRPSI conform to all requirements of this Band.</t>
  </si>
  <si>
    <t>BAND 3</t>
  </si>
  <si>
    <t>1. Hold the DPSI or DPI or an equivalent qualification at QCF Level 6, or its equivalent, which clearly demonstrates the ability to operate at this level in both English and the Foreign Language;</t>
  </si>
  <si>
    <t>4.   Provide documented evidence of language specific training and/or CPD within the preceding 12 months.</t>
  </si>
  <si>
    <t>BAND 2 (including Rare Language Interpreters)</t>
  </si>
  <si>
    <t>Linguists at this level should:</t>
  </si>
  <si>
    <t>1. Be a native speaker of the relevant foreign language or native English speaker with skill in the other language;</t>
  </si>
  <si>
    <t>4. Provide annual, documented evidence of language-specific training and/or CPD within the preceding 12 months.</t>
  </si>
  <si>
    <t>N.B. Those registered at Rare Language Status with the NRPSI conform to the requirements of Rare Language Interpreters.</t>
  </si>
  <si>
    <t>BAND 1 (Bi-Lingual Skills)</t>
  </si>
  <si>
    <t>2. Native English speaker with the equivalent level of skill in both English and the other language;</t>
  </si>
  <si>
    <t>and (for both 1 and 2 above)</t>
  </si>
  <si>
    <t>4. Be able to provide documented evidence of some experience of successful public service language work in the United Kingdom.</t>
  </si>
  <si>
    <t xml:space="preserve">Textual description of Bands </t>
  </si>
  <si>
    <t>Band</t>
  </si>
  <si>
    <t>Expectations - Tasks / Functions</t>
  </si>
  <si>
    <t>Content / Topics</t>
  </si>
  <si>
    <t>Experience</t>
  </si>
  <si>
    <t>1000 hours’ experience (or acceptable proven track record in low volume languages)</t>
  </si>
  <si>
    <t>400+ hours’ experience</t>
  </si>
  <si>
    <t>Meet the requirements of the National Occupational Standards in Interpreting</t>
  </si>
  <si>
    <t>Defence / Military / Security / Courts / Policing / other CJS / Health / Social Care / Local Government</t>
  </si>
  <si>
    <t>400+ hours</t>
  </si>
  <si>
    <t>100-400 hours’ experience</t>
  </si>
  <si>
    <t>Meet the requirements of the national Occupational Standards in Interpreting but lacking the experience of Band 4 might be preferred for less demanding assignments.</t>
  </si>
  <si>
    <t>100 – 400 hours</t>
  </si>
  <si>
    <t>100 hours’ experience</t>
  </si>
  <si>
    <t>Meet the requirements of the national Occupational Standards in Interpreting</t>
  </si>
  <si>
    <t>Up to 100 hours</t>
  </si>
  <si>
    <t>Community liaison work where specialist knowledge of a particular field is not required</t>
  </si>
  <si>
    <t>[1] English, Scottish or Northern Ireland Law, Health, Local Government</t>
  </si>
  <si>
    <t>Please note the Rates for this service will be in MINUTES</t>
  </si>
  <si>
    <t>Weighting</t>
  </si>
  <si>
    <t>Desktop PC (running Windows 7 or Windows 8 or iMac OS X) with Web Camera and Headset</t>
  </si>
  <si>
    <t>Standard Definition, ideal for single user or small office location, device not dedicated solely to VRI</t>
  </si>
  <si>
    <t>Laptop (running Windows 7 or Windows 8, MacBook with OS X) with Web Camera and Built in Speakers/Microphone</t>
  </si>
  <si>
    <t>Standard Definition, ideal for single user or small office location, portable, device not dedicated solely to VRI</t>
  </si>
  <si>
    <t>Tablet Device (iPad, Android, or Microsoft Surface 2 &amp; 3 running Windows 8.1) with built in front facing camera, microphone and speakers</t>
  </si>
  <si>
    <t>Standard Definition, highly mobile so could be used for bedside consultation, or in a mobile situation, device not dedicated solely to VRI</t>
  </si>
  <si>
    <t>SmartPhone (iPhone, Android, or Microsoft Phone 8.1) with built in front facing camera, microphone and speakers</t>
  </si>
  <si>
    <t>Standard Definition,  Highly Portable and Mobile. Small screen</t>
  </si>
  <si>
    <t>Video Phone for example Cisco Desktop Collaboration Experience DX650 IP video phone</t>
  </si>
  <si>
    <t>Desktop based. Medium Definition Video Phone with built in screen, speakers and microphone. Fully self contained unit. Ideal for fixed location</t>
  </si>
  <si>
    <t>Full High Definition (HD) high quality desktop based unit with screen, camera and microphone. Ideal for small meeting room with 1-2 people.</t>
  </si>
  <si>
    <t>Video conferencing kit</t>
  </si>
  <si>
    <t>Version 1</t>
  </si>
  <si>
    <t>Contract Reference: RM1092</t>
  </si>
  <si>
    <t>Please enter your ORGANISATION'S NAME in the text box below</t>
  </si>
  <si>
    <t xml:space="preserve">If you required to register at Companies House or non-UK equivalent, this must be your registered company name  </t>
  </si>
  <si>
    <t>Please enter your ORGANISATION'S TRADING NAME in the text box below</t>
  </si>
  <si>
    <t>Attachment 9 - Pricing Matrix Lot 2 v1 RM1092</t>
  </si>
  <si>
    <r>
      <rPr>
        <sz val="22"/>
        <color theme="3"/>
        <rFont val="Calibri"/>
        <family val="2"/>
        <scheme val="minor"/>
      </rPr>
      <t xml:space="preserve">Attachment 11 - Pricing Matrix Lot 3  </t>
    </r>
    <r>
      <rPr>
        <sz val="22"/>
        <color theme="1"/>
        <rFont val="Calibri"/>
        <family val="2"/>
        <scheme val="minor"/>
      </rPr>
      <t xml:space="preserve">
Language Services Framework</t>
    </r>
  </si>
  <si>
    <t>Lot 3 - Telephone Interpreting and Video Services</t>
  </si>
  <si>
    <t>Language Services Framework - RM1092</t>
  </si>
  <si>
    <t>Instructions for completing this Pricing Matrix - Please Read Carefully</t>
  </si>
  <si>
    <t>You must complete this Pricing Matrix in accordance with the following instructions:</t>
  </si>
  <si>
    <t xml:space="preserve">This workbook is protected and Potential Providers should only be able to enter information into boxes highlighted BLUE and GREEN. Information inputted into other cells will not be evaluated and your Tender may be deemed non-compliant. </t>
  </si>
  <si>
    <t>Do not modify any cells, add rows and/or columns within the spreadsheets.</t>
  </si>
  <si>
    <t>TAB</t>
  </si>
  <si>
    <t>INDEX</t>
  </si>
  <si>
    <t>RESPONSE REQUIRED</t>
  </si>
  <si>
    <t>Cover Sheet</t>
  </si>
  <si>
    <t>PLEASE COMPLETE ALL BLUE BOXES</t>
  </si>
  <si>
    <t xml:space="preserve">Instructions </t>
  </si>
  <si>
    <t>PLEASE READ</t>
  </si>
  <si>
    <t>PLEASE COMPLETE ALL BLUE and GREEN BOXES</t>
  </si>
  <si>
    <t xml:space="preserve">Language Groups </t>
  </si>
  <si>
    <t>Lot 3 - Pricing</t>
  </si>
  <si>
    <t>ORGANISATION'S NAME</t>
  </si>
  <si>
    <t>ORGANISATION'S TRADING NAME</t>
  </si>
  <si>
    <t xml:space="preserve">COMPANY REGISTRATION NUMBER or non-UK eqivalent number </t>
  </si>
  <si>
    <t>Telephone Interpretation</t>
  </si>
  <si>
    <t xml:space="preserve">Table A: Telephone </t>
  </si>
  <si>
    <t xml:space="preserve">Defence / Military / Security /
Courts / Policing / Health </t>
  </si>
  <si>
    <t>Conference Interpreting / 
high level and technical translation</t>
  </si>
  <si>
    <t>Please refer to tab 5 entitled  'Band Definition Spoken' for a description of each of the Bands 1 to 5 of Interpreter for Spoken Languages</t>
  </si>
  <si>
    <t>Classification of Interpreters for spoken languages</t>
  </si>
  <si>
    <t xml:space="preserve">Interpreters:   Capable and confident when interpreting at high level international engagement meetings, for example Ministerial visits, Chiefs of Services, bilateral military engagement programmes.
1000 hours’ experience (or acceptable proven track record in low volume languages)
</t>
  </si>
  <si>
    <t>Demonstrable experience of successful public service work</t>
  </si>
  <si>
    <t>Some experience of successful 
public sector work</t>
  </si>
  <si>
    <r>
      <t xml:space="preserve">Table A
</t>
    </r>
    <r>
      <rPr>
        <b/>
        <sz val="10"/>
        <color theme="1"/>
        <rFont val="Calibri"/>
        <family val="2"/>
        <scheme val="minor"/>
      </rPr>
      <t>Spoken Services</t>
    </r>
  </si>
  <si>
    <t>Equipment Costs</t>
  </si>
  <si>
    <t>Equipment</t>
  </si>
  <si>
    <t>Cost per item (£)</t>
  </si>
  <si>
    <t xml:space="preserve">The most common languages for the last 8 years has been - most common Polish, the 2nd most common Czech and the 3rd most
common Slovak. The successful Supplier on the Framework Agreement will review the most common languages every 6 months. </t>
  </si>
  <si>
    <t xml:space="preserve">Band Definition Non Spoken </t>
  </si>
  <si>
    <t>Tab 5 'Band Definition Spoken' describes the Band Definitions, Bands 1 to 5 of Interpreters of Spoken Languages</t>
  </si>
  <si>
    <t>NON SPOKEN LANGUAGES – DEFINITION OF BANDS</t>
  </si>
  <si>
    <t>Please refer to tab 4 entitled 'Language Groups' which lists all Languages</t>
  </si>
  <si>
    <t>Tab 4 details the 'Language Groups' which lists all Languages</t>
  </si>
  <si>
    <t>TAB 4 - Language Groups</t>
  </si>
  <si>
    <t>Group A</t>
  </si>
  <si>
    <t>Group B</t>
  </si>
  <si>
    <t>Group C</t>
  </si>
  <si>
    <t>Group D</t>
  </si>
  <si>
    <t>Group E</t>
  </si>
  <si>
    <t>Western European</t>
  </si>
  <si>
    <t>Eastern European</t>
  </si>
  <si>
    <t>Asian, Arabic &amp; Oriental</t>
  </si>
  <si>
    <t>African</t>
  </si>
  <si>
    <t xml:space="preserve">Specialist (Rare) </t>
  </si>
  <si>
    <t>Basque</t>
  </si>
  <si>
    <t>Albanian</t>
  </si>
  <si>
    <t>Serbo-Croatian</t>
  </si>
  <si>
    <t>Arabic</t>
  </si>
  <si>
    <t>Kyrgz</t>
  </si>
  <si>
    <t>Afrikaans</t>
  </si>
  <si>
    <t>Alcholi</t>
  </si>
  <si>
    <t>Catalan</t>
  </si>
  <si>
    <t>Belarussian</t>
  </si>
  <si>
    <t>Slovak</t>
  </si>
  <si>
    <t>Armenian</t>
  </si>
  <si>
    <t>Malay</t>
  </si>
  <si>
    <t>Algerian</t>
  </si>
  <si>
    <t>Akan (Asante/Fante)</t>
  </si>
  <si>
    <t>Danish</t>
  </si>
  <si>
    <t>Bosnian</t>
  </si>
  <si>
    <t>Slovenian</t>
  </si>
  <si>
    <t>Assyrian</t>
  </si>
  <si>
    <t>Malayalam</t>
  </si>
  <si>
    <t>Amharic</t>
  </si>
  <si>
    <t>Bantu</t>
  </si>
  <si>
    <t>Dutch</t>
  </si>
  <si>
    <t>Bulgarian</t>
  </si>
  <si>
    <t>Turkish</t>
  </si>
  <si>
    <t>Azerbaijani</t>
  </si>
  <si>
    <t>Mandarin</t>
  </si>
  <si>
    <t>Bravanese</t>
  </si>
  <si>
    <t>Bete (Nigeria)</t>
  </si>
  <si>
    <t>English</t>
  </si>
  <si>
    <t>Croatian</t>
  </si>
  <si>
    <t>Ukranian</t>
  </si>
  <si>
    <t>Bengali</t>
  </si>
  <si>
    <t>Marathi</t>
  </si>
  <si>
    <t>Fulani (Nigeria)</t>
  </si>
  <si>
    <t>Creole</t>
  </si>
  <si>
    <t>Flemish</t>
  </si>
  <si>
    <t>Czech</t>
  </si>
  <si>
    <t>Burmese</t>
  </si>
  <si>
    <t>Mongolian</t>
  </si>
  <si>
    <t>Ga (Ghanaian)</t>
  </si>
  <si>
    <t>Dinka</t>
  </si>
  <si>
    <t>French</t>
  </si>
  <si>
    <t>Estonian</t>
  </si>
  <si>
    <t>Cantonese</t>
  </si>
  <si>
    <t>Nepali</t>
  </si>
  <si>
    <t>Hausa</t>
  </si>
  <si>
    <t>Konkani (Kannada Script)</t>
  </si>
  <si>
    <t>Gaelic</t>
  </si>
  <si>
    <t>Finnish</t>
  </si>
  <si>
    <t>Dari</t>
  </si>
  <si>
    <t>Pashto</t>
  </si>
  <si>
    <t>Igbo (Ibo)</t>
  </si>
  <si>
    <t>Kikongo</t>
  </si>
  <si>
    <t>German</t>
  </si>
  <si>
    <t>Georgian</t>
  </si>
  <si>
    <t>Farsi, Eastern (Afghan)</t>
  </si>
  <si>
    <t>Punjabi</t>
  </si>
  <si>
    <t>Kinyarwandan</t>
  </si>
  <si>
    <t>Kikuyu</t>
  </si>
  <si>
    <t>Italian</t>
  </si>
  <si>
    <t>Greek</t>
  </si>
  <si>
    <t>Farsi, Western (Persian)</t>
  </si>
  <si>
    <t>Punjabi (Mirpuri)</t>
  </si>
  <si>
    <t>Lingala</t>
  </si>
  <si>
    <t>Kirundi</t>
  </si>
  <si>
    <t>Norwegian</t>
  </si>
  <si>
    <t>Hungarian</t>
  </si>
  <si>
    <t>Gujerati</t>
  </si>
  <si>
    <t>Sinhalese</t>
  </si>
  <si>
    <t>Lugandan</t>
  </si>
  <si>
    <t>Kisii (Kenya)</t>
  </si>
  <si>
    <t>Portuguese</t>
  </si>
  <si>
    <t>Icelandic</t>
  </si>
  <si>
    <t>Gurmukhi(Punjabi Script)</t>
  </si>
  <si>
    <t>Sylheti (Bengali)</t>
  </si>
  <si>
    <t>Ndebele(Zimbabwe)</t>
  </si>
  <si>
    <t>Krio (SL)</t>
  </si>
  <si>
    <t>Spanish</t>
  </si>
  <si>
    <t>Latvian</t>
  </si>
  <si>
    <t>Hakka (China)</t>
  </si>
  <si>
    <t>Tamil</t>
  </si>
  <si>
    <t>Shona (Zimbabwe)</t>
  </si>
  <si>
    <t>Laotian</t>
  </si>
  <si>
    <t>Swedish</t>
  </si>
  <si>
    <t>Lithuanian</t>
  </si>
  <si>
    <t>Hebrew</t>
  </si>
  <si>
    <t>Tagalog/Filipino</t>
  </si>
  <si>
    <t>Oromo (Ethiopia)</t>
  </si>
  <si>
    <t>Luo (Uganda)</t>
  </si>
  <si>
    <t>Welsh</t>
  </si>
  <si>
    <t>Macedonian</t>
  </si>
  <si>
    <t>Hindi</t>
  </si>
  <si>
    <t>Telugu</t>
  </si>
  <si>
    <t>Somali</t>
  </si>
  <si>
    <t>Lutora</t>
  </si>
  <si>
    <t>Maltese</t>
  </si>
  <si>
    <t>Indonesian</t>
  </si>
  <si>
    <t>Thai</t>
  </si>
  <si>
    <t>Swahili</t>
  </si>
  <si>
    <t>Mandingo/Mandinka</t>
  </si>
  <si>
    <t>Moldovan</t>
  </si>
  <si>
    <t>Japanese</t>
  </si>
  <si>
    <t>Tibetan</t>
  </si>
  <si>
    <t>Tigrinya</t>
  </si>
  <si>
    <t>Mauritian-Creole</t>
  </si>
  <si>
    <t>Polish</t>
  </si>
  <si>
    <t>Khmer (Cambodian)</t>
  </si>
  <si>
    <t>Urdu</t>
  </si>
  <si>
    <t>Twi</t>
  </si>
  <si>
    <t>Papiamento</t>
  </si>
  <si>
    <t>Romanian</t>
  </si>
  <si>
    <t>Korean</t>
  </si>
  <si>
    <t>Uzbeck</t>
  </si>
  <si>
    <t>Yoruba</t>
  </si>
  <si>
    <t>Seychelles-Creole</t>
  </si>
  <si>
    <t>Russian</t>
  </si>
  <si>
    <t>Kurdish (Sorani)</t>
  </si>
  <si>
    <t>Vietnamese</t>
  </si>
  <si>
    <t>Zulu</t>
  </si>
  <si>
    <t>Wolof</t>
  </si>
  <si>
    <t>Serbian</t>
  </si>
  <si>
    <t>Kurdish (Kurmanji/Bahdini)</t>
  </si>
  <si>
    <t>Pricing for Spoken Video Language Services</t>
  </si>
  <si>
    <t>Pricing for Non Spoken Video Language Services</t>
  </si>
  <si>
    <t>Basket Price for Evaluation</t>
  </si>
  <si>
    <t>Table A</t>
  </si>
  <si>
    <t>Table B</t>
  </si>
  <si>
    <t>Table C</t>
  </si>
  <si>
    <t>Table C
Non Spoken Video Language Services</t>
  </si>
  <si>
    <r>
      <t xml:space="preserve">Table B
</t>
    </r>
    <r>
      <rPr>
        <b/>
        <sz val="10"/>
        <color theme="1"/>
        <rFont val="Calibri"/>
        <family val="2"/>
        <scheme val="minor"/>
      </rPr>
      <t>Spoken Video Language Services</t>
    </r>
  </si>
  <si>
    <t xml:space="preserve">Tab 6 'Band Definition Non-Spoken'  describes the Bands, RSLI and Trainee </t>
  </si>
  <si>
    <t>Total Basket Price for Evaluation</t>
  </si>
  <si>
    <t>2. Non-native speakers of English, who do not hold DPSI or DPI should hold at QCF Level 6 qualification such as Cambridge Certificate of Proficiency in English at minimum Grade C and no less than borderline in each skill,  IELTS 7.5, or a proven track record that clearly demonstrates acceptable language skills;</t>
  </si>
  <si>
    <t xml:space="preserve">1. Be native speakers of the relevant foreign language with a demonstrable command of spoken and written skills in English at a minimum of QCF Level 3, Common European Framework of Reference CEFR B2, A Level, IELTS 5-6 or Cambridge First Certificate in English at minimum Grade C and no less than borderline in each skill, and at least equivalent in the foreign language; </t>
  </si>
  <si>
    <t>Lipspeakers</t>
  </si>
  <si>
    <t>Allocate the percentage of the Linguists overall costs to each component.  Note that if the Linguist's fee falls below a sustainable level then the tender bid will be removed.</t>
  </si>
  <si>
    <t>Components</t>
  </si>
  <si>
    <t>%</t>
  </si>
  <si>
    <t>Central overheads</t>
  </si>
  <si>
    <t>Recruitment costs</t>
  </si>
  <si>
    <t>Operational costs</t>
  </si>
  <si>
    <t>Linguists fees</t>
  </si>
  <si>
    <t>Technology</t>
  </si>
  <si>
    <t>Infrastructure</t>
  </si>
  <si>
    <t>Telephone Component Cost</t>
  </si>
  <si>
    <t>Video Component Cost</t>
  </si>
  <si>
    <r>
      <t xml:space="preserve">Boxes highlighted GREEN must be completed. These prices </t>
    </r>
    <r>
      <rPr>
        <b/>
        <sz val="12"/>
        <color theme="1"/>
        <rFont val="Calibri"/>
        <family val="2"/>
        <scheme val="minor"/>
      </rPr>
      <t xml:space="preserve">will not </t>
    </r>
    <r>
      <rPr>
        <sz val="12"/>
        <color theme="1"/>
        <rFont val="Calibri"/>
        <family val="2"/>
        <scheme val="minor"/>
      </rPr>
      <t xml:space="preserve">form part of the pricing evaluation and </t>
    </r>
    <r>
      <rPr>
        <b/>
        <sz val="12"/>
        <color theme="1"/>
        <rFont val="Calibri"/>
        <family val="2"/>
        <scheme val="minor"/>
      </rPr>
      <t>will not</t>
    </r>
    <r>
      <rPr>
        <sz val="12"/>
        <color theme="1"/>
        <rFont val="Calibri"/>
        <family val="2"/>
        <scheme val="minor"/>
      </rPr>
      <t xml:space="preserve"> be evaluated.</t>
    </r>
  </si>
  <si>
    <t xml:space="preserve">Rate 1: Monday to Friday 08:00 - 18:00 hours </t>
  </si>
  <si>
    <t>\</t>
  </si>
  <si>
    <t>TAB 5 - Band Definitions - Spoken Languages</t>
  </si>
  <si>
    <t>As prices submitted in the BLUE boxes will be used for the Price Evaluation a failure to insert an applicable price may result in your Tender being deemed non-compliant. If a Tender is deemed non-compliant, the Tender may be excluded from further participation in this procurement.</t>
  </si>
  <si>
    <t>The Prices provided in this Pricing Matrix must be based on:</t>
  </si>
  <si>
    <t xml:space="preserve">a) an Insurance Level sufficient to cover the Limit of Liability listed in Clause 36 of the Model Call Off Contact.  </t>
  </si>
  <si>
    <r>
      <t>b) cancellations as set out in Framework Schedule 2 Part A: Goods and Services paragraph 3.9</t>
    </r>
    <r>
      <rPr>
        <sz val="12"/>
        <color rgb="FF7030A0"/>
        <rFont val="Calibri"/>
        <family val="2"/>
        <scheme val="minor"/>
      </rPr>
      <t xml:space="preserve"> </t>
    </r>
  </si>
  <si>
    <t>c) travel costs and travel time up to a 5 mile radius, the point of origin of the journey being the Linguists home or current location whichever is the closest to the place of the assignment.</t>
  </si>
  <si>
    <t>d) all second tier (and subsequent tier) supply chain partners commission and /or mark ups.</t>
  </si>
  <si>
    <t>e) direct Labour Costs (the basic rate paid by the Supplier to its Staff including any premium time payment, fringe benefits and bonus payments;</t>
  </si>
  <si>
    <t xml:space="preserve">f) payroll Burden (all costs of taxes and contributions imposed by law, or regulations e.g. employer’s liability insurance, unemployment compensation, old age benefits, pensions and annuities and disability insurance); </t>
  </si>
  <si>
    <t>g) all costs of the Supplier’s standard employee benefits e.g. retirement funds, health and life assurances and any bonus schemes;</t>
  </si>
  <si>
    <t>h) all costs associated with holidays with pay, sickness leave with pay, customary and public holidays;</t>
  </si>
  <si>
    <t>i) all costs associated with the recruitment, training, security vetting  of Linguists</t>
  </si>
  <si>
    <t>j) profit</t>
  </si>
  <si>
    <t xml:space="preserve">Rate 1: Monday to Friday 08:00 to 18:00 hours </t>
  </si>
  <si>
    <t>3. Be able to provide documented evidence of a minimum of 1000 hours’ recent and relevant experience of public service interpreting and/or translation at this level in the United Kingdom, or equivalent experience which is acceptable to the Contracting Authorities. Where the volume of work in the language in question would not suffice to meet the 1000 hour criterion, a proven track record of satisfactory high level work will be accepted;</t>
  </si>
  <si>
    <r>
      <t>6.  May be required to provide evidence</t>
    </r>
    <r>
      <rPr>
        <sz val="11"/>
        <color theme="1"/>
        <rFont val="Calibri"/>
        <family val="2"/>
        <scheme val="minor"/>
      </rPr>
      <t xml:space="preserve"> of specialist expertise defined by the Contracting Authorities.</t>
    </r>
  </si>
  <si>
    <t>3. Provide documented evidence of on-going and developing experience of public service interpreting and/or translating in the United Kingdom, but not yet having attained the 400 hours threshold, or evidence of equivalent experience deemed acceptable by the Contracting Authorities;</t>
  </si>
  <si>
    <t>3. Hold the Diploma in Community Interpreting or evidence of another qualification, such as the IoLET Certificate in Bilingual Skills, which is deemed acceptable by the Contracting Authorities.</t>
  </si>
  <si>
    <t>3. Be able to provide documented evidence of a minimum of 100 hours’ experience of public service language work in the United Kingdom, or evidence of equivalent experience deemed acceptable by the Contracting Authorities;</t>
  </si>
  <si>
    <t>2. Be able to provide documented evidence of a minimum of 400 hours’ experience of public servicer interpreting and/or translation in the United Kingdom, or equivalent experience which is acceptable to the Contracting Authorities;</t>
  </si>
  <si>
    <t>Before completing this Pricing Matrix, please read Framework Agreement Schedule 3: Framework Prices and Charging Structure and Attachment 1 - Invitation to Tender, in particular paragraphs 12 which contains important information about how the information you provide will be evaluated</t>
  </si>
  <si>
    <t>Please note: If you are successful prices submitted in the GREEN boxes will be incorporated into Framework Agreement Schedule 3: Framework Prices and Charging Structure and  form the basis of your offering to Contracting Authorities at the further competition stage. Therefore you MUST ensure this information is correct.</t>
  </si>
  <si>
    <t>Profit</t>
  </si>
  <si>
    <t>2. Hold a qualification in English and the other language at QCF Levels 3-6, such as the Cambridge Certificate of Advanced English at minimum Grade C and no less than borderline in each skill, IELTS 6.5-7 or evidence of post-A Level study such as pre-graduate study as acceptable to the Contracting Authorities;</t>
  </si>
  <si>
    <t xml:space="preserve">If you are registered with Companies House or non-UK equivalent, please enter your COMPANY REGISTRATION NUMBER or non-UK equivalent number in the text box below </t>
  </si>
  <si>
    <t xml:space="preserve">Please read these instructions in conjunction with Framework Agreement Schedule 3: Framework Prices and Charging Structure </t>
  </si>
  <si>
    <t>When entering prices, enter only the numerical value. Do not add or include any additional characters such as £ .</t>
  </si>
  <si>
    <t>Band Definition Spoken</t>
  </si>
  <si>
    <t xml:space="preserve">You must ensure that the completed Pricing Matrix is uploaded via the e-Sourcing Suite prior to the Tender submission deadline. You must re-name the file to include your organisation's trading name as a suffix to the original file name provided i.e [yourorganisationname_Pricing Matrix Lot 3]    </t>
  </si>
  <si>
    <t xml:space="preserve">Boxes highlighted BLUE require a price to be submitted. Prices submitted in boxes highlighted BLUE in this Pricing Matrix will be recorded and evaluated in accordance with the process detailed in Attachment 1 - Invitation to Tender.  </t>
  </si>
  <si>
    <t>Boxes highlighted Grey are for evaluation purposes and will be automatically populated.</t>
  </si>
  <si>
    <t xml:space="preserve">Potential Providers are required to submit a price on the services as described in Framework Agreement Schedule 2 </t>
  </si>
  <si>
    <t>All prices submitted must be  excluding VAT and in Great British Pounds Sterling (£). No zero bids will be accepted.</t>
  </si>
  <si>
    <t>NVQ Level 3
Pence per Min (£)</t>
  </si>
  <si>
    <t>Level 6 Ofqual
Pence per Min (£)</t>
  </si>
  <si>
    <t>Rate per Minute (£)</t>
  </si>
  <si>
    <t>Total Price (£)</t>
  </si>
  <si>
    <t>Weighted Price  (£)</t>
  </si>
  <si>
    <t>Table B: Spoken Video Interpretation (£)</t>
  </si>
  <si>
    <t>Weighted Price (£)</t>
  </si>
  <si>
    <t xml:space="preserve">Band 1 </t>
  </si>
  <si>
    <t xml:space="preserve">Band 2 </t>
  </si>
  <si>
    <t xml:space="preserve">Band 3 </t>
  </si>
  <si>
    <t xml:space="preserve">Band 4 </t>
  </si>
  <si>
    <t xml:space="preserve">Band 5 </t>
  </si>
  <si>
    <t>Maximum Rate per Minute (£)</t>
  </si>
  <si>
    <t>Table A price (£)</t>
  </si>
  <si>
    <t>Table B price (£)</t>
  </si>
  <si>
    <t>(£)</t>
  </si>
  <si>
    <t xml:space="preserve">Table C: Non Spoken Video  </t>
  </si>
  <si>
    <t>Qualified Registered</t>
  </si>
  <si>
    <t>Irish Sign Language</t>
  </si>
  <si>
    <t>Foriegn Sign Language</t>
  </si>
  <si>
    <t xml:space="preserve">Please refer to tab 6 entitled 'Band Definition Non-Spoken'  and for a description of each of the Bands (Qualified Registered and Trainee) </t>
  </si>
  <si>
    <t>Classification of Linguists for Non-Spoken Languages – Interpreting</t>
  </si>
  <si>
    <t>QUALIFIED REGISTERED SIGN LANGUAGE INTERPRETER – RSLI (INCLUDES BSL, IRISH AND FOREIGN INTERPRETERS)</t>
  </si>
  <si>
    <t xml:space="preserve">Registered as a Registered Sign Language Interpreter with the National Register of Communication Professionals working with Deaf and Deaflblind people (NRCPD) or Scottish Association of Sign Language Interpreters (SASLI) or equivalent registration, equivalent qualification levels (and/or speeds where appropriate). </t>
  </si>
  <si>
    <t>TRAINEE SIGN LANGUAGE INTERPRETER – TSLI (INCLUDES BSL, IRISH AND FOREIGN INTERPRETERS)</t>
  </si>
  <si>
    <t>Registered as a Trainee  Sign Language Interpreter (TSLI) with the National Register of Communication Professionals working with Deaf and Deaflblind people (NRCPD), or Scottish Association of Sign Language Interpreters (SASLI) or equivalent registration, equivalent qualification levels (and/or speeds where appropriate).</t>
  </si>
  <si>
    <t>QUALIFIED REGISTERED INTERPRETER FOR DEAFBLIND PEOPLE</t>
  </si>
  <si>
    <t>Registered as a Deafblind Interpreter with the National Register of Communication Professionals working with Deaf and Deafblind people (NRCPD), or Scottish Association of Sign language Interpreters (SASLI) or equivalent registration, equivalent qualification levels.</t>
  </si>
  <si>
    <t>TRAINEE INTERPRETER FOR DEAFBLIND PEOPLE</t>
  </si>
  <si>
    <t>A regulated Trainee Deafblind Interpreter with the National Register of Communication Professionals working with Deaf and Deaflblind people (NRCPD), or Scottish Association of Sign language Interpreters (SASLI) or equivalent status, equivalent qualification levels.</t>
  </si>
  <si>
    <t>Classification of Linguists for Non-Spoken Languages – Non Interpreting Services</t>
  </si>
  <si>
    <t>QUALIFIED REGISTERED LIPSPEAKER</t>
  </si>
  <si>
    <t>Registered as a Lipspeaker with the National Registers of Communication Professionals working with Deaf and Deafblind people (NRCPD), or Scottish Association of Sign language Interpreters (SASLI) or equivalent registration, equivalent qualification levels.</t>
  </si>
  <si>
    <t>TRAINEE LIPSPEAKER</t>
  </si>
  <si>
    <t>A regulated Trainee Lipspeaker with the National Registers of Communication Professionals working with Deaf and Deafblind people (NRCPD), or Scottish Association of Sign language Interpreters (SASLI) or equivalent status, equivalent qualification levels.</t>
  </si>
  <si>
    <t>QUALIFIED REGISTERED SPEECH TO TEXT REPORTER</t>
  </si>
  <si>
    <t>Registered as a Speech to Text Reporter with the National Register of Communication Professionals working with Deaf and Deafblind people (NRCPD), or Scottish Association of Sign language Interpreters (SASLI) or equivalent registration, equivalent qualification levels.</t>
  </si>
  <si>
    <t>TRAINEE SPEECH TO TEXT REPORTER</t>
  </si>
  <si>
    <t>A regulated Trainee Speech to Text Reporter with the National Register of Communication Professionals working with Deaf and Deafblind people (NRCPD), or Scottish Association of Sign language Interpreters (SASLI) or equivalent status, equivalent qualification levels.</t>
  </si>
  <si>
    <t>TAB 6 - NON SPOKEN LANGUAGES - DEFINITION OF BANDS - FACE TO FACE</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</si>
</sst>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_(* #,##0.00_);_(* \(#,##0.00\);_(* &quot;-&quot;??_);_(@_)"/>
    <numFmt numFmtId="165" formatCode="_(&quot;$&quot;* #,##0.00_);_(&quot;$&quot;* \(#,##0.00\);_(&quot;$&quot;* &quot;-&quot;??_);_(@_)"/>
    <numFmt numFmtId="166" formatCode="#,##0.000"/>
    <numFmt numFmtId="167" formatCode="0.000"/>
  </numFmts>
  <fonts count="46" x14ac:knownFonts="1">
    <font>
      <sz val="11"/>
      <color theme="1"/>
      <name val="Calibri"/>
      <family val="2"/>
      <scheme val="minor"/>
    </font>
    <font>
      <b/>
      <sz val="11"/>
      <color theme="1"/>
      <name val="Calibri"/>
      <family val="2"/>
      <scheme val="minor"/>
    </font>
    <font>
      <i/>
      <sz val="11"/>
      <color theme="1"/>
      <name val="Calibri"/>
      <family val="2"/>
      <scheme val="minor"/>
    </font>
    <font>
      <b/>
      <sz val="11"/>
      <color indexed="8"/>
      <name val="Calibri"/>
      <family val="2"/>
    </font>
    <font>
      <sz val="11"/>
      <color indexed="8"/>
      <name val="Calibri"/>
      <family val="2"/>
    </font>
    <font>
      <sz val="11"/>
      <name val="Calibri"/>
      <family val="2"/>
    </font>
    <font>
      <sz val="10"/>
      <color indexed="8"/>
      <name val="Arial"/>
      <family val="2"/>
    </font>
    <font>
      <sz val="11"/>
      <name val="Calibri"/>
      <family val="2"/>
      <scheme val="minor"/>
    </font>
    <font>
      <sz val="11"/>
      <color indexed="8"/>
      <name val="Calibri"/>
      <family val="2"/>
      <scheme val="minor"/>
    </font>
    <font>
      <u/>
      <sz val="11"/>
      <color theme="10"/>
      <name val="Calibri"/>
      <family val="2"/>
      <scheme val="minor"/>
    </font>
    <font>
      <sz val="12"/>
      <color theme="1"/>
      <name val="Arial"/>
      <family val="2"/>
    </font>
    <font>
      <sz val="11"/>
      <color rgb="FFFF0000"/>
      <name val="Calibri"/>
      <family val="2"/>
      <scheme val="minor"/>
    </font>
    <font>
      <sz val="11"/>
      <color theme="1"/>
      <name val="Calibri"/>
      <family val="2"/>
      <scheme val="minor"/>
    </font>
    <font>
      <sz val="10"/>
      <name val="Arial"/>
      <family val="2"/>
    </font>
    <font>
      <u/>
      <sz val="10"/>
      <color indexed="12"/>
      <name val="Arial"/>
      <family val="2"/>
    </font>
    <font>
      <sz val="10"/>
      <name val="Arial"/>
      <family val="2"/>
    </font>
    <font>
      <sz val="18"/>
      <color theme="1"/>
      <name val="Calibri"/>
      <family val="2"/>
      <scheme val="minor"/>
    </font>
    <font>
      <sz val="22"/>
      <color theme="1"/>
      <name val="Calibri"/>
      <family val="2"/>
      <scheme val="minor"/>
    </font>
    <font>
      <sz val="22"/>
      <color theme="3"/>
      <name val="Calibri"/>
      <family val="2"/>
      <scheme val="minor"/>
    </font>
    <font>
      <b/>
      <sz val="14"/>
      <color theme="1"/>
      <name val="Calibri"/>
      <family val="2"/>
      <scheme val="minor"/>
    </font>
    <font>
      <sz val="12"/>
      <color theme="1"/>
      <name val="Calibri"/>
      <family val="2"/>
      <scheme val="minor"/>
    </font>
    <font>
      <sz val="8"/>
      <color theme="1"/>
      <name val="Arial"/>
      <family val="2"/>
    </font>
    <font>
      <sz val="8"/>
      <color indexed="8"/>
      <name val="Arial"/>
      <family val="2"/>
    </font>
    <font>
      <b/>
      <sz val="15"/>
      <color indexed="56"/>
      <name val="Calibri"/>
      <family val="2"/>
    </font>
    <font>
      <sz val="10"/>
      <name val="MS Sans Serif"/>
      <family val="2"/>
    </font>
    <font>
      <b/>
      <sz val="18"/>
      <color indexed="56"/>
      <name val="Cambria"/>
      <family val="2"/>
    </font>
    <font>
      <sz val="16"/>
      <color theme="0"/>
      <name val="Calibri"/>
      <family val="2"/>
      <scheme val="minor"/>
    </font>
    <font>
      <b/>
      <sz val="12"/>
      <color theme="1"/>
      <name val="Calibri"/>
      <family val="2"/>
      <scheme val="minor"/>
    </font>
    <font>
      <sz val="12"/>
      <color rgb="FFFF0000"/>
      <name val="Calibri"/>
      <family val="2"/>
      <scheme val="minor"/>
    </font>
    <font>
      <sz val="12"/>
      <color theme="0"/>
      <name val="Calibri"/>
      <family val="2"/>
      <scheme val="minor"/>
    </font>
    <font>
      <sz val="12"/>
      <name val="Calibri"/>
      <family val="2"/>
      <scheme val="minor"/>
    </font>
    <font>
      <sz val="11"/>
      <color rgb="FF002060"/>
      <name val="Calibri"/>
      <family val="2"/>
      <scheme val="minor"/>
    </font>
    <font>
      <b/>
      <i/>
      <sz val="11"/>
      <color theme="1"/>
      <name val="Calibri"/>
      <family val="2"/>
      <scheme val="minor"/>
    </font>
    <font>
      <b/>
      <sz val="14"/>
      <color indexed="8"/>
      <name val="Calibri"/>
      <family val="2"/>
    </font>
    <font>
      <b/>
      <sz val="11"/>
      <name val="Calibri"/>
      <family val="2"/>
      <scheme val="minor"/>
    </font>
    <font>
      <b/>
      <sz val="11"/>
      <color rgb="FFFF0000"/>
      <name val="Calibri"/>
      <family val="2"/>
      <scheme val="minor"/>
    </font>
    <font>
      <sz val="11"/>
      <color rgb="FF000000"/>
      <name val="Calibri"/>
      <family val="2"/>
      <scheme val="minor"/>
    </font>
    <font>
      <b/>
      <sz val="11"/>
      <color rgb="FF000000"/>
      <name val="Calibri"/>
      <family val="2"/>
      <scheme val="minor"/>
    </font>
    <font>
      <b/>
      <sz val="12"/>
      <name val="Calibri"/>
      <family val="2"/>
      <scheme val="minor"/>
    </font>
    <font>
      <b/>
      <sz val="10"/>
      <color theme="1"/>
      <name val="Calibri"/>
      <family val="2"/>
      <scheme val="minor"/>
    </font>
    <font>
      <b/>
      <sz val="9"/>
      <color theme="1"/>
      <name val="Calibri"/>
      <family val="2"/>
      <scheme val="minor"/>
    </font>
    <font>
      <b/>
      <sz val="16"/>
      <color theme="1"/>
      <name val="Calibri"/>
      <family val="2"/>
      <scheme val="minor"/>
    </font>
    <font>
      <b/>
      <sz val="14"/>
      <name val="Calibri"/>
      <family val="2"/>
      <scheme val="minor"/>
    </font>
    <font>
      <sz val="11"/>
      <color rgb="FF222222"/>
      <name val="Calibri"/>
      <family val="2"/>
      <scheme val="minor"/>
    </font>
    <font>
      <sz val="12"/>
      <color rgb="FF7030A0"/>
      <name val="Calibri"/>
      <family val="2"/>
      <scheme val="minor"/>
    </font>
    <font>
      <b/>
      <sz val="14"/>
      <color indexed="8"/>
      <name val="Calibri"/>
      <family val="2"/>
      <scheme val="minor"/>
    </font>
  </fonts>
  <fills count="19">
    <fill>
      <patternFill patternType="none"/>
    </fill>
    <fill>
      <patternFill patternType="gray125"/>
    </fill>
    <fill>
      <patternFill patternType="solid">
        <fgColor rgb="FFFFFF00"/>
        <bgColor indexed="64"/>
      </patternFill>
    </fill>
    <fill>
      <patternFill patternType="solid">
        <fgColor rgb="FF33CCCC"/>
        <bgColor indexed="64"/>
      </patternFill>
    </fill>
    <fill>
      <patternFill patternType="solid">
        <fgColor theme="5" tint="0.59999389629810485"/>
        <bgColor indexed="64"/>
      </patternFill>
    </fill>
    <fill>
      <patternFill patternType="solid">
        <fgColor theme="0"/>
        <bgColor indexed="64"/>
      </patternFill>
    </fill>
    <fill>
      <patternFill patternType="solid">
        <fgColor theme="4" tint="0.39997558519241921"/>
        <bgColor indexed="64"/>
      </patternFill>
    </fill>
    <fill>
      <patternFill patternType="solid">
        <fgColor rgb="FFFF0000"/>
        <bgColor indexed="64"/>
      </patternFill>
    </fill>
    <fill>
      <patternFill patternType="solid">
        <fgColor theme="3" tint="0.59999389629810485"/>
        <bgColor indexed="64"/>
      </patternFill>
    </fill>
    <fill>
      <patternFill patternType="solid">
        <fgColor rgb="FF9BBB5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5" tint="0.39997558519241921"/>
        <bgColor indexed="64"/>
      </patternFill>
    </fill>
    <fill>
      <patternFill patternType="solid">
        <fgColor rgb="FFE6B8B7"/>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5" tint="0.79998168889431442"/>
        <bgColor indexed="64"/>
      </patternFill>
    </fill>
    <fill>
      <patternFill patternType="solid">
        <fgColor theme="5"/>
        <bgColor indexed="64"/>
      </patternFill>
    </fill>
  </fills>
  <borders count="3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ck">
        <color indexed="62"/>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dotted">
        <color indexed="64"/>
      </bottom>
      <diagonal/>
    </border>
    <border>
      <left style="medium">
        <color indexed="64"/>
      </left>
      <right style="dotted">
        <color indexed="64"/>
      </right>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right style="medium">
        <color indexed="64"/>
      </right>
      <top/>
      <bottom style="dotted">
        <color indexed="64"/>
      </bottom>
      <diagonal/>
    </border>
    <border>
      <left style="medium">
        <color indexed="64"/>
      </left>
      <right style="medium">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dotted">
        <color indexed="64"/>
      </left>
      <right style="medium">
        <color indexed="64"/>
      </right>
      <top/>
      <bottom style="dotted">
        <color indexed="64"/>
      </bottom>
      <diagonal/>
    </border>
    <border>
      <left style="medium">
        <color indexed="64"/>
      </left>
      <right style="medium">
        <color indexed="64"/>
      </right>
      <top style="dotted">
        <color indexed="64"/>
      </top>
      <bottom style="medium">
        <color indexed="64"/>
      </bottom>
      <diagonal/>
    </border>
    <border>
      <left style="medium">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s>
  <cellStyleXfs count="92">
    <xf numFmtId="0" fontId="0" fillId="0" borderId="0"/>
    <xf numFmtId="0" fontId="9" fillId="0" borderId="0" applyNumberFormat="0" applyFill="0" applyBorder="0" applyAlignment="0" applyProtection="0"/>
    <xf numFmtId="0" fontId="13" fillId="0" borderId="0"/>
    <xf numFmtId="0" fontId="15" fillId="0" borderId="0"/>
    <xf numFmtId="0" fontId="15" fillId="0" borderId="0"/>
    <xf numFmtId="0" fontId="14" fillId="0" borderId="0" applyNumberFormat="0" applyFill="0" applyBorder="0" applyAlignment="0" applyProtection="0">
      <alignment vertical="top"/>
      <protection locked="0"/>
    </xf>
    <xf numFmtId="0" fontId="15" fillId="0" borderId="0"/>
    <xf numFmtId="0" fontId="12" fillId="0" borderId="0"/>
    <xf numFmtId="43" fontId="10"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164" fontId="10" fillId="0" borderId="0" applyFont="0" applyFill="0" applyBorder="0" applyAlignment="0" applyProtection="0"/>
    <xf numFmtId="43" fontId="22" fillId="0" borderId="0" applyFont="0" applyFill="0" applyBorder="0" applyAlignment="0" applyProtection="0"/>
    <xf numFmtId="43" fontId="21"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1"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0" fontId="23" fillId="0" borderId="16" applyNumberFormat="0" applyFill="0" applyAlignment="0" applyProtection="0"/>
    <xf numFmtId="0" fontId="23" fillId="0" borderId="16" applyNumberFormat="0" applyFill="0" applyAlignment="0" applyProtection="0"/>
    <xf numFmtId="0" fontId="21" fillId="0" borderId="0"/>
    <xf numFmtId="0" fontId="12" fillId="0" borderId="0"/>
    <xf numFmtId="0" fontId="21" fillId="0" borderId="0"/>
    <xf numFmtId="0" fontId="24" fillId="0" borderId="0"/>
    <xf numFmtId="0" fontId="13" fillId="0" borderId="0"/>
    <xf numFmtId="0" fontId="24" fillId="0" borderId="0"/>
    <xf numFmtId="0" fontId="13" fillId="0" borderId="0"/>
    <xf numFmtId="0" fontId="12" fillId="0" borderId="0"/>
    <xf numFmtId="0" fontId="13" fillId="0" borderId="0">
      <alignment wrapText="1"/>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1" fillId="0" borderId="0"/>
    <xf numFmtId="0" fontId="21" fillId="0" borderId="0"/>
    <xf numFmtId="0" fontId="10" fillId="0" borderId="0"/>
    <xf numFmtId="0" fontId="6" fillId="0" borderId="0"/>
    <xf numFmtId="0" fontId="6" fillId="0" borderId="0"/>
    <xf numFmtId="0" fontId="6" fillId="0" borderId="0"/>
    <xf numFmtId="0" fontId="21" fillId="0" borderId="0"/>
    <xf numFmtId="0" fontId="12" fillId="0" borderId="0"/>
    <xf numFmtId="0" fontId="12" fillId="0" borderId="0"/>
    <xf numFmtId="9" fontId="22" fillId="0" borderId="0" applyFont="0" applyFill="0" applyBorder="0" applyAlignment="0" applyProtection="0"/>
    <xf numFmtId="9" fontId="22" fillId="0" borderId="0" applyFont="0" applyFill="0" applyBorder="0" applyAlignment="0" applyProtection="0"/>
    <xf numFmtId="9" fontId="21" fillId="0" borderId="0" applyFont="0" applyFill="0" applyBorder="0" applyAlignment="0" applyProtection="0"/>
    <xf numFmtId="9" fontId="22" fillId="0" borderId="0" applyFont="0" applyFill="0" applyBorder="0" applyAlignment="0" applyProtection="0"/>
    <xf numFmtId="9" fontId="10" fillId="0" borderId="0" applyFont="0" applyFill="0" applyBorder="0" applyAlignment="0" applyProtection="0"/>
    <xf numFmtId="9" fontId="21"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1" fillId="0" borderId="0" applyFont="0" applyFill="0" applyBorder="0" applyAlignment="0" applyProtection="0"/>
    <xf numFmtId="9" fontId="10"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cellStyleXfs>
  <cellXfs count="361">
    <xf numFmtId="0" fontId="0" fillId="0" borderId="0" xfId="0"/>
    <xf numFmtId="0" fontId="0" fillId="0" borderId="0" xfId="0" applyBorder="1"/>
    <xf numFmtId="0" fontId="0" fillId="0" borderId="4" xfId="0" applyBorder="1"/>
    <xf numFmtId="0" fontId="3" fillId="0" borderId="0" xfId="0" applyFont="1" applyBorder="1" applyAlignment="1">
      <alignment vertical="top" wrapText="1"/>
    </xf>
    <xf numFmtId="0" fontId="2" fillId="0" borderId="0" xfId="0" applyFont="1" applyBorder="1" applyAlignment="1">
      <alignment horizontal="center"/>
    </xf>
    <xf numFmtId="0" fontId="0" fillId="0" borderId="0" xfId="0" applyAlignment="1">
      <alignment wrapText="1"/>
    </xf>
    <xf numFmtId="0" fontId="5" fillId="0" borderId="0" xfId="0" applyFont="1" applyBorder="1" applyAlignment="1">
      <alignment vertical="top"/>
    </xf>
    <xf numFmtId="0" fontId="5" fillId="0" borderId="0" xfId="0" applyFont="1" applyBorder="1" applyAlignment="1">
      <alignment vertical="top" wrapText="1"/>
    </xf>
    <xf numFmtId="0" fontId="0" fillId="0" borderId="0" xfId="0" applyAlignment="1">
      <alignment horizontal="left"/>
    </xf>
    <xf numFmtId="0" fontId="0" fillId="0" borderId="0" xfId="0" applyAlignment="1">
      <alignment horizontal="left"/>
    </xf>
    <xf numFmtId="0" fontId="3" fillId="0" borderId="0" xfId="0" applyFont="1" applyBorder="1" applyAlignment="1">
      <alignment horizontal="left" vertical="top" wrapText="1"/>
    </xf>
    <xf numFmtId="0" fontId="3" fillId="0" borderId="0" xfId="0" applyFont="1" applyBorder="1" applyAlignment="1"/>
    <xf numFmtId="0" fontId="0" fillId="0" borderId="0" xfId="0" applyBorder="1" applyAlignment="1"/>
    <xf numFmtId="0" fontId="4" fillId="0" borderId="0" xfId="0" applyFont="1" applyBorder="1" applyAlignment="1">
      <alignment vertical="top"/>
    </xf>
    <xf numFmtId="0" fontId="0" fillId="0" borderId="0" xfId="0" applyFont="1" applyAlignment="1">
      <alignment horizontal="left"/>
    </xf>
    <xf numFmtId="0" fontId="0" fillId="0" borderId="0" xfId="0" applyAlignment="1">
      <alignment horizontal="left"/>
    </xf>
    <xf numFmtId="0" fontId="0" fillId="0" borderId="0" xfId="0" applyAlignment="1">
      <alignment vertical="center"/>
    </xf>
    <xf numFmtId="0" fontId="0" fillId="0" borderId="9" xfId="0" applyBorder="1"/>
    <xf numFmtId="0" fontId="0" fillId="0" borderId="10" xfId="0" applyBorder="1"/>
    <xf numFmtId="0" fontId="0" fillId="5" borderId="4" xfId="0" applyFill="1" applyBorder="1"/>
    <xf numFmtId="0" fontId="20" fillId="5" borderId="0" xfId="0" applyFont="1" applyFill="1" applyBorder="1" applyAlignment="1">
      <alignment horizontal="left" vertical="center" wrapText="1"/>
    </xf>
    <xf numFmtId="0" fontId="0" fillId="5" borderId="0" xfId="0" applyFill="1"/>
    <xf numFmtId="0" fontId="20" fillId="4" borderId="3" xfId="0" applyFont="1" applyFill="1" applyBorder="1" applyAlignment="1">
      <alignment horizontal="center" vertical="center"/>
    </xf>
    <xf numFmtId="0" fontId="27" fillId="0" borderId="3" xfId="0" applyFont="1" applyBorder="1" applyAlignment="1">
      <alignment horizontal="center" vertical="center"/>
    </xf>
    <xf numFmtId="0" fontId="0" fillId="0" borderId="14" xfId="0" applyBorder="1"/>
    <xf numFmtId="0" fontId="31" fillId="0" borderId="0" xfId="0" applyFont="1" applyBorder="1" applyAlignment="1">
      <alignment horizontal="left" vertical="top"/>
    </xf>
    <xf numFmtId="0" fontId="3" fillId="0" borderId="0" xfId="0" applyFont="1" applyBorder="1" applyAlignment="1">
      <alignment vertical="top"/>
    </xf>
    <xf numFmtId="0" fontId="31" fillId="4" borderId="5" xfId="0" applyFont="1" applyFill="1" applyBorder="1" applyAlignment="1">
      <alignment horizontal="left" vertical="top"/>
    </xf>
    <xf numFmtId="0" fontId="0" fillId="4" borderId="5" xfId="0" applyFill="1" applyBorder="1" applyAlignment="1"/>
    <xf numFmtId="0" fontId="1" fillId="0" borderId="3" xfId="0" applyFont="1" applyBorder="1"/>
    <xf numFmtId="0" fontId="32" fillId="0" borderId="3" xfId="0" applyFont="1" applyBorder="1" applyAlignment="1">
      <alignment horizontal="center" wrapText="1"/>
    </xf>
    <xf numFmtId="0" fontId="0" fillId="10" borderId="3" xfId="0" applyFill="1" applyBorder="1" applyAlignment="1">
      <alignment horizontal="center" vertical="center"/>
    </xf>
    <xf numFmtId="9" fontId="0" fillId="10" borderId="3" xfId="0" applyNumberFormat="1" applyFill="1" applyBorder="1"/>
    <xf numFmtId="0" fontId="33" fillId="4" borderId="1" xfId="0" applyFont="1" applyFill="1" applyBorder="1" applyAlignment="1">
      <alignment vertical="top"/>
    </xf>
    <xf numFmtId="0" fontId="11" fillId="5" borderId="0" xfId="0" applyFont="1" applyFill="1" applyBorder="1" applyAlignment="1">
      <alignment horizontal="center"/>
    </xf>
    <xf numFmtId="2" fontId="11" fillId="5" borderId="0" xfId="0" applyNumberFormat="1" applyFont="1" applyFill="1" applyBorder="1"/>
    <xf numFmtId="0" fontId="0" fillId="0" borderId="0" xfId="0" applyAlignment="1"/>
    <xf numFmtId="0" fontId="7" fillId="0" borderId="0" xfId="0" applyFont="1" applyBorder="1"/>
    <xf numFmtId="0" fontId="1" fillId="0" borderId="0" xfId="0" applyFont="1" applyBorder="1" applyAlignment="1">
      <alignment horizontal="center"/>
    </xf>
    <xf numFmtId="0" fontId="32" fillId="0" borderId="3" xfId="0" applyFont="1" applyBorder="1" applyAlignment="1">
      <alignment horizontal="center"/>
    </xf>
    <xf numFmtId="0" fontId="3" fillId="5" borderId="0" xfId="0" applyFont="1" applyFill="1" applyBorder="1" applyAlignment="1">
      <alignment vertical="top" wrapText="1"/>
    </xf>
    <xf numFmtId="0" fontId="16" fillId="5" borderId="0" xfId="0" applyFont="1" applyFill="1" applyBorder="1" applyAlignment="1">
      <alignment vertical="center"/>
    </xf>
    <xf numFmtId="0" fontId="0" fillId="5" borderId="0" xfId="0" applyFill="1" applyBorder="1"/>
    <xf numFmtId="0" fontId="8" fillId="2" borderId="3" xfId="0" applyFont="1" applyFill="1" applyBorder="1" applyAlignment="1">
      <alignment horizontal="left" vertical="top"/>
    </xf>
    <xf numFmtId="0" fontId="0" fillId="0" borderId="0" xfId="0" applyBorder="1" applyAlignment="1">
      <alignment wrapText="1"/>
    </xf>
    <xf numFmtId="0" fontId="0" fillId="0" borderId="1" xfId="0" applyBorder="1"/>
    <xf numFmtId="0" fontId="0" fillId="0" borderId="0" xfId="0" applyFont="1" applyBorder="1"/>
    <xf numFmtId="0" fontId="20" fillId="0" borderId="0" xfId="0" applyFont="1" applyBorder="1" applyAlignment="1">
      <alignment vertical="center"/>
    </xf>
    <xf numFmtId="0" fontId="9" fillId="0" borderId="0" xfId="1" applyFont="1" applyBorder="1" applyAlignment="1">
      <alignment vertical="center"/>
    </xf>
    <xf numFmtId="0" fontId="0" fillId="0" borderId="12" xfId="0" applyFont="1" applyBorder="1" applyAlignment="1">
      <alignment vertical="center" wrapText="1"/>
    </xf>
    <xf numFmtId="0" fontId="0" fillId="0" borderId="12" xfId="0" applyFont="1" applyBorder="1" applyAlignment="1">
      <alignment vertical="top" wrapText="1"/>
    </xf>
    <xf numFmtId="0" fontId="0" fillId="0" borderId="14" xfId="0" applyFont="1" applyBorder="1"/>
    <xf numFmtId="0" fontId="0" fillId="0" borderId="15" xfId="0" applyFont="1" applyBorder="1"/>
    <xf numFmtId="0" fontId="1" fillId="3" borderId="3" xfId="0" applyFont="1" applyFill="1" applyBorder="1" applyAlignment="1">
      <alignment vertical="center" wrapText="1"/>
    </xf>
    <xf numFmtId="0" fontId="1" fillId="3" borderId="8" xfId="0" applyFont="1" applyFill="1" applyBorder="1" applyAlignment="1">
      <alignment vertical="center" wrapText="1"/>
    </xf>
    <xf numFmtId="0" fontId="0" fillId="0" borderId="8" xfId="0" applyFont="1" applyBorder="1" applyAlignment="1">
      <alignment vertical="center" wrapText="1"/>
    </xf>
    <xf numFmtId="0" fontId="0" fillId="0" borderId="11" xfId="0" applyFont="1" applyBorder="1" applyAlignment="1">
      <alignment vertical="center" wrapText="1"/>
    </xf>
    <xf numFmtId="0" fontId="0" fillId="0" borderId="15" xfId="0" applyFont="1" applyBorder="1" applyAlignment="1">
      <alignment vertical="top" wrapText="1"/>
    </xf>
    <xf numFmtId="0" fontId="0" fillId="0" borderId="6" xfId="0" applyFont="1" applyBorder="1" applyAlignment="1">
      <alignment vertical="center"/>
    </xf>
    <xf numFmtId="0" fontId="0" fillId="0" borderId="6" xfId="0" applyFont="1" applyBorder="1"/>
    <xf numFmtId="0" fontId="1" fillId="0" borderId="1" xfId="0" applyFont="1" applyBorder="1" applyAlignment="1">
      <alignment wrapText="1"/>
    </xf>
    <xf numFmtId="0" fontId="0" fillId="0" borderId="2" xfId="0" applyBorder="1" applyAlignment="1">
      <alignment horizontal="left"/>
    </xf>
    <xf numFmtId="0" fontId="1" fillId="0" borderId="3" xfId="0" applyFont="1" applyBorder="1" applyAlignment="1">
      <alignment vertical="center"/>
    </xf>
    <xf numFmtId="0" fontId="20" fillId="0" borderId="0" xfId="0" applyFont="1" applyAlignment="1">
      <alignment vertical="top"/>
    </xf>
    <xf numFmtId="0" fontId="8" fillId="0" borderId="0" xfId="0" applyFont="1" applyBorder="1" applyAlignment="1">
      <alignment horizontal="justify" vertical="top"/>
    </xf>
    <xf numFmtId="0" fontId="42" fillId="4" borderId="3" xfId="0" applyFont="1" applyFill="1" applyBorder="1" applyAlignment="1">
      <alignment horizontal="left" vertical="top"/>
    </xf>
    <xf numFmtId="0" fontId="42" fillId="5" borderId="3" xfId="0" applyFont="1" applyFill="1" applyBorder="1" applyAlignment="1">
      <alignment horizontal="left" vertical="center"/>
    </xf>
    <xf numFmtId="0" fontId="19" fillId="0" borderId="3" xfId="0" applyFont="1" applyBorder="1" applyAlignment="1">
      <alignment vertical="center"/>
    </xf>
    <xf numFmtId="0" fontId="38" fillId="5" borderId="3" xfId="0" applyFont="1" applyFill="1" applyBorder="1" applyAlignment="1">
      <alignment horizontal="center" vertical="center"/>
    </xf>
    <xf numFmtId="0" fontId="30" fillId="5" borderId="1" xfId="0" applyFont="1" applyFill="1" applyBorder="1" applyAlignment="1">
      <alignment horizontal="left" vertical="center"/>
    </xf>
    <xf numFmtId="0" fontId="30" fillId="5" borderId="5" xfId="0" applyFont="1" applyFill="1" applyBorder="1" applyAlignment="1">
      <alignment horizontal="left" vertical="center"/>
    </xf>
    <xf numFmtId="0" fontId="30" fillId="5" borderId="2" xfId="0" applyFont="1" applyFill="1" applyBorder="1" applyAlignment="1">
      <alignment horizontal="left" vertical="center"/>
    </xf>
    <xf numFmtId="0" fontId="5" fillId="0" borderId="0" xfId="0" applyFont="1" applyFill="1" applyBorder="1" applyAlignment="1">
      <alignment vertical="top"/>
    </xf>
    <xf numFmtId="0" fontId="0" fillId="0" borderId="0" xfId="0" applyAlignment="1">
      <alignment horizontal="center"/>
    </xf>
    <xf numFmtId="0" fontId="0" fillId="5" borderId="0" xfId="0" applyFill="1" applyBorder="1" applyAlignment="1"/>
    <xf numFmtId="0" fontId="0" fillId="5" borderId="0" xfId="0" applyFill="1" applyBorder="1" applyAlignment="1">
      <alignment horizontal="left"/>
    </xf>
    <xf numFmtId="0" fontId="1" fillId="0" borderId="0" xfId="0" applyFont="1"/>
    <xf numFmtId="0" fontId="1" fillId="18" borderId="17" xfId="0" applyFont="1" applyFill="1" applyBorder="1" applyAlignment="1">
      <alignment horizontal="center" vertical="center"/>
    </xf>
    <xf numFmtId="0" fontId="1" fillId="18" borderId="19" xfId="0" applyFont="1" applyFill="1" applyBorder="1" applyAlignment="1">
      <alignment horizontal="center" vertical="center"/>
    </xf>
    <xf numFmtId="0" fontId="1" fillId="18" borderId="20" xfId="0" applyFont="1" applyFill="1" applyBorder="1" applyAlignment="1">
      <alignment horizontal="center" vertical="center"/>
    </xf>
    <xf numFmtId="0" fontId="1" fillId="18" borderId="22" xfId="0" applyFont="1" applyFill="1" applyBorder="1" applyAlignment="1">
      <alignment horizontal="center" vertical="center"/>
    </xf>
    <xf numFmtId="0" fontId="0" fillId="17" borderId="23" xfId="0" applyFill="1" applyBorder="1" applyAlignment="1">
      <alignment horizontal="center" vertical="center"/>
    </xf>
    <xf numFmtId="0" fontId="0" fillId="17" borderId="24" xfId="0" applyFill="1" applyBorder="1" applyAlignment="1">
      <alignment horizontal="center" vertical="center"/>
    </xf>
    <xf numFmtId="0" fontId="0" fillId="17" borderId="25" xfId="0" applyFill="1" applyBorder="1" applyAlignment="1">
      <alignment horizontal="center" vertical="center"/>
    </xf>
    <xf numFmtId="0" fontId="0" fillId="17" borderId="26" xfId="0" applyFill="1" applyBorder="1" applyAlignment="1">
      <alignment horizontal="center" vertical="center"/>
    </xf>
    <xf numFmtId="0" fontId="0" fillId="17" borderId="27" xfId="0" applyFill="1" applyBorder="1" applyAlignment="1">
      <alignment horizontal="center" vertical="center"/>
    </xf>
    <xf numFmtId="0" fontId="0" fillId="17" borderId="28" xfId="0" applyFill="1" applyBorder="1" applyAlignment="1">
      <alignment horizontal="center" vertical="center"/>
    </xf>
    <xf numFmtId="0" fontId="0" fillId="17" borderId="29" xfId="0" applyFill="1" applyBorder="1" applyAlignment="1">
      <alignment horizontal="center" vertical="center"/>
    </xf>
    <xf numFmtId="0" fontId="0" fillId="17" borderId="30" xfId="0" applyFill="1" applyBorder="1" applyAlignment="1">
      <alignment horizontal="center" vertical="center"/>
    </xf>
    <xf numFmtId="0" fontId="0" fillId="17" borderId="31" xfId="0" applyFill="1" applyBorder="1" applyAlignment="1">
      <alignment horizontal="center" vertical="center"/>
    </xf>
    <xf numFmtId="0" fontId="0" fillId="17" borderId="32" xfId="0" applyFill="1" applyBorder="1" applyAlignment="1">
      <alignment horizontal="center" vertical="center"/>
    </xf>
    <xf numFmtId="0" fontId="0" fillId="17" borderId="33" xfId="0" applyFill="1" applyBorder="1" applyAlignment="1">
      <alignment horizontal="center" vertical="center"/>
    </xf>
    <xf numFmtId="0" fontId="20" fillId="5" borderId="0" xfId="0" applyFont="1" applyFill="1" applyBorder="1" applyAlignment="1">
      <alignment horizontal="left" vertical="center" wrapText="1"/>
    </xf>
    <xf numFmtId="0" fontId="0" fillId="5" borderId="0" xfId="0" applyFill="1" applyBorder="1" applyAlignment="1">
      <alignment horizontal="center" vertical="center"/>
    </xf>
    <xf numFmtId="4" fontId="0" fillId="5" borderId="0" xfId="0" applyNumberFormat="1" applyFill="1" applyBorder="1" applyAlignment="1"/>
    <xf numFmtId="0" fontId="0" fillId="5" borderId="4" xfId="0" applyFill="1" applyBorder="1" applyAlignment="1">
      <alignment wrapText="1"/>
    </xf>
    <xf numFmtId="0" fontId="0" fillId="5" borderId="0" xfId="0" applyFill="1" applyBorder="1" applyAlignment="1">
      <alignment vertical="center"/>
    </xf>
    <xf numFmtId="2" fontId="35" fillId="5" borderId="0" xfId="0" applyNumberFormat="1" applyFont="1" applyFill="1" applyBorder="1"/>
    <xf numFmtId="9" fontId="0" fillId="10" borderId="8" xfId="0" applyNumberFormat="1" applyFill="1" applyBorder="1"/>
    <xf numFmtId="0" fontId="0" fillId="0" borderId="7" xfId="0" applyFont="1" applyBorder="1" applyAlignment="1">
      <alignment vertical="top" wrapText="1"/>
    </xf>
    <xf numFmtId="0" fontId="0" fillId="0" borderId="6" xfId="0" applyFont="1" applyBorder="1" applyAlignment="1">
      <alignment vertical="top" wrapText="1"/>
    </xf>
    <xf numFmtId="0" fontId="0" fillId="0" borderId="7" xfId="0" applyFont="1" applyBorder="1" applyAlignment="1">
      <alignment vertical="center" wrapText="1"/>
    </xf>
    <xf numFmtId="0" fontId="34" fillId="5" borderId="0" xfId="0" applyFont="1" applyFill="1" applyBorder="1" applyAlignment="1">
      <alignment horizontal="center"/>
    </xf>
    <xf numFmtId="4" fontId="1" fillId="5" borderId="0" xfId="0" applyNumberFormat="1" applyFont="1" applyFill="1" applyBorder="1" applyAlignment="1"/>
    <xf numFmtId="0" fontId="41" fillId="13" borderId="1" xfId="0" applyFont="1" applyFill="1" applyBorder="1" applyAlignment="1">
      <alignment horizontal="left" wrapText="1"/>
    </xf>
    <xf numFmtId="0" fontId="41" fillId="13" borderId="5" xfId="0" applyFont="1" applyFill="1" applyBorder="1" applyAlignment="1">
      <alignment horizontal="left" wrapText="1"/>
    </xf>
    <xf numFmtId="0" fontId="0" fillId="0" borderId="3" xfId="0" applyBorder="1"/>
    <xf numFmtId="0" fontId="0" fillId="0" borderId="3" xfId="0" applyBorder="1" applyAlignment="1">
      <alignment horizontal="center"/>
    </xf>
    <xf numFmtId="0" fontId="43" fillId="0" borderId="3" xfId="0" applyFont="1" applyBorder="1" applyAlignment="1">
      <alignment vertical="center" wrapText="1"/>
    </xf>
    <xf numFmtId="0" fontId="0" fillId="5" borderId="0" xfId="0" applyFill="1" applyBorder="1" applyAlignment="1">
      <alignment horizontal="center" vertical="center"/>
    </xf>
    <xf numFmtId="166" fontId="0" fillId="10" borderId="3" xfId="0" applyNumberFormat="1" applyFill="1" applyBorder="1"/>
    <xf numFmtId="166" fontId="34" fillId="12" borderId="3" xfId="0" applyNumberFormat="1" applyFont="1" applyFill="1" applyBorder="1"/>
    <xf numFmtId="166" fontId="0" fillId="11" borderId="6" xfId="0" applyNumberFormat="1" applyFill="1" applyBorder="1" applyAlignment="1"/>
    <xf numFmtId="166" fontId="0" fillId="11" borderId="3" xfId="0" applyNumberFormat="1" applyFill="1" applyBorder="1" applyAlignment="1"/>
    <xf numFmtId="166" fontId="7" fillId="10" borderId="3" xfId="0" applyNumberFormat="1" applyFont="1" applyFill="1" applyBorder="1" applyAlignment="1">
      <alignment horizontal="right"/>
    </xf>
    <xf numFmtId="167" fontId="0" fillId="10" borderId="3" xfId="0" applyNumberFormat="1" applyFill="1" applyBorder="1"/>
    <xf numFmtId="166" fontId="7" fillId="10" borderId="8" xfId="0" applyNumberFormat="1" applyFont="1" applyFill="1" applyBorder="1" applyAlignment="1">
      <alignment horizontal="right"/>
    </xf>
    <xf numFmtId="167" fontId="0" fillId="10" borderId="8" xfId="0" applyNumberFormat="1" applyFill="1" applyBorder="1"/>
    <xf numFmtId="167" fontId="35" fillId="12" borderId="3" xfId="0" applyNumberFormat="1" applyFont="1" applyFill="1" applyBorder="1" applyAlignment="1">
      <alignment vertical="center"/>
    </xf>
    <xf numFmtId="166" fontId="1" fillId="12" borderId="6" xfId="0" applyNumberFormat="1" applyFont="1" applyFill="1" applyBorder="1" applyAlignment="1"/>
    <xf numFmtId="0" fontId="42" fillId="4" borderId="0" xfId="0" applyFont="1" applyFill="1" applyAlignment="1">
      <alignment vertical="top"/>
    </xf>
    <xf numFmtId="0" fontId="8" fillId="0" borderId="0" xfId="0" applyNumberFormat="1" applyFont="1" applyBorder="1" applyAlignment="1">
      <alignment horizontal="justify" vertical="top" wrapText="1"/>
    </xf>
    <xf numFmtId="0" fontId="45" fillId="0" borderId="0" xfId="0" applyNumberFormat="1" applyFont="1" applyBorder="1" applyAlignment="1">
      <alignment horizontal="justify" vertical="top" wrapText="1"/>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15" xfId="0" applyFont="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xf>
    <xf numFmtId="0" fontId="16" fillId="4" borderId="3" xfId="0" applyFont="1" applyFill="1" applyBorder="1" applyAlignment="1">
      <alignment horizontal="center" vertical="center"/>
    </xf>
    <xf numFmtId="0" fontId="17" fillId="0" borderId="9"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15" xfId="0" applyFont="1" applyBorder="1" applyAlignment="1">
      <alignment horizontal="center" vertical="center" wrapText="1"/>
    </xf>
    <xf numFmtId="0" fontId="17" fillId="5" borderId="9" xfId="0" applyFont="1" applyFill="1" applyBorder="1" applyAlignment="1">
      <alignment horizontal="center" vertical="center"/>
    </xf>
    <xf numFmtId="0" fontId="17" fillId="5" borderId="10" xfId="0" applyFont="1" applyFill="1" applyBorder="1" applyAlignment="1">
      <alignment horizontal="center" vertical="center"/>
    </xf>
    <xf numFmtId="0" fontId="17" fillId="5" borderId="11" xfId="0" applyFont="1" applyFill="1" applyBorder="1" applyAlignment="1">
      <alignment horizontal="center" vertical="center"/>
    </xf>
    <xf numFmtId="0" fontId="17" fillId="5" borderId="13" xfId="0" applyFont="1" applyFill="1" applyBorder="1" applyAlignment="1">
      <alignment horizontal="center" vertical="center"/>
    </xf>
    <xf numFmtId="0" fontId="17" fillId="5" borderId="14" xfId="0" applyFont="1" applyFill="1" applyBorder="1" applyAlignment="1">
      <alignment horizontal="center" vertical="center"/>
    </xf>
    <xf numFmtId="0" fontId="17" fillId="5" borderId="15" xfId="0" applyFont="1" applyFill="1" applyBorder="1" applyAlignment="1">
      <alignment horizontal="center" vertical="center"/>
    </xf>
    <xf numFmtId="0" fontId="19" fillId="0" borderId="9" xfId="0" applyFont="1" applyBorder="1" applyAlignment="1">
      <alignment horizontal="center"/>
    </xf>
    <xf numFmtId="0" fontId="19" fillId="0" borderId="10" xfId="0" applyFont="1" applyBorder="1" applyAlignment="1">
      <alignment horizontal="center"/>
    </xf>
    <xf numFmtId="0" fontId="19" fillId="0" borderId="11" xfId="0" applyFont="1" applyBorder="1" applyAlignment="1">
      <alignment horizontal="center"/>
    </xf>
    <xf numFmtId="0" fontId="20" fillId="0" borderId="13"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5" xfId="0" applyFont="1" applyBorder="1" applyAlignment="1">
      <alignment horizontal="center" vertical="center" wrapText="1"/>
    </xf>
    <xf numFmtId="0" fontId="19" fillId="0" borderId="1" xfId="0" applyFont="1" applyBorder="1" applyAlignment="1">
      <alignment horizontal="center"/>
    </xf>
    <xf numFmtId="0" fontId="19" fillId="0" borderId="5" xfId="0" applyFont="1" applyBorder="1" applyAlignment="1">
      <alignment horizontal="center"/>
    </xf>
    <xf numFmtId="0" fontId="19" fillId="0" borderId="2" xfId="0" applyFont="1" applyBorder="1" applyAlignment="1">
      <alignment horizontal="center"/>
    </xf>
    <xf numFmtId="0" fontId="20" fillId="9" borderId="0" xfId="0" applyFont="1" applyFill="1" applyBorder="1" applyAlignment="1">
      <alignment horizontal="left" vertical="center" wrapText="1"/>
    </xf>
    <xf numFmtId="0" fontId="30" fillId="5" borderId="3" xfId="0" applyFont="1" applyFill="1" applyBorder="1" applyAlignment="1">
      <alignment horizontal="left" vertical="center"/>
    </xf>
    <xf numFmtId="0" fontId="30" fillId="5" borderId="9" xfId="0" applyFont="1" applyFill="1" applyBorder="1" applyAlignment="1">
      <alignment horizontal="left" vertical="top" wrapText="1"/>
    </xf>
    <xf numFmtId="0" fontId="30" fillId="5" borderId="10" xfId="0" applyFont="1" applyFill="1" applyBorder="1" applyAlignment="1">
      <alignment horizontal="left" vertical="top" wrapText="1"/>
    </xf>
    <xf numFmtId="0" fontId="30" fillId="5" borderId="11" xfId="0" applyFont="1" applyFill="1" applyBorder="1" applyAlignment="1">
      <alignment horizontal="left" vertical="top" wrapText="1"/>
    </xf>
    <xf numFmtId="0" fontId="30" fillId="5" borderId="13" xfId="0" applyFont="1" applyFill="1" applyBorder="1" applyAlignment="1">
      <alignment horizontal="left" vertical="top" wrapText="1"/>
    </xf>
    <xf numFmtId="0" fontId="30" fillId="5" borderId="14" xfId="0" applyFont="1" applyFill="1" applyBorder="1" applyAlignment="1">
      <alignment horizontal="left" vertical="top" wrapText="1"/>
    </xf>
    <xf numFmtId="0" fontId="30" fillId="5" borderId="15" xfId="0" applyFont="1" applyFill="1" applyBorder="1" applyAlignment="1">
      <alignment horizontal="left" vertical="top" wrapText="1"/>
    </xf>
    <xf numFmtId="0" fontId="38" fillId="5" borderId="8" xfId="0" applyFont="1" applyFill="1" applyBorder="1" applyAlignment="1">
      <alignment horizontal="center" vertical="center"/>
    </xf>
    <xf numFmtId="0" fontId="38" fillId="5" borderId="6" xfId="0" applyFont="1" applyFill="1" applyBorder="1" applyAlignment="1">
      <alignment horizontal="center" vertical="center"/>
    </xf>
    <xf numFmtId="0" fontId="30" fillId="5" borderId="1" xfId="0" applyFont="1" applyFill="1" applyBorder="1" applyAlignment="1">
      <alignment horizontal="left" vertical="center"/>
    </xf>
    <xf numFmtId="0" fontId="30" fillId="5" borderId="5" xfId="0" applyFont="1" applyFill="1" applyBorder="1" applyAlignment="1">
      <alignment horizontal="left" vertical="center"/>
    </xf>
    <xf numFmtId="0" fontId="30" fillId="5" borderId="2" xfId="0" applyFont="1" applyFill="1" applyBorder="1" applyAlignment="1">
      <alignment horizontal="left" vertical="center"/>
    </xf>
    <xf numFmtId="0" fontId="30" fillId="15" borderId="1" xfId="0" applyFont="1" applyFill="1" applyBorder="1" applyAlignment="1">
      <alignment horizontal="left" vertical="center" wrapText="1"/>
    </xf>
    <xf numFmtId="0" fontId="30" fillId="15" borderId="5" xfId="0" applyFont="1" applyFill="1" applyBorder="1" applyAlignment="1">
      <alignment horizontal="left" vertical="center" wrapText="1"/>
    </xf>
    <xf numFmtId="0" fontId="30" fillId="15" borderId="2" xfId="0" applyFont="1" applyFill="1" applyBorder="1" applyAlignment="1">
      <alignment horizontal="left" vertical="center" wrapText="1"/>
    </xf>
    <xf numFmtId="0" fontId="20" fillId="5" borderId="1" xfId="0" applyFont="1" applyFill="1" applyBorder="1" applyAlignment="1">
      <alignment horizontal="left" vertical="center"/>
    </xf>
    <xf numFmtId="0" fontId="20" fillId="5" borderId="5" xfId="0" applyFont="1" applyFill="1" applyBorder="1" applyAlignment="1">
      <alignment horizontal="left" vertical="center"/>
    </xf>
    <xf numFmtId="0" fontId="20" fillId="5" borderId="2" xfId="0" applyFont="1" applyFill="1" applyBorder="1" applyAlignment="1">
      <alignment horizontal="left" vertical="center"/>
    </xf>
    <xf numFmtId="0" fontId="29" fillId="7" borderId="1" xfId="0" applyFont="1" applyFill="1" applyBorder="1" applyAlignment="1">
      <alignment horizontal="left" vertical="center"/>
    </xf>
    <xf numFmtId="0" fontId="29" fillId="7" borderId="5" xfId="0" applyFont="1" applyFill="1" applyBorder="1" applyAlignment="1">
      <alignment horizontal="left" vertical="center"/>
    </xf>
    <xf numFmtId="0" fontId="29" fillId="7" borderId="2" xfId="0" applyFont="1" applyFill="1" applyBorder="1" applyAlignment="1">
      <alignment horizontal="left" vertical="center"/>
    </xf>
    <xf numFmtId="0" fontId="20" fillId="5" borderId="14" xfId="0" applyFont="1" applyFill="1" applyBorder="1" applyAlignment="1">
      <alignment horizontal="left" vertical="top" wrapText="1"/>
    </xf>
    <xf numFmtId="0" fontId="20" fillId="5" borderId="0" xfId="0" applyFont="1" applyFill="1" applyBorder="1" applyAlignment="1">
      <alignment horizontal="left" vertical="center" wrapText="1"/>
    </xf>
    <xf numFmtId="0" fontId="20" fillId="5" borderId="0" xfId="0" applyFont="1" applyFill="1" applyBorder="1" applyAlignment="1">
      <alignment horizontal="left" vertical="top" wrapText="1"/>
    </xf>
    <xf numFmtId="0" fontId="20" fillId="5" borderId="14" xfId="0" applyFont="1" applyFill="1" applyBorder="1" applyAlignment="1">
      <alignment horizontal="left" vertical="center" wrapText="1"/>
    </xf>
    <xf numFmtId="0" fontId="28" fillId="0" borderId="9"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11"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0" xfId="0" applyFont="1" applyBorder="1" applyAlignment="1">
      <alignment horizontal="center" vertical="center" wrapText="1"/>
    </xf>
    <xf numFmtId="0" fontId="28" fillId="0" borderId="12" xfId="0" applyFont="1" applyBorder="1" applyAlignment="1">
      <alignment horizontal="center" vertical="center" wrapText="1"/>
    </xf>
    <xf numFmtId="0" fontId="28" fillId="0" borderId="13" xfId="0" applyFont="1" applyBorder="1" applyAlignment="1">
      <alignment horizontal="center" vertical="center" wrapText="1"/>
    </xf>
    <xf numFmtId="0" fontId="28" fillId="0" borderId="14" xfId="0" applyFont="1" applyBorder="1" applyAlignment="1">
      <alignment horizontal="center" vertical="center" wrapText="1"/>
    </xf>
    <xf numFmtId="0" fontId="28" fillId="0" borderId="15" xfId="0" applyFont="1" applyBorder="1" applyAlignment="1">
      <alignment horizontal="center" vertical="center" wrapText="1"/>
    </xf>
    <xf numFmtId="0" fontId="20" fillId="4" borderId="3" xfId="0" applyFont="1" applyFill="1" applyBorder="1" applyAlignment="1">
      <alignment horizontal="center" vertical="center"/>
    </xf>
    <xf numFmtId="0" fontId="20" fillId="4" borderId="1" xfId="0" applyFont="1" applyFill="1" applyBorder="1" applyAlignment="1">
      <alignment horizontal="center" vertical="center"/>
    </xf>
    <xf numFmtId="0" fontId="20" fillId="4" borderId="5" xfId="0" applyFont="1" applyFill="1" applyBorder="1" applyAlignment="1">
      <alignment horizontal="center" vertical="center"/>
    </xf>
    <xf numFmtId="0" fontId="20" fillId="4" borderId="2" xfId="0" applyFont="1" applyFill="1" applyBorder="1" applyAlignment="1">
      <alignment horizontal="center" vertical="center"/>
    </xf>
    <xf numFmtId="0" fontId="16" fillId="4" borderId="1" xfId="0" applyFont="1" applyFill="1" applyBorder="1" applyAlignment="1">
      <alignment horizontal="center" vertical="center"/>
    </xf>
    <xf numFmtId="0" fontId="16" fillId="4" borderId="5" xfId="0" applyFont="1" applyFill="1" applyBorder="1" applyAlignment="1">
      <alignment horizontal="center" vertical="center"/>
    </xf>
    <xf numFmtId="0" fontId="16" fillId="4" borderId="2" xfId="0" applyFont="1" applyFill="1" applyBorder="1" applyAlignment="1">
      <alignment horizontal="center" vertical="center"/>
    </xf>
    <xf numFmtId="0" fontId="26" fillId="7" borderId="9" xfId="0" applyFont="1" applyFill="1" applyBorder="1" applyAlignment="1">
      <alignment horizontal="center" vertical="center"/>
    </xf>
    <xf numFmtId="0" fontId="26" fillId="7" borderId="10" xfId="0" applyFont="1" applyFill="1" applyBorder="1" applyAlignment="1">
      <alignment horizontal="center" vertical="center"/>
    </xf>
    <xf numFmtId="0" fontId="26" fillId="7" borderId="11" xfId="0" applyFont="1" applyFill="1" applyBorder="1" applyAlignment="1">
      <alignment horizontal="center" vertical="center"/>
    </xf>
    <xf numFmtId="0" fontId="26" fillId="7" borderId="13" xfId="0" applyFont="1" applyFill="1" applyBorder="1" applyAlignment="1">
      <alignment horizontal="center" vertical="center"/>
    </xf>
    <xf numFmtId="0" fontId="26" fillId="7" borderId="14" xfId="0" applyFont="1" applyFill="1" applyBorder="1" applyAlignment="1">
      <alignment horizontal="center" vertical="center"/>
    </xf>
    <xf numFmtId="0" fontId="26" fillId="7" borderId="15" xfId="0" applyFont="1" applyFill="1" applyBorder="1" applyAlignment="1">
      <alignment horizontal="center" vertical="center"/>
    </xf>
    <xf numFmtId="0" fontId="19" fillId="0" borderId="0" xfId="0" applyFont="1" applyBorder="1" applyAlignment="1">
      <alignment horizontal="left" vertical="center"/>
    </xf>
    <xf numFmtId="0" fontId="20" fillId="6" borderId="0" xfId="0" applyFont="1" applyFill="1" applyBorder="1" applyAlignment="1">
      <alignment horizontal="left" vertical="center" wrapText="1"/>
    </xf>
    <xf numFmtId="0" fontId="20" fillId="8" borderId="0" xfId="0" applyFont="1" applyFill="1" applyBorder="1" applyAlignment="1">
      <alignment horizontal="left" vertical="center" wrapText="1"/>
    </xf>
    <xf numFmtId="0" fontId="28" fillId="5" borderId="9" xfId="0" applyFont="1" applyFill="1" applyBorder="1" applyAlignment="1">
      <alignment horizontal="left" vertical="top" wrapText="1"/>
    </xf>
    <xf numFmtId="0" fontId="28" fillId="5" borderId="10" xfId="0" applyFont="1" applyFill="1" applyBorder="1" applyAlignment="1">
      <alignment horizontal="left" vertical="top" wrapText="1"/>
    </xf>
    <xf numFmtId="0" fontId="28" fillId="5" borderId="11" xfId="0" applyFont="1" applyFill="1" applyBorder="1" applyAlignment="1">
      <alignment horizontal="left" vertical="top" wrapText="1"/>
    </xf>
    <xf numFmtId="0" fontId="28" fillId="5" borderId="13" xfId="0" applyFont="1" applyFill="1" applyBorder="1" applyAlignment="1">
      <alignment horizontal="left" vertical="top" wrapText="1"/>
    </xf>
    <xf numFmtId="0" fontId="28" fillId="5" borderId="14" xfId="0" applyFont="1" applyFill="1" applyBorder="1" applyAlignment="1">
      <alignment horizontal="left" vertical="top" wrapText="1"/>
    </xf>
    <xf numFmtId="0" fontId="28" fillId="5" borderId="15" xfId="0" applyFont="1" applyFill="1" applyBorder="1" applyAlignment="1">
      <alignment horizontal="left" vertical="top" wrapText="1"/>
    </xf>
    <xf numFmtId="0" fontId="20" fillId="12" borderId="0" xfId="0" applyFont="1" applyFill="1" applyBorder="1" applyAlignment="1">
      <alignment horizontal="left" vertical="center" wrapText="1"/>
    </xf>
    <xf numFmtId="0" fontId="20" fillId="5" borderId="9" xfId="0" applyFont="1" applyFill="1" applyBorder="1" applyAlignment="1">
      <alignment horizontal="left" vertical="center" wrapText="1"/>
    </xf>
    <xf numFmtId="0" fontId="20" fillId="5" borderId="10" xfId="0" applyFont="1" applyFill="1" applyBorder="1" applyAlignment="1">
      <alignment horizontal="left" vertical="center" wrapText="1"/>
    </xf>
    <xf numFmtId="0" fontId="20" fillId="5" borderId="11" xfId="0" applyFont="1" applyFill="1" applyBorder="1" applyAlignment="1">
      <alignment horizontal="left" vertical="center" wrapText="1"/>
    </xf>
    <xf numFmtId="0" fontId="20" fillId="5" borderId="4" xfId="0" applyFont="1" applyFill="1" applyBorder="1" applyAlignment="1">
      <alignment horizontal="left" vertical="top" wrapText="1"/>
    </xf>
    <xf numFmtId="0" fontId="20" fillId="5" borderId="12" xfId="0" applyFont="1" applyFill="1" applyBorder="1" applyAlignment="1">
      <alignment horizontal="left" vertical="top" wrapText="1"/>
    </xf>
    <xf numFmtId="0" fontId="20" fillId="5" borderId="1" xfId="0" applyFont="1" applyFill="1" applyBorder="1" applyAlignment="1">
      <alignment horizontal="left" vertical="center" wrapText="1"/>
    </xf>
    <xf numFmtId="0" fontId="20" fillId="5" borderId="5" xfId="0" applyFont="1" applyFill="1" applyBorder="1" applyAlignment="1">
      <alignment horizontal="left" vertical="center" wrapText="1"/>
    </xf>
    <xf numFmtId="0" fontId="20" fillId="5" borderId="2" xfId="0" applyFont="1" applyFill="1" applyBorder="1" applyAlignment="1">
      <alignment horizontal="left" vertical="center" wrapText="1"/>
    </xf>
    <xf numFmtId="0" fontId="20" fillId="5" borderId="13" xfId="0" applyFont="1" applyFill="1" applyBorder="1" applyAlignment="1">
      <alignment vertical="center" wrapText="1"/>
    </xf>
    <xf numFmtId="0" fontId="20" fillId="5" borderId="14" xfId="0" applyFont="1" applyFill="1" applyBorder="1" applyAlignment="1">
      <alignment vertical="center" wrapText="1"/>
    </xf>
    <xf numFmtId="0" fontId="20" fillId="5" borderId="15" xfId="0" applyFont="1" applyFill="1" applyBorder="1" applyAlignment="1">
      <alignment vertical="center" wrapText="1"/>
    </xf>
    <xf numFmtId="0" fontId="0" fillId="5" borderId="0" xfId="0" applyFill="1" applyBorder="1" applyAlignment="1">
      <alignment horizontal="center" vertical="center"/>
    </xf>
    <xf numFmtId="0" fontId="30" fillId="5" borderId="4" xfId="0" applyFont="1" applyFill="1" applyBorder="1" applyAlignment="1">
      <alignment horizontal="left" vertical="center" wrapText="1"/>
    </xf>
    <xf numFmtId="0" fontId="30" fillId="5" borderId="0" xfId="0" applyFont="1" applyFill="1" applyBorder="1" applyAlignment="1">
      <alignment horizontal="left" vertical="center" wrapText="1"/>
    </xf>
    <xf numFmtId="0" fontId="30" fillId="5" borderId="12" xfId="0" applyFont="1" applyFill="1" applyBorder="1" applyAlignment="1">
      <alignment horizontal="left" vertical="center" wrapText="1"/>
    </xf>
    <xf numFmtId="0" fontId="20" fillId="5" borderId="4" xfId="0" applyFont="1" applyFill="1" applyBorder="1" applyAlignment="1">
      <alignment horizontal="left" vertical="center" wrapText="1"/>
    </xf>
    <xf numFmtId="0" fontId="20" fillId="5" borderId="12" xfId="0" applyFont="1" applyFill="1" applyBorder="1" applyAlignment="1">
      <alignment horizontal="left" vertical="center" wrapText="1"/>
    </xf>
    <xf numFmtId="0" fontId="0" fillId="0" borderId="1" xfId="0" applyBorder="1" applyAlignment="1">
      <alignment wrapText="1"/>
    </xf>
    <xf numFmtId="0" fontId="0" fillId="0" borderId="2" xfId="0" applyBorder="1" applyAlignment="1">
      <alignment wrapText="1"/>
    </xf>
    <xf numFmtId="0" fontId="32" fillId="0" borderId="1" xfId="0" applyFont="1" applyBorder="1" applyAlignment="1">
      <alignment horizontal="center"/>
    </xf>
    <xf numFmtId="0" fontId="32" fillId="0" borderId="2" xfId="0" applyFont="1" applyBorder="1" applyAlignment="1">
      <alignment horizontal="center"/>
    </xf>
    <xf numFmtId="0" fontId="32" fillId="0" borderId="3" xfId="0" applyFont="1" applyFill="1" applyBorder="1" applyAlignment="1">
      <alignment horizontal="center"/>
    </xf>
    <xf numFmtId="0" fontId="40" fillId="0" borderId="9" xfId="0" applyFont="1" applyBorder="1" applyAlignment="1">
      <alignment horizontal="left" vertical="top" wrapText="1"/>
    </xf>
    <xf numFmtId="0" fontId="40" fillId="0" borderId="11" xfId="0" applyFont="1" applyBorder="1" applyAlignment="1">
      <alignment horizontal="left" vertical="top"/>
    </xf>
    <xf numFmtId="0" fontId="40" fillId="0" borderId="13" xfId="0" applyFont="1" applyBorder="1" applyAlignment="1">
      <alignment horizontal="left" vertical="top"/>
    </xf>
    <xf numFmtId="0" fontId="40" fillId="0" borderId="15" xfId="0" applyFont="1" applyBorder="1" applyAlignment="1">
      <alignment horizontal="left" vertical="top"/>
    </xf>
    <xf numFmtId="0" fontId="19" fillId="13" borderId="1" xfId="0" applyFont="1" applyFill="1" applyBorder="1" applyAlignment="1">
      <alignment horizontal="left"/>
    </xf>
    <xf numFmtId="0" fontId="19" fillId="13" borderId="5" xfId="0" applyFont="1" applyFill="1" applyBorder="1" applyAlignment="1">
      <alignment horizontal="left"/>
    </xf>
    <xf numFmtId="0" fontId="19" fillId="13" borderId="2" xfId="0" applyFont="1" applyFill="1" applyBorder="1" applyAlignment="1">
      <alignment horizontal="left"/>
    </xf>
    <xf numFmtId="0" fontId="0" fillId="0" borderId="10" xfId="0" applyBorder="1" applyAlignment="1">
      <alignment horizontal="center"/>
    </xf>
    <xf numFmtId="0" fontId="8" fillId="2" borderId="1" xfId="0" applyFont="1" applyFill="1" applyBorder="1" applyAlignment="1">
      <alignment horizontal="left" vertical="top"/>
    </xf>
    <xf numFmtId="0" fontId="8" fillId="2" borderId="2" xfId="0" applyFont="1" applyFill="1" applyBorder="1" applyAlignment="1">
      <alignment horizontal="left" vertical="top"/>
    </xf>
    <xf numFmtId="0" fontId="7" fillId="10" borderId="3" xfId="0" applyFont="1" applyFill="1" applyBorder="1" applyAlignment="1">
      <alignment horizontal="center"/>
    </xf>
    <xf numFmtId="0" fontId="1" fillId="0" borderId="1" xfId="0" applyFont="1" applyBorder="1" applyAlignment="1">
      <alignment horizontal="left" vertical="center"/>
    </xf>
    <xf numFmtId="0" fontId="1" fillId="0" borderId="5" xfId="0" applyFont="1" applyBorder="1" applyAlignment="1">
      <alignment horizontal="left" vertical="center"/>
    </xf>
    <xf numFmtId="0" fontId="1" fillId="0" borderId="2" xfId="0" applyFont="1" applyBorder="1" applyAlignment="1">
      <alignment horizontal="left" vertical="center"/>
    </xf>
    <xf numFmtId="0" fontId="41" fillId="5" borderId="0" xfId="0" applyFont="1" applyFill="1" applyBorder="1" applyAlignment="1">
      <alignment horizontal="left" wrapText="1"/>
    </xf>
    <xf numFmtId="0" fontId="0" fillId="0" borderId="0" xfId="0" applyBorder="1" applyAlignment="1">
      <alignment horizontal="center" wrapText="1"/>
    </xf>
    <xf numFmtId="0" fontId="0" fillId="0" borderId="14" xfId="0" applyBorder="1" applyAlignment="1">
      <alignment horizontal="center" wrapText="1"/>
    </xf>
    <xf numFmtId="0" fontId="41" fillId="13" borderId="1" xfId="0" applyFont="1" applyFill="1" applyBorder="1" applyAlignment="1">
      <alignment horizontal="left" wrapText="1"/>
    </xf>
    <xf numFmtId="0" fontId="41" fillId="13" borderId="5" xfId="0" applyFont="1" applyFill="1" applyBorder="1" applyAlignment="1">
      <alignment horizontal="left" wrapText="1"/>
    </xf>
    <xf numFmtId="0" fontId="41" fillId="13" borderId="2" xfId="0" applyFont="1" applyFill="1" applyBorder="1" applyAlignment="1">
      <alignment horizontal="left" wrapText="1"/>
    </xf>
    <xf numFmtId="0" fontId="35" fillId="12" borderId="1" xfId="0" applyFont="1" applyFill="1" applyBorder="1" applyAlignment="1">
      <alignment horizontal="center" vertical="center" wrapText="1"/>
    </xf>
    <xf numFmtId="0" fontId="35" fillId="12" borderId="5" xfId="0" applyFont="1" applyFill="1" applyBorder="1" applyAlignment="1">
      <alignment horizontal="center" vertical="center" wrapText="1"/>
    </xf>
    <xf numFmtId="0" fontId="0" fillId="2" borderId="1" xfId="0" applyFill="1" applyBorder="1" applyAlignment="1">
      <alignment horizontal="left" vertical="center" wrapText="1"/>
    </xf>
    <xf numFmtId="0" fontId="0" fillId="2" borderId="5" xfId="0" applyFill="1" applyBorder="1" applyAlignment="1">
      <alignment horizontal="left" vertical="center" wrapText="1"/>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16" fillId="4" borderId="9" xfId="0" applyFont="1" applyFill="1" applyBorder="1" applyAlignment="1">
      <alignment horizontal="left" vertical="center"/>
    </xf>
    <xf numFmtId="0" fontId="16" fillId="4" borderId="10" xfId="0" applyFont="1" applyFill="1" applyBorder="1" applyAlignment="1">
      <alignment horizontal="left" vertical="center"/>
    </xf>
    <xf numFmtId="0" fontId="16" fillId="4" borderId="11" xfId="0" applyFont="1" applyFill="1" applyBorder="1" applyAlignment="1">
      <alignment horizontal="left" vertical="center"/>
    </xf>
    <xf numFmtId="0" fontId="16" fillId="4" borderId="13" xfId="0" applyFont="1" applyFill="1" applyBorder="1" applyAlignment="1">
      <alignment horizontal="left" vertical="center"/>
    </xf>
    <xf numFmtId="0" fontId="16" fillId="4" borderId="14" xfId="0" applyFont="1" applyFill="1" applyBorder="1" applyAlignment="1">
      <alignment horizontal="left" vertical="center"/>
    </xf>
    <xf numFmtId="0" fontId="16" fillId="4" borderId="15" xfId="0" applyFont="1" applyFill="1" applyBorder="1" applyAlignment="1">
      <alignment horizontal="left" vertical="center"/>
    </xf>
    <xf numFmtId="0" fontId="0" fillId="0" borderId="0" xfId="0" applyFont="1" applyAlignment="1">
      <alignment horizontal="left"/>
    </xf>
    <xf numFmtId="0" fontId="0" fillId="0" borderId="0" xfId="0" applyAlignment="1">
      <alignment horizontal="left"/>
    </xf>
    <xf numFmtId="0" fontId="3" fillId="0" borderId="0" xfId="0" applyFont="1" applyBorder="1" applyAlignment="1">
      <alignment horizontal="left" vertical="top" wrapText="1"/>
    </xf>
    <xf numFmtId="0" fontId="0" fillId="0" borderId="0" xfId="0" applyBorder="1" applyAlignment="1">
      <alignment horizontal="left" vertical="top"/>
    </xf>
    <xf numFmtId="0" fontId="3" fillId="0" borderId="0" xfId="0" applyFont="1" applyBorder="1" applyAlignment="1">
      <alignment horizontal="center"/>
    </xf>
    <xf numFmtId="0" fontId="0" fillId="0" borderId="0" xfId="0" applyBorder="1" applyAlignment="1">
      <alignment horizontal="center"/>
    </xf>
    <xf numFmtId="0" fontId="3" fillId="0" borderId="0" xfId="0" applyFont="1" applyBorder="1" applyAlignment="1"/>
    <xf numFmtId="0" fontId="0" fillId="0" borderId="0" xfId="0" applyBorder="1" applyAlignment="1"/>
    <xf numFmtId="0" fontId="4" fillId="0" borderId="0" xfId="0" applyFont="1" applyBorder="1" applyAlignment="1">
      <alignment horizontal="left" vertical="top"/>
    </xf>
    <xf numFmtId="0" fontId="7" fillId="2" borderId="3" xfId="0" applyFont="1" applyFill="1" applyBorder="1" applyAlignment="1">
      <alignment horizontal="left"/>
    </xf>
    <xf numFmtId="0" fontId="34" fillId="12" borderId="1" xfId="0" applyFont="1" applyFill="1" applyBorder="1" applyAlignment="1">
      <alignment horizontal="center"/>
    </xf>
    <xf numFmtId="0" fontId="34" fillId="12" borderId="2" xfId="0" applyFont="1" applyFill="1" applyBorder="1" applyAlignment="1">
      <alignment horizontal="center"/>
    </xf>
    <xf numFmtId="0" fontId="4" fillId="0" borderId="0" xfId="0" applyFont="1" applyBorder="1" applyAlignment="1">
      <alignment horizontal="left" wrapText="1"/>
    </xf>
    <xf numFmtId="0" fontId="0" fillId="11" borderId="3" xfId="0" applyFill="1" applyBorder="1" applyAlignment="1">
      <alignment horizontal="center"/>
    </xf>
    <xf numFmtId="0" fontId="33" fillId="4" borderId="3" xfId="0" applyFont="1" applyFill="1" applyBorder="1" applyAlignment="1">
      <alignment horizontal="left"/>
    </xf>
    <xf numFmtId="0" fontId="1" fillId="0" borderId="9" xfId="0" applyFont="1" applyBorder="1" applyAlignment="1">
      <alignment horizontal="left" vertical="top" wrapText="1"/>
    </xf>
    <xf numFmtId="0" fontId="1" fillId="0" borderId="10" xfId="0" applyFont="1" applyBorder="1" applyAlignment="1">
      <alignment horizontal="left" vertical="top"/>
    </xf>
    <xf numFmtId="0" fontId="1" fillId="0" borderId="11" xfId="0" applyFont="1" applyBorder="1" applyAlignment="1">
      <alignment horizontal="left" vertical="top"/>
    </xf>
    <xf numFmtId="0" fontId="1" fillId="0" borderId="13" xfId="0" applyFont="1" applyBorder="1" applyAlignment="1">
      <alignment horizontal="left" vertical="top"/>
    </xf>
    <xf numFmtId="0" fontId="1" fillId="0" borderId="14" xfId="0" applyFont="1" applyBorder="1" applyAlignment="1">
      <alignment horizontal="left" vertical="top"/>
    </xf>
    <xf numFmtId="0" fontId="1" fillId="0" borderId="15" xfId="0" applyFont="1" applyBorder="1" applyAlignment="1">
      <alignment horizontal="left" vertical="top"/>
    </xf>
    <xf numFmtId="0" fontId="0" fillId="4" borderId="5" xfId="0" applyFill="1" applyBorder="1" applyAlignment="1">
      <alignment horizontal="center"/>
    </xf>
    <xf numFmtId="0" fontId="0" fillId="4" borderId="2" xfId="0" applyFill="1" applyBorder="1" applyAlignment="1">
      <alignment horizontal="center"/>
    </xf>
    <xf numFmtId="0" fontId="32" fillId="0" borderId="3" xfId="0" applyFont="1" applyBorder="1" applyAlignment="1">
      <alignment horizontal="center"/>
    </xf>
    <xf numFmtId="0" fontId="1" fillId="0" borderId="0" xfId="0" applyFont="1" applyBorder="1" applyAlignment="1">
      <alignment horizontal="center"/>
    </xf>
    <xf numFmtId="0" fontId="2" fillId="0" borderId="0" xfId="0" applyFont="1" applyBorder="1" applyAlignment="1">
      <alignment horizontal="center"/>
    </xf>
    <xf numFmtId="0" fontId="1" fillId="2" borderId="1" xfId="0" applyFont="1" applyFill="1" applyBorder="1" applyAlignment="1">
      <alignment horizontal="left" vertical="center"/>
    </xf>
    <xf numFmtId="0" fontId="1" fillId="2" borderId="5" xfId="0" applyFont="1" applyFill="1" applyBorder="1" applyAlignment="1">
      <alignment horizontal="left" vertical="center"/>
    </xf>
    <xf numFmtId="0" fontId="1" fillId="2" borderId="2" xfId="0" applyFont="1" applyFill="1" applyBorder="1" applyAlignment="1">
      <alignment horizontal="left" vertical="center"/>
    </xf>
    <xf numFmtId="0" fontId="0" fillId="5" borderId="0" xfId="0" applyFill="1" applyBorder="1" applyAlignment="1">
      <alignment horizontal="center"/>
    </xf>
    <xf numFmtId="0" fontId="0" fillId="10" borderId="1" xfId="0" applyFill="1" applyBorder="1" applyAlignment="1">
      <alignment horizontal="center"/>
    </xf>
    <xf numFmtId="0" fontId="0" fillId="10" borderId="2" xfId="0" applyFill="1" applyBorder="1" applyAlignment="1">
      <alignment horizontal="center"/>
    </xf>
    <xf numFmtId="0" fontId="11" fillId="5" borderId="0" xfId="0" applyFont="1" applyFill="1" applyBorder="1" applyAlignment="1">
      <alignment horizontal="center"/>
    </xf>
    <xf numFmtId="0" fontId="35" fillId="5" borderId="0" xfId="0" applyFont="1" applyFill="1" applyBorder="1" applyAlignment="1">
      <alignment horizontal="center"/>
    </xf>
    <xf numFmtId="0" fontId="35" fillId="12" borderId="3" xfId="0" applyFont="1" applyFill="1" applyBorder="1" applyAlignment="1">
      <alignment horizontal="center"/>
    </xf>
    <xf numFmtId="0" fontId="0" fillId="0" borderId="0" xfId="0" applyAlignment="1">
      <alignment horizontal="left" wrapText="1"/>
    </xf>
    <xf numFmtId="0" fontId="16" fillId="17" borderId="3" xfId="0" applyFont="1" applyFill="1" applyBorder="1" applyAlignment="1">
      <alignment horizontal="left" vertical="center"/>
    </xf>
    <xf numFmtId="0" fontId="1" fillId="18" borderId="18" xfId="0" applyFont="1" applyFill="1" applyBorder="1" applyAlignment="1">
      <alignment horizontal="center" vertical="center"/>
    </xf>
    <xf numFmtId="0" fontId="1" fillId="18" borderId="19" xfId="0" applyFont="1" applyFill="1" applyBorder="1" applyAlignment="1">
      <alignment horizontal="center" vertical="center"/>
    </xf>
    <xf numFmtId="0" fontId="1" fillId="18" borderId="21" xfId="0" applyFont="1" applyFill="1" applyBorder="1" applyAlignment="1">
      <alignment horizontal="center" vertical="center"/>
    </xf>
    <xf numFmtId="0" fontId="1" fillId="18" borderId="22" xfId="0" applyFont="1" applyFill="1" applyBorder="1" applyAlignment="1">
      <alignment horizontal="center" vertical="center"/>
    </xf>
    <xf numFmtId="0" fontId="36" fillId="0" borderId="0" xfId="0" applyFont="1" applyBorder="1" applyAlignment="1">
      <alignment horizontal="left" vertical="center" wrapText="1"/>
    </xf>
    <xf numFmtId="0" fontId="16" fillId="14" borderId="9" xfId="0" applyFont="1" applyFill="1" applyBorder="1" applyAlignment="1">
      <alignment horizontal="left" vertical="center"/>
    </xf>
    <xf numFmtId="0" fontId="16" fillId="14" borderId="10" xfId="0" applyFont="1" applyFill="1" applyBorder="1" applyAlignment="1">
      <alignment horizontal="left" vertical="center"/>
    </xf>
    <xf numFmtId="0" fontId="16" fillId="14" borderId="11" xfId="0" applyFont="1" applyFill="1" applyBorder="1" applyAlignment="1">
      <alignment horizontal="left" vertical="center"/>
    </xf>
    <xf numFmtId="0" fontId="16" fillId="14" borderId="13" xfId="0" applyFont="1" applyFill="1" applyBorder="1" applyAlignment="1">
      <alignment horizontal="left" vertical="center"/>
    </xf>
    <xf numFmtId="0" fontId="16" fillId="14" borderId="14" xfId="0" applyFont="1" applyFill="1" applyBorder="1" applyAlignment="1">
      <alignment horizontal="left" vertical="center"/>
    </xf>
    <xf numFmtId="0" fontId="16" fillId="14" borderId="15" xfId="0" applyFont="1" applyFill="1" applyBorder="1" applyAlignment="1">
      <alignment horizontal="left" vertical="center"/>
    </xf>
    <xf numFmtId="0" fontId="19" fillId="5" borderId="1" xfId="0" applyFont="1" applyFill="1" applyBorder="1" applyAlignment="1">
      <alignment horizontal="left" vertical="center" wrapText="1"/>
    </xf>
    <xf numFmtId="0" fontId="19" fillId="5" borderId="5" xfId="0" applyFont="1" applyFill="1" applyBorder="1" applyAlignment="1">
      <alignment horizontal="left" vertical="center" wrapText="1"/>
    </xf>
    <xf numFmtId="0" fontId="19" fillId="5" borderId="2" xfId="0" applyFont="1" applyFill="1" applyBorder="1" applyAlignment="1">
      <alignment horizontal="left" vertical="center" wrapText="1"/>
    </xf>
    <xf numFmtId="0" fontId="19" fillId="5" borderId="13" xfId="0" applyFont="1" applyFill="1" applyBorder="1" applyAlignment="1">
      <alignment horizontal="left" vertical="center" wrapText="1"/>
    </xf>
    <xf numFmtId="0" fontId="19" fillId="5" borderId="14" xfId="0" applyFont="1" applyFill="1" applyBorder="1" applyAlignment="1">
      <alignment horizontal="left" vertical="center" wrapText="1"/>
    </xf>
    <xf numFmtId="0" fontId="19" fillId="5" borderId="15" xfId="0" applyFont="1" applyFill="1" applyBorder="1" applyAlignment="1">
      <alignment horizontal="left" vertical="center" wrapText="1"/>
    </xf>
    <xf numFmtId="0" fontId="19" fillId="4" borderId="1" xfId="0" applyFont="1" applyFill="1" applyBorder="1" applyAlignment="1">
      <alignment horizontal="left" vertical="center" wrapText="1"/>
    </xf>
    <xf numFmtId="0" fontId="19" fillId="4" borderId="5" xfId="0" applyFont="1" applyFill="1" applyBorder="1" applyAlignment="1">
      <alignment horizontal="left" vertical="center" wrapText="1"/>
    </xf>
    <xf numFmtId="0" fontId="19" fillId="4" borderId="2" xfId="0" applyFont="1" applyFill="1" applyBorder="1" applyAlignment="1">
      <alignment horizontal="left" vertical="center" wrapText="1"/>
    </xf>
    <xf numFmtId="0" fontId="0" fillId="0" borderId="3" xfId="0" applyFont="1" applyBorder="1" applyAlignment="1">
      <alignment vertical="top" wrapText="1"/>
    </xf>
    <xf numFmtId="0" fontId="36" fillId="0" borderId="8" xfId="0" applyFont="1" applyBorder="1" applyAlignment="1">
      <alignment horizontal="left" vertical="top" wrapText="1"/>
    </xf>
    <xf numFmtId="0" fontId="36" fillId="0" borderId="7" xfId="0" applyFont="1" applyBorder="1" applyAlignment="1">
      <alignment horizontal="left" vertical="top" wrapText="1"/>
    </xf>
    <xf numFmtId="0" fontId="36" fillId="0" borderId="6" xfId="0" applyFont="1" applyBorder="1" applyAlignment="1">
      <alignment horizontal="left" vertical="top" wrapText="1"/>
    </xf>
    <xf numFmtId="0" fontId="0" fillId="0" borderId="6" xfId="0" applyFont="1" applyBorder="1" applyAlignment="1">
      <alignment horizontal="left" vertical="top" wrapText="1"/>
    </xf>
    <xf numFmtId="0" fontId="0" fillId="0" borderId="3" xfId="0" applyFont="1" applyBorder="1" applyAlignment="1">
      <alignment horizontal="left" vertical="top" wrapText="1"/>
    </xf>
    <xf numFmtId="0" fontId="0" fillId="0" borderId="0" xfId="0" applyFont="1" applyBorder="1" applyAlignment="1">
      <alignment horizontal="left" vertical="center" wrapText="1"/>
    </xf>
    <xf numFmtId="0" fontId="19" fillId="4" borderId="3" xfId="0" applyFont="1" applyFill="1" applyBorder="1" applyAlignment="1">
      <alignment horizontal="left" vertical="center" wrapText="1"/>
    </xf>
    <xf numFmtId="0" fontId="37" fillId="0" borderId="0" xfId="0" applyFont="1" applyBorder="1" applyAlignment="1">
      <alignment horizontal="left" vertical="center" wrapText="1"/>
    </xf>
    <xf numFmtId="0" fontId="19" fillId="4" borderId="1" xfId="0" applyFont="1" applyFill="1" applyBorder="1" applyAlignment="1">
      <alignment horizontal="left" vertical="center"/>
    </xf>
    <xf numFmtId="0" fontId="19" fillId="4" borderId="5" xfId="0" applyFont="1" applyFill="1" applyBorder="1" applyAlignment="1">
      <alignment horizontal="left" vertical="center"/>
    </xf>
    <xf numFmtId="0" fontId="19" fillId="4" borderId="2" xfId="0" applyFont="1" applyFill="1" applyBorder="1" applyAlignment="1">
      <alignment horizontal="left" vertical="center"/>
    </xf>
    <xf numFmtId="0" fontId="0" fillId="0" borderId="0" xfId="0" applyFont="1" applyBorder="1" applyAlignment="1">
      <alignment vertical="top" wrapText="1"/>
    </xf>
    <xf numFmtId="0" fontId="0" fillId="0" borderId="7" xfId="0" applyFont="1" applyBorder="1" applyAlignment="1">
      <alignment vertical="center" wrapText="1"/>
    </xf>
    <xf numFmtId="0" fontId="7" fillId="0" borderId="12" xfId="0" applyFont="1" applyBorder="1" applyAlignment="1">
      <alignment vertical="top" wrapText="1"/>
    </xf>
    <xf numFmtId="0" fontId="7" fillId="0" borderId="7" xfId="0" applyFont="1" applyBorder="1" applyAlignment="1">
      <alignment horizontal="left" vertical="top" wrapText="1"/>
    </xf>
    <xf numFmtId="0" fontId="0" fillId="0" borderId="8" xfId="0" applyFont="1" applyBorder="1" applyAlignment="1">
      <alignment vertical="top" wrapText="1"/>
    </xf>
    <xf numFmtId="0" fontId="0" fillId="0" borderId="7" xfId="0" applyFont="1" applyBorder="1" applyAlignment="1">
      <alignment vertical="top" wrapText="1"/>
    </xf>
    <xf numFmtId="0" fontId="0" fillId="0" borderId="6" xfId="0" applyFont="1" applyBorder="1" applyAlignment="1">
      <alignment vertical="top" wrapText="1"/>
    </xf>
    <xf numFmtId="0" fontId="0" fillId="0" borderId="8" xfId="0" applyFont="1" applyBorder="1" applyAlignment="1">
      <alignment horizontal="left" vertical="center" wrapText="1"/>
    </xf>
    <xf numFmtId="0" fontId="0" fillId="0" borderId="7" xfId="0" applyFont="1" applyBorder="1" applyAlignment="1">
      <alignment horizontal="left" vertical="center" wrapText="1"/>
    </xf>
    <xf numFmtId="0" fontId="0" fillId="0" borderId="6" xfId="0" applyFont="1" applyBorder="1" applyAlignment="1">
      <alignment horizontal="left" vertical="center" wrapText="1"/>
    </xf>
    <xf numFmtId="0" fontId="0" fillId="0" borderId="10" xfId="0" applyFont="1" applyBorder="1" applyAlignment="1">
      <alignment vertical="top" wrapText="1"/>
    </xf>
    <xf numFmtId="0" fontId="0" fillId="0" borderId="14" xfId="0" applyFont="1" applyBorder="1" applyAlignment="1">
      <alignment vertical="top" wrapText="1"/>
    </xf>
    <xf numFmtId="0" fontId="16" fillId="6" borderId="1" xfId="0" applyFont="1" applyFill="1" applyBorder="1" applyAlignment="1" applyProtection="1">
      <alignment horizontal="center" vertical="center"/>
      <protection locked="0"/>
    </xf>
    <xf numFmtId="0" fontId="16" fillId="6" borderId="5" xfId="0" applyFont="1" applyFill="1" applyBorder="1" applyAlignment="1" applyProtection="1">
      <alignment horizontal="center" vertical="center"/>
      <protection locked="0"/>
    </xf>
    <xf numFmtId="0" fontId="16" fillId="6" borderId="2" xfId="0" applyFont="1" applyFill="1" applyBorder="1" applyAlignment="1" applyProtection="1">
      <alignment horizontal="center" vertical="center"/>
      <protection locked="0"/>
    </xf>
    <xf numFmtId="166" fontId="0" fillId="6" borderId="3" xfId="0" applyNumberFormat="1" applyFill="1" applyBorder="1" applyProtection="1">
      <protection locked="0"/>
    </xf>
    <xf numFmtId="166" fontId="0" fillId="6" borderId="3" xfId="0" applyNumberFormat="1" applyFont="1" applyFill="1" applyBorder="1" applyAlignment="1" applyProtection="1">
      <protection locked="0"/>
    </xf>
    <xf numFmtId="166" fontId="7" fillId="6" borderId="3" xfId="0" applyNumberFormat="1" applyFont="1" applyFill="1" applyBorder="1" applyAlignment="1" applyProtection="1">
      <alignment horizontal="right"/>
      <protection locked="0"/>
    </xf>
    <xf numFmtId="4" fontId="7" fillId="16" borderId="3" xfId="0" applyNumberFormat="1" applyFont="1" applyFill="1" applyBorder="1" applyProtection="1">
      <protection locked="0"/>
    </xf>
    <xf numFmtId="4" fontId="0" fillId="16" borderId="3" xfId="0" applyNumberFormat="1" applyFill="1" applyBorder="1" applyProtection="1">
      <protection locked="0"/>
    </xf>
    <xf numFmtId="0" fontId="0" fillId="0" borderId="3" xfId="0" applyBorder="1" applyProtection="1">
      <protection locked="0"/>
    </xf>
  </cellXfs>
  <cellStyles count="92">
    <cellStyle name="%" xfId="3"/>
    <cellStyle name="% 2" xfId="4"/>
    <cellStyle name="Comma 10" xfId="8"/>
    <cellStyle name="Comma 11" xfId="9"/>
    <cellStyle name="Comma 12" xfId="10"/>
    <cellStyle name="Comma 13" xfId="11"/>
    <cellStyle name="Comma 2" xfId="12"/>
    <cellStyle name="Comma 2 2" xfId="13"/>
    <cellStyle name="Comma 2 3" xfId="14"/>
    <cellStyle name="Comma 2 4" xfId="15"/>
    <cellStyle name="Comma 3" xfId="16"/>
    <cellStyle name="Comma 4" xfId="17"/>
    <cellStyle name="Comma 4 2" xfId="18"/>
    <cellStyle name="Comma 5" xfId="19"/>
    <cellStyle name="Comma 5 2" xfId="20"/>
    <cellStyle name="Comma 6" xfId="21"/>
    <cellStyle name="Comma 6 2" xfId="22"/>
    <cellStyle name="Comma 7" xfId="23"/>
    <cellStyle name="Comma 7 2" xfId="24"/>
    <cellStyle name="Comma 8" xfId="25"/>
    <cellStyle name="Comma 8 2" xfId="26"/>
    <cellStyle name="Comma 9" xfId="27"/>
    <cellStyle name="Currency 2" xfId="28"/>
    <cellStyle name="Currency 3" xfId="29"/>
    <cellStyle name="Heading 1 2" xfId="30"/>
    <cellStyle name="Heading 1 3" xfId="31"/>
    <cellStyle name="Hyperlink" xfId="1" builtinId="8"/>
    <cellStyle name="Hyperlink 2" xfId="5"/>
    <cellStyle name="Normal" xfId="0" builtinId="0"/>
    <cellStyle name="Normal 10" xfId="32"/>
    <cellStyle name="Normal 11" xfId="33"/>
    <cellStyle name="Normal 12" xfId="34"/>
    <cellStyle name="Normal 2" xfId="6"/>
    <cellStyle name="Normal 2 2" xfId="35"/>
    <cellStyle name="Normal 2 2 2" xfId="36"/>
    <cellStyle name="Normal 2 2 3" xfId="37"/>
    <cellStyle name="Normal 2 3" xfId="38"/>
    <cellStyle name="Normal 3" xfId="7"/>
    <cellStyle name="Normal 3 2" xfId="39"/>
    <cellStyle name="Normal 3 2 2" xfId="40"/>
    <cellStyle name="Normal 3 2 3" xfId="41"/>
    <cellStyle name="Normal 3 2 3 2" xfId="42"/>
    <cellStyle name="Normal 3 2 3 2 2" xfId="43"/>
    <cellStyle name="Normal 3 2 3 3" xfId="44"/>
    <cellStyle name="Normal 3 2 4" xfId="45"/>
    <cellStyle name="Normal 3 2 4 2" xfId="46"/>
    <cellStyle name="Normal 3 2 5" xfId="47"/>
    <cellStyle name="Normal 3 3" xfId="48"/>
    <cellStyle name="Normal 3 3 2" xfId="49"/>
    <cellStyle name="Normal 3 3 2 2" xfId="50"/>
    <cellStyle name="Normal 3 3 2 2 2" xfId="51"/>
    <cellStyle name="Normal 3 3 2 3" xfId="52"/>
    <cellStyle name="Normal 3 3 3" xfId="53"/>
    <cellStyle name="Normal 3 3 3 2" xfId="54"/>
    <cellStyle name="Normal 3 3 4" xfId="55"/>
    <cellStyle name="Normal 3 4" xfId="56"/>
    <cellStyle name="Normal 3 4 2" xfId="57"/>
    <cellStyle name="Normal 3 4 2 2" xfId="58"/>
    <cellStyle name="Normal 3 4 3" xfId="59"/>
    <cellStyle name="Normal 3 5" xfId="60"/>
    <cellStyle name="Normal 3 5 2" xfId="61"/>
    <cellStyle name="Normal 3 5 2 2" xfId="62"/>
    <cellStyle name="Normal 3 5 3" xfId="63"/>
    <cellStyle name="Normal 3 6" xfId="64"/>
    <cellStyle name="Normal 3 6 2" xfId="65"/>
    <cellStyle name="Normal 3 7" xfId="66"/>
    <cellStyle name="Normal 4" xfId="2"/>
    <cellStyle name="Normal 4 2" xfId="67"/>
    <cellStyle name="Normal 5" xfId="68"/>
    <cellStyle name="Normal 5 2" xfId="69"/>
    <cellStyle name="Normal 6" xfId="70"/>
    <cellStyle name="Normal 6 2" xfId="71"/>
    <cellStyle name="Normal 7" xfId="72"/>
    <cellStyle name="Normal 8" xfId="73"/>
    <cellStyle name="Normal 9" xfId="74"/>
    <cellStyle name="Normal 9 2" xfId="75"/>
    <cellStyle name="Percent 2" xfId="76"/>
    <cellStyle name="Percent 2 2" xfId="77"/>
    <cellStyle name="Percent 3" xfId="78"/>
    <cellStyle name="Percent 3 2" xfId="79"/>
    <cellStyle name="Percent 3 3" xfId="80"/>
    <cellStyle name="Percent 3 4" xfId="81"/>
    <cellStyle name="Percent 4" xfId="82"/>
    <cellStyle name="Percent 4 2" xfId="83"/>
    <cellStyle name="Percent 5" xfId="84"/>
    <cellStyle name="Percent 5 2" xfId="85"/>
    <cellStyle name="Percent 6" xfId="86"/>
    <cellStyle name="Percent 7" xfId="87"/>
    <cellStyle name="Percent 8" xfId="88"/>
    <cellStyle name="Percent 9" xfId="89"/>
    <cellStyle name="Title 2" xfId="90"/>
    <cellStyle name="Title 3" xfId="91"/>
  </cellStyles>
  <dxfs count="0"/>
  <tableStyles count="0" defaultTableStyle="TableStyleMedium9" defaultPivotStyle="PivotStyleLight16"/>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orriss/APPDATA/LOCAL/TEMP/3/wz7eeb/Attachment%202%20-Pricing%20Schedule%20V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VARIABLES"/>
      <sheetName val="1 Cover Sheet"/>
      <sheetName val="2 Instructions"/>
      <sheetName val="3 Employment Agency"/>
      <sheetName val="4 Employment Business"/>
      <sheetName val="5 Fees and discounts"/>
      <sheetName val="Data"/>
      <sheetName val="Pricing"/>
      <sheetName val="Discounts"/>
      <sheetName val="6 Charge rates "/>
      <sheetName val="7 Appendix 1"/>
    </sheetNames>
    <sheetDataSet>
      <sheetData sheetId="0"/>
      <sheetData sheetId="1"/>
      <sheetData sheetId="2"/>
      <sheetData sheetId="3"/>
      <sheetData sheetId="4"/>
      <sheetData sheetId="5"/>
      <sheetData sheetId="6">
        <row r="2">
          <cell r="C2" t="str">
            <v>BANDS</v>
          </cell>
          <cell r="D2" t="str">
            <v>Band 0</v>
          </cell>
          <cell r="E2" t="str">
            <v>Band 1</v>
          </cell>
          <cell r="F2" t="str">
            <v>Band 2</v>
          </cell>
          <cell r="G2" t="str">
            <v>Band 3</v>
          </cell>
          <cell r="H2" t="str">
            <v>Band 4</v>
          </cell>
          <cell r="I2" t="str">
            <v>Band 5</v>
          </cell>
          <cell r="J2" t="str">
            <v>Band 6</v>
          </cell>
          <cell r="K2" t="str">
            <v>Band 7</v>
          </cell>
          <cell r="L2" t="str">
            <v>Band 8A</v>
          </cell>
          <cell r="M2" t="str">
            <v>Band 8B</v>
          </cell>
          <cell r="N2" t="str">
            <v>Band 8C</v>
          </cell>
          <cell r="O2" t="str">
            <v>Band 8D</v>
          </cell>
          <cell r="P2" t="str">
            <v>Band 9</v>
          </cell>
          <cell r="Q2" t="str">
            <v>Band 10</v>
          </cell>
        </row>
        <row r="3">
          <cell r="C3" t="str">
            <v>WEEKDAYS</v>
          </cell>
          <cell r="D3">
            <v>1</v>
          </cell>
          <cell r="E3">
            <v>1</v>
          </cell>
          <cell r="F3">
            <v>1</v>
          </cell>
          <cell r="G3">
            <v>1</v>
          </cell>
          <cell r="H3">
            <v>1</v>
          </cell>
          <cell r="I3">
            <v>1</v>
          </cell>
          <cell r="J3">
            <v>1</v>
          </cell>
          <cell r="K3">
            <v>1</v>
          </cell>
          <cell r="L3">
            <v>1</v>
          </cell>
          <cell r="M3">
            <v>1</v>
          </cell>
          <cell r="N3">
            <v>1</v>
          </cell>
          <cell r="O3">
            <v>1</v>
          </cell>
          <cell r="P3">
            <v>1</v>
          </cell>
          <cell r="Q3">
            <v>1</v>
          </cell>
        </row>
        <row r="4">
          <cell r="C4" t="str">
            <v>NIGHTS &amp; SATURDAYS</v>
          </cell>
          <cell r="D4">
            <v>1.5</v>
          </cell>
          <cell r="E4">
            <v>1.5</v>
          </cell>
          <cell r="F4">
            <v>1.44</v>
          </cell>
          <cell r="G4">
            <v>1.37</v>
          </cell>
          <cell r="H4">
            <v>1.3</v>
          </cell>
          <cell r="I4">
            <v>1.3</v>
          </cell>
          <cell r="J4">
            <v>1.3</v>
          </cell>
          <cell r="K4">
            <v>1.3</v>
          </cell>
          <cell r="L4">
            <v>1.3</v>
          </cell>
          <cell r="M4">
            <v>1.3</v>
          </cell>
          <cell r="N4">
            <v>1.3</v>
          </cell>
          <cell r="O4">
            <v>1.3</v>
          </cell>
          <cell r="P4">
            <v>1.3</v>
          </cell>
          <cell r="Q4">
            <v>1</v>
          </cell>
        </row>
        <row r="5">
          <cell r="C5" t="str">
            <v>SUNDAYS &amp; PUBLIC HOLIDAYS</v>
          </cell>
          <cell r="D5">
            <v>2</v>
          </cell>
          <cell r="E5">
            <v>2</v>
          </cell>
          <cell r="F5">
            <v>1.88</v>
          </cell>
          <cell r="G5">
            <v>1.74</v>
          </cell>
          <cell r="H5">
            <v>1.6</v>
          </cell>
          <cell r="I5">
            <v>1.6</v>
          </cell>
          <cell r="J5">
            <v>1.6</v>
          </cell>
          <cell r="K5">
            <v>1.6</v>
          </cell>
          <cell r="L5">
            <v>1.6</v>
          </cell>
          <cell r="M5">
            <v>1.6</v>
          </cell>
          <cell r="N5">
            <v>1.6</v>
          </cell>
          <cell r="O5">
            <v>1.6</v>
          </cell>
          <cell r="P5">
            <v>1.6</v>
          </cell>
          <cell r="Q5">
            <v>1</v>
          </cell>
        </row>
        <row r="8">
          <cell r="C8" t="str">
            <v>PATIENT FACING ASSIGNMENTS</v>
          </cell>
          <cell r="D8">
            <v>0</v>
          </cell>
          <cell r="E8">
            <v>0</v>
          </cell>
          <cell r="F8">
            <v>0</v>
          </cell>
          <cell r="G8">
            <v>0</v>
          </cell>
          <cell r="H8">
            <v>0</v>
          </cell>
          <cell r="I8">
            <v>0</v>
          </cell>
          <cell r="J8">
            <v>0</v>
          </cell>
          <cell r="K8">
            <v>0</v>
          </cell>
          <cell r="L8">
            <v>0</v>
          </cell>
          <cell r="M8">
            <v>0</v>
          </cell>
          <cell r="N8">
            <v>0</v>
          </cell>
          <cell r="O8">
            <v>0</v>
          </cell>
          <cell r="P8">
            <v>0</v>
          </cell>
          <cell r="Q8">
            <v>0</v>
          </cell>
        </row>
        <row r="9">
          <cell r="C9" t="str">
            <v>NON PATIENT FACING (WITH DISCLOSURE)</v>
          </cell>
          <cell r="D9">
            <v>0</v>
          </cell>
          <cell r="E9">
            <v>0</v>
          </cell>
          <cell r="F9">
            <v>0</v>
          </cell>
          <cell r="G9">
            <v>0</v>
          </cell>
          <cell r="H9">
            <v>0</v>
          </cell>
          <cell r="I9">
            <v>0</v>
          </cell>
          <cell r="J9">
            <v>0</v>
          </cell>
          <cell r="K9">
            <v>0</v>
          </cell>
          <cell r="L9">
            <v>0</v>
          </cell>
          <cell r="M9">
            <v>0</v>
          </cell>
          <cell r="N9">
            <v>0</v>
          </cell>
          <cell r="O9">
            <v>0</v>
          </cell>
          <cell r="P9">
            <v>0</v>
          </cell>
          <cell r="Q9">
            <v>0</v>
          </cell>
        </row>
        <row r="10">
          <cell r="C10" t="str">
            <v>NON PATIENT FACING (NO DISCLOSURE)</v>
          </cell>
          <cell r="D10">
            <v>0</v>
          </cell>
          <cell r="E10">
            <v>0</v>
          </cell>
          <cell r="F10">
            <v>0</v>
          </cell>
          <cell r="G10">
            <v>0</v>
          </cell>
          <cell r="H10">
            <v>0</v>
          </cell>
          <cell r="I10">
            <v>0</v>
          </cell>
          <cell r="J10">
            <v>0</v>
          </cell>
          <cell r="K10">
            <v>0</v>
          </cell>
          <cell r="L10">
            <v>0</v>
          </cell>
          <cell r="M10">
            <v>0</v>
          </cell>
          <cell r="N10">
            <v>0</v>
          </cell>
          <cell r="O10">
            <v>0</v>
          </cell>
          <cell r="P10">
            <v>0</v>
          </cell>
          <cell r="Q10">
            <v>0</v>
          </cell>
        </row>
        <row r="13">
          <cell r="C13" t="str">
            <v>INNER LONDON</v>
          </cell>
          <cell r="D13">
            <v>0.2</v>
          </cell>
          <cell r="E13">
            <v>2.0902564102564103</v>
          </cell>
          <cell r="F13">
            <v>3.22</v>
          </cell>
        </row>
        <row r="14">
          <cell r="C14" t="str">
            <v>OUTER LONDON</v>
          </cell>
          <cell r="D14">
            <v>0.15</v>
          </cell>
          <cell r="E14">
            <v>1.7682051282051281</v>
          </cell>
          <cell r="F14">
            <v>2.2538461538461538</v>
          </cell>
        </row>
        <row r="15">
          <cell r="C15" t="str">
            <v>FRINGE</v>
          </cell>
          <cell r="D15">
            <v>0.05</v>
          </cell>
          <cell r="E15">
            <v>0.48307692307692313</v>
          </cell>
          <cell r="F15">
            <v>0.83692307692307688</v>
          </cell>
        </row>
        <row r="16">
          <cell r="C16" t="str">
            <v>N/A</v>
          </cell>
          <cell r="D16">
            <v>0</v>
          </cell>
          <cell r="E16">
            <v>0</v>
          </cell>
          <cell r="F16">
            <v>0</v>
          </cell>
        </row>
        <row r="23">
          <cell r="C23" t="str">
            <v>0 - 3 Days</v>
          </cell>
          <cell r="D23">
            <v>0</v>
          </cell>
        </row>
        <row r="24">
          <cell r="C24" t="str">
            <v>4 - 7 Days</v>
          </cell>
          <cell r="D24">
            <v>0</v>
          </cell>
        </row>
        <row r="25">
          <cell r="C25" t="str">
            <v>8 - 14 Days</v>
          </cell>
          <cell r="D25">
            <v>0</v>
          </cell>
        </row>
        <row r="28">
          <cell r="C28" t="str">
            <v>A</v>
          </cell>
          <cell r="D28">
            <v>12675</v>
          </cell>
          <cell r="E28">
            <v>12675</v>
          </cell>
          <cell r="F28">
            <v>6.5</v>
          </cell>
          <cell r="G28">
            <v>6.5</v>
          </cell>
        </row>
        <row r="29">
          <cell r="C29">
            <v>1</v>
          </cell>
          <cell r="D29">
            <v>13653</v>
          </cell>
          <cell r="E29">
            <v>14294</v>
          </cell>
          <cell r="F29">
            <v>7.0015384615384617</v>
          </cell>
          <cell r="G29">
            <v>7.3302564102564105</v>
          </cell>
        </row>
        <row r="30">
          <cell r="C30">
            <v>2</v>
          </cell>
          <cell r="D30">
            <v>14008</v>
          </cell>
          <cell r="E30">
            <v>14653</v>
          </cell>
          <cell r="F30">
            <v>7.183589743589744</v>
          </cell>
          <cell r="G30">
            <v>7.5143589743589745</v>
          </cell>
        </row>
        <row r="31">
          <cell r="C31">
            <v>3</v>
          </cell>
          <cell r="D31">
            <v>14364</v>
          </cell>
          <cell r="E31">
            <v>15013</v>
          </cell>
          <cell r="F31">
            <v>7.3661538461538463</v>
          </cell>
          <cell r="G31">
            <v>7.6989743589743593</v>
          </cell>
        </row>
        <row r="32">
          <cell r="C32">
            <v>4</v>
          </cell>
          <cell r="D32">
            <v>14779</v>
          </cell>
          <cell r="E32">
            <v>15432</v>
          </cell>
          <cell r="F32">
            <v>7.5789743589743592</v>
          </cell>
          <cell r="G32">
            <v>7.913846153846154</v>
          </cell>
        </row>
        <row r="33">
          <cell r="C33">
            <v>5</v>
          </cell>
          <cell r="D33">
            <v>15194</v>
          </cell>
          <cell r="E33">
            <v>15851</v>
          </cell>
          <cell r="F33">
            <v>7.7917948717948722</v>
          </cell>
          <cell r="G33">
            <v>8.1287179487179486</v>
          </cell>
        </row>
        <row r="34">
          <cell r="C34">
            <v>6</v>
          </cell>
          <cell r="D34">
            <v>15610</v>
          </cell>
          <cell r="E34">
            <v>16271</v>
          </cell>
          <cell r="F34">
            <v>8.0051282051282051</v>
          </cell>
          <cell r="G34">
            <v>8.3441025641025632</v>
          </cell>
        </row>
        <row r="35">
          <cell r="C35">
            <v>7</v>
          </cell>
          <cell r="D35">
            <v>16145</v>
          </cell>
          <cell r="E35">
            <v>16811</v>
          </cell>
          <cell r="F35">
            <v>8.2794871794871803</v>
          </cell>
          <cell r="G35">
            <v>8.621025641025641</v>
          </cell>
        </row>
        <row r="36">
          <cell r="C36">
            <v>8</v>
          </cell>
          <cell r="D36">
            <v>16753</v>
          </cell>
          <cell r="E36">
            <v>17425</v>
          </cell>
          <cell r="F36">
            <v>8.591282051282052</v>
          </cell>
          <cell r="G36">
            <v>8.9358974358974361</v>
          </cell>
        </row>
        <row r="37">
          <cell r="C37">
            <v>9</v>
          </cell>
          <cell r="D37">
            <v>17118</v>
          </cell>
          <cell r="E37">
            <v>17794</v>
          </cell>
          <cell r="F37">
            <v>8.7784615384615385</v>
          </cell>
          <cell r="G37">
            <v>9.1251282051282043</v>
          </cell>
        </row>
        <row r="38">
          <cell r="C38">
            <v>10</v>
          </cell>
          <cell r="D38">
            <v>17604</v>
          </cell>
          <cell r="E38">
            <v>18285</v>
          </cell>
          <cell r="F38">
            <v>9.0276923076923072</v>
          </cell>
          <cell r="G38">
            <v>9.3769230769230774</v>
          </cell>
        </row>
        <row r="39">
          <cell r="C39">
            <v>11</v>
          </cell>
          <cell r="D39">
            <v>18152</v>
          </cell>
          <cell r="E39">
            <v>18838</v>
          </cell>
          <cell r="F39">
            <v>9.3087179487179483</v>
          </cell>
          <cell r="G39">
            <v>9.660512820512821</v>
          </cell>
        </row>
        <row r="40">
          <cell r="C40">
            <v>12</v>
          </cell>
          <cell r="D40">
            <v>18577</v>
          </cell>
          <cell r="E40">
            <v>19268</v>
          </cell>
          <cell r="F40">
            <v>9.5266666666666673</v>
          </cell>
          <cell r="G40">
            <v>9.8810256410256407</v>
          </cell>
        </row>
        <row r="41">
          <cell r="C41">
            <v>13</v>
          </cell>
          <cell r="D41">
            <v>19250</v>
          </cell>
          <cell r="E41">
            <v>19947</v>
          </cell>
          <cell r="F41">
            <v>9.8717948717948723</v>
          </cell>
          <cell r="G41">
            <v>10.229230769230769</v>
          </cell>
        </row>
        <row r="42">
          <cell r="C42">
            <v>14</v>
          </cell>
          <cell r="D42">
            <v>19933</v>
          </cell>
          <cell r="E42">
            <v>20638</v>
          </cell>
          <cell r="F42">
            <v>10.222051282051282</v>
          </cell>
          <cell r="G42">
            <v>10.583589743589744</v>
          </cell>
        </row>
        <row r="43">
          <cell r="C43">
            <v>15</v>
          </cell>
          <cell r="D43">
            <v>20554</v>
          </cell>
          <cell r="E43">
            <v>21265</v>
          </cell>
          <cell r="F43">
            <v>10.54051282051282</v>
          </cell>
          <cell r="G43">
            <v>10.905128205128205</v>
          </cell>
        </row>
        <row r="44">
          <cell r="C44">
            <v>16</v>
          </cell>
          <cell r="D44">
            <v>21176</v>
          </cell>
          <cell r="E44">
            <v>21478</v>
          </cell>
          <cell r="F44">
            <v>10.85948717948718</v>
          </cell>
          <cell r="G44">
            <v>11.01</v>
          </cell>
        </row>
        <row r="45">
          <cell r="C45">
            <v>17</v>
          </cell>
          <cell r="D45">
            <v>21798</v>
          </cell>
          <cell r="E45">
            <v>22016</v>
          </cell>
          <cell r="F45">
            <v>11.178461538461539</v>
          </cell>
          <cell r="G45">
            <v>11.29025641025641</v>
          </cell>
        </row>
        <row r="46">
          <cell r="C46">
            <v>18</v>
          </cell>
          <cell r="D46">
            <v>22663</v>
          </cell>
          <cell r="E46">
            <v>22903</v>
          </cell>
          <cell r="F46">
            <v>11.622051282051283</v>
          </cell>
          <cell r="G46">
            <v>11.745128205128205</v>
          </cell>
        </row>
        <row r="47">
          <cell r="C47">
            <v>19</v>
          </cell>
          <cell r="D47">
            <v>23563</v>
          </cell>
          <cell r="E47">
            <v>23825</v>
          </cell>
          <cell r="F47">
            <v>12.083589743589744</v>
          </cell>
          <cell r="G47">
            <v>12.217948717948717</v>
          </cell>
        </row>
        <row r="48">
          <cell r="C48">
            <v>20</v>
          </cell>
          <cell r="D48">
            <v>24554</v>
          </cell>
          <cell r="E48">
            <v>24799</v>
          </cell>
          <cell r="F48">
            <v>12.591794871794871</v>
          </cell>
          <cell r="G48">
            <v>12.717435897435898</v>
          </cell>
        </row>
        <row r="49">
          <cell r="C49">
            <v>21</v>
          </cell>
          <cell r="D49">
            <v>25472</v>
          </cell>
          <cell r="E49">
            <v>25783</v>
          </cell>
          <cell r="F49">
            <v>13.062564102564103</v>
          </cell>
          <cell r="G49">
            <v>13.222051282051282</v>
          </cell>
        </row>
        <row r="50">
          <cell r="C50">
            <v>22</v>
          </cell>
          <cell r="D50">
            <v>26483</v>
          </cell>
          <cell r="E50">
            <v>26822</v>
          </cell>
          <cell r="F50">
            <v>13.581025641025642</v>
          </cell>
          <cell r="G50">
            <v>13.754871794871795</v>
          </cell>
        </row>
        <row r="51">
          <cell r="C51">
            <v>23</v>
          </cell>
          <cell r="D51">
            <v>27534</v>
          </cell>
          <cell r="E51">
            <v>27901</v>
          </cell>
          <cell r="F51">
            <v>14.12</v>
          </cell>
          <cell r="G51">
            <v>14.308205128205127</v>
          </cell>
        </row>
        <row r="52">
          <cell r="C52">
            <v>24</v>
          </cell>
          <cell r="D52">
            <v>28470</v>
          </cell>
          <cell r="E52">
            <v>28755</v>
          </cell>
          <cell r="F52">
            <v>14.6</v>
          </cell>
          <cell r="G52">
            <v>14.746153846153845</v>
          </cell>
        </row>
        <row r="53">
          <cell r="C53">
            <v>25</v>
          </cell>
          <cell r="D53">
            <v>29464</v>
          </cell>
          <cell r="E53">
            <v>29759</v>
          </cell>
          <cell r="F53">
            <v>15.109743589743589</v>
          </cell>
          <cell r="G53">
            <v>15.261025641025642</v>
          </cell>
        </row>
        <row r="54">
          <cell r="C54">
            <v>26</v>
          </cell>
          <cell r="D54">
            <v>30460</v>
          </cell>
          <cell r="E54">
            <v>30764</v>
          </cell>
          <cell r="F54">
            <v>15.62051282051282</v>
          </cell>
          <cell r="G54">
            <v>15.776410256410257</v>
          </cell>
        </row>
        <row r="55">
          <cell r="C55">
            <v>27</v>
          </cell>
          <cell r="D55">
            <v>31454</v>
          </cell>
          <cell r="E55">
            <v>31768</v>
          </cell>
          <cell r="F55">
            <v>16.130256410256411</v>
          </cell>
          <cell r="G55">
            <v>16.29128205128205</v>
          </cell>
        </row>
        <row r="56">
          <cell r="C56">
            <v>28</v>
          </cell>
          <cell r="D56">
            <v>32573</v>
          </cell>
          <cell r="E56">
            <v>32898</v>
          </cell>
          <cell r="F56">
            <v>16.704102564102563</v>
          </cell>
          <cell r="G56">
            <v>16.870769230769231</v>
          </cell>
        </row>
        <row r="57">
          <cell r="C57">
            <v>29</v>
          </cell>
          <cell r="D57">
            <v>34189</v>
          </cell>
          <cell r="E57">
            <v>34530</v>
          </cell>
          <cell r="F57">
            <v>17.532820512820514</v>
          </cell>
          <cell r="G57">
            <v>17.707692307692309</v>
          </cell>
        </row>
        <row r="58">
          <cell r="C58">
            <v>30</v>
          </cell>
          <cell r="D58">
            <v>35184</v>
          </cell>
          <cell r="E58">
            <v>35536</v>
          </cell>
          <cell r="F58">
            <v>18.043076923076924</v>
          </cell>
          <cell r="G58">
            <v>18.223589743589745</v>
          </cell>
        </row>
        <row r="59">
          <cell r="C59">
            <v>31</v>
          </cell>
          <cell r="D59">
            <v>36303</v>
          </cell>
          <cell r="E59">
            <v>36666</v>
          </cell>
          <cell r="F59">
            <v>18.616923076923076</v>
          </cell>
          <cell r="G59">
            <v>18.803076923076922</v>
          </cell>
        </row>
        <row r="60">
          <cell r="C60">
            <v>32</v>
          </cell>
          <cell r="D60">
            <v>37545</v>
          </cell>
          <cell r="E60">
            <v>37921</v>
          </cell>
          <cell r="F60">
            <v>19.253846153846155</v>
          </cell>
          <cell r="G60">
            <v>19.446666666666665</v>
          </cell>
        </row>
        <row r="61">
          <cell r="C61">
            <v>33</v>
          </cell>
          <cell r="D61">
            <v>38851</v>
          </cell>
          <cell r="E61">
            <v>39239</v>
          </cell>
          <cell r="F61">
            <v>19.923589743589744</v>
          </cell>
          <cell r="G61">
            <v>20.122564102564102</v>
          </cell>
        </row>
        <row r="62">
          <cell r="C62">
            <v>34</v>
          </cell>
          <cell r="D62">
            <v>40157</v>
          </cell>
          <cell r="E62">
            <v>40558</v>
          </cell>
          <cell r="F62">
            <v>20.593333333333334</v>
          </cell>
          <cell r="G62">
            <v>20.798974358974359</v>
          </cell>
        </row>
        <row r="63">
          <cell r="C63">
            <v>35</v>
          </cell>
          <cell r="D63">
            <v>41772</v>
          </cell>
          <cell r="E63">
            <v>42190</v>
          </cell>
          <cell r="F63">
            <v>21.421538461538461</v>
          </cell>
          <cell r="G63">
            <v>21.635897435897437</v>
          </cell>
        </row>
        <row r="64">
          <cell r="C64">
            <v>36</v>
          </cell>
          <cell r="D64">
            <v>43388</v>
          </cell>
          <cell r="E64">
            <v>43822</v>
          </cell>
          <cell r="F64">
            <v>22.250256410256409</v>
          </cell>
          <cell r="G64">
            <v>22.472820512820512</v>
          </cell>
        </row>
        <row r="65">
          <cell r="C65">
            <v>37</v>
          </cell>
          <cell r="D65">
            <v>45254</v>
          </cell>
          <cell r="E65">
            <v>45707</v>
          </cell>
          <cell r="F65">
            <v>23.207179487179488</v>
          </cell>
          <cell r="G65">
            <v>23.43948717948718</v>
          </cell>
        </row>
        <row r="66">
          <cell r="C66">
            <v>38</v>
          </cell>
          <cell r="D66">
            <v>46621</v>
          </cell>
          <cell r="E66">
            <v>47088</v>
          </cell>
          <cell r="F66">
            <v>23.908205128205129</v>
          </cell>
          <cell r="G66">
            <v>24.147692307692306</v>
          </cell>
        </row>
        <row r="67">
          <cell r="C67">
            <v>39</v>
          </cell>
          <cell r="D67">
            <v>48983</v>
          </cell>
          <cell r="E67">
            <v>49473</v>
          </cell>
          <cell r="F67">
            <v>25.11948717948718</v>
          </cell>
          <cell r="G67">
            <v>25.370769230769231</v>
          </cell>
        </row>
        <row r="68">
          <cell r="C68">
            <v>40</v>
          </cell>
          <cell r="D68">
            <v>51718</v>
          </cell>
          <cell r="E68">
            <v>52235</v>
          </cell>
          <cell r="F68">
            <v>26.522051282051283</v>
          </cell>
          <cell r="G68">
            <v>26.787179487179486</v>
          </cell>
        </row>
        <row r="69">
          <cell r="C69">
            <v>41</v>
          </cell>
          <cell r="D69">
            <v>54454</v>
          </cell>
          <cell r="E69">
            <v>54998</v>
          </cell>
          <cell r="F69">
            <v>27.925128205128207</v>
          </cell>
          <cell r="G69">
            <v>28.204102564102563</v>
          </cell>
        </row>
        <row r="70">
          <cell r="C70">
            <v>42</v>
          </cell>
          <cell r="D70">
            <v>55945</v>
          </cell>
          <cell r="E70">
            <v>56504</v>
          </cell>
          <cell r="F70">
            <v>28.689743589743589</v>
          </cell>
          <cell r="G70">
            <v>28.976410256410258</v>
          </cell>
        </row>
        <row r="71">
          <cell r="C71">
            <v>43</v>
          </cell>
          <cell r="D71">
            <v>58431</v>
          </cell>
          <cell r="E71">
            <v>59016</v>
          </cell>
          <cell r="F71">
            <v>29.964615384615385</v>
          </cell>
          <cell r="G71">
            <v>30.264615384615386</v>
          </cell>
        </row>
        <row r="72">
          <cell r="C72">
            <v>44</v>
          </cell>
          <cell r="D72">
            <v>61167</v>
          </cell>
          <cell r="E72">
            <v>61779</v>
          </cell>
          <cell r="F72">
            <v>31.367692307692309</v>
          </cell>
          <cell r="G72">
            <v>31.681538461538462</v>
          </cell>
        </row>
        <row r="73">
          <cell r="C73">
            <v>45</v>
          </cell>
          <cell r="D73">
            <v>65270</v>
          </cell>
          <cell r="E73">
            <v>65922</v>
          </cell>
          <cell r="F73">
            <v>33.47179487179487</v>
          </cell>
          <cell r="G73">
            <v>33.806153846153848</v>
          </cell>
        </row>
        <row r="74">
          <cell r="C74">
            <v>46</v>
          </cell>
          <cell r="D74">
            <v>67134</v>
          </cell>
          <cell r="E74">
            <v>67805</v>
          </cell>
          <cell r="F74">
            <v>34.427692307692311</v>
          </cell>
          <cell r="G74">
            <v>34.771794871794874</v>
          </cell>
        </row>
        <row r="75">
          <cell r="C75">
            <v>47</v>
          </cell>
          <cell r="D75">
            <v>69932</v>
          </cell>
          <cell r="E75">
            <v>70631</v>
          </cell>
          <cell r="F75">
            <v>35.8625641025641</v>
          </cell>
          <cell r="G75">
            <v>36.221025641025641</v>
          </cell>
        </row>
        <row r="76">
          <cell r="C76">
            <v>48</v>
          </cell>
          <cell r="D76">
            <v>73351</v>
          </cell>
          <cell r="E76">
            <v>74084</v>
          </cell>
          <cell r="F76">
            <v>37.615897435897438</v>
          </cell>
          <cell r="G76">
            <v>37.991794871794873</v>
          </cell>
        </row>
        <row r="77">
          <cell r="C77">
            <v>49</v>
          </cell>
          <cell r="D77">
            <v>77079</v>
          </cell>
          <cell r="E77">
            <v>77850</v>
          </cell>
          <cell r="F77">
            <v>39.527692307692305</v>
          </cell>
          <cell r="G77">
            <v>39.92307692307692</v>
          </cell>
        </row>
        <row r="78">
          <cell r="C78">
            <v>50</v>
          </cell>
          <cell r="D78">
            <v>80810</v>
          </cell>
          <cell r="E78">
            <v>81618</v>
          </cell>
          <cell r="F78">
            <v>41.441025641025639</v>
          </cell>
          <cell r="G78">
            <v>41.855384615384615</v>
          </cell>
        </row>
        <row r="79">
          <cell r="C79">
            <v>51</v>
          </cell>
          <cell r="D79">
            <v>84688</v>
          </cell>
          <cell r="E79">
            <v>85535</v>
          </cell>
          <cell r="F79">
            <v>43.429743589743588</v>
          </cell>
          <cell r="G79">
            <v>43.864102564102566</v>
          </cell>
        </row>
        <row r="80">
          <cell r="C80">
            <v>52</v>
          </cell>
          <cell r="D80">
            <v>88753</v>
          </cell>
          <cell r="E80">
            <v>89640</v>
          </cell>
          <cell r="F80">
            <v>45.514358974358977</v>
          </cell>
          <cell r="G80">
            <v>45.969230769230769</v>
          </cell>
        </row>
        <row r="81">
          <cell r="C81">
            <v>53</v>
          </cell>
          <cell r="D81">
            <v>93014</v>
          </cell>
          <cell r="E81">
            <v>93944</v>
          </cell>
          <cell r="F81">
            <v>47.699487179487178</v>
          </cell>
          <cell r="G81">
            <v>48.176410256410257</v>
          </cell>
        </row>
        <row r="82">
          <cell r="C82">
            <v>54</v>
          </cell>
          <cell r="D82">
            <v>97478</v>
          </cell>
          <cell r="E82">
            <v>98453</v>
          </cell>
          <cell r="F82">
            <v>49.988717948717948</v>
          </cell>
          <cell r="G82">
            <v>50.488717948717948</v>
          </cell>
        </row>
        <row r="83">
          <cell r="C83" t="str">
            <v>AA</v>
          </cell>
          <cell r="D83">
            <v>97478</v>
          </cell>
          <cell r="E83">
            <v>98453</v>
          </cell>
          <cell r="F83">
            <v>49.988717948717948</v>
          </cell>
          <cell r="G83">
            <v>50.488717948717948</v>
          </cell>
        </row>
      </sheetData>
      <sheetData sheetId="7">
        <row r="1">
          <cell r="A1" t="str">
            <v>Supplier</v>
          </cell>
          <cell r="B1" t="str">
            <v>Shift Type</v>
          </cell>
          <cell r="C1" t="str">
            <v>Pay Band</v>
          </cell>
          <cell r="D1" t="str">
            <v>Fee</v>
          </cell>
          <cell r="F1" t="str">
            <v>Suppliers</v>
          </cell>
        </row>
        <row r="2">
          <cell r="A2" t="str">
            <v>Lot 1</v>
          </cell>
          <cell r="F2" t="str">
            <v>Lot 1</v>
          </cell>
        </row>
        <row r="3">
          <cell r="A3" t="str">
            <v>Lot 1</v>
          </cell>
          <cell r="F3" t="str">
            <v>Lot 2</v>
          </cell>
        </row>
        <row r="4">
          <cell r="A4" t="str">
            <v>Lot 1</v>
          </cell>
          <cell r="F4" t="str">
            <v>Lot 3 - 8</v>
          </cell>
        </row>
        <row r="5">
          <cell r="A5" t="str">
            <v>Lot 1</v>
          </cell>
        </row>
        <row r="6">
          <cell r="A6" t="str">
            <v>Lot 1</v>
          </cell>
        </row>
        <row r="7">
          <cell r="A7" t="str">
            <v>Lot 1</v>
          </cell>
        </row>
        <row r="8">
          <cell r="A8" t="str">
            <v>Lot 1</v>
          </cell>
        </row>
        <row r="9">
          <cell r="A9" t="str">
            <v>Lot 1</v>
          </cell>
        </row>
        <row r="10">
          <cell r="A10" t="str">
            <v>Lot 1</v>
          </cell>
        </row>
        <row r="11">
          <cell r="A11" t="str">
            <v>Lot 1</v>
          </cell>
        </row>
        <row r="12">
          <cell r="A12" t="str">
            <v>Lot 1</v>
          </cell>
        </row>
        <row r="13">
          <cell r="A13" t="str">
            <v>Lot 1</v>
          </cell>
        </row>
        <row r="14">
          <cell r="A14" t="str">
            <v>Lot 1</v>
          </cell>
        </row>
        <row r="15">
          <cell r="A15" t="str">
            <v>Lot 1</v>
          </cell>
        </row>
        <row r="16">
          <cell r="A16" t="str">
            <v>Lot 1</v>
          </cell>
        </row>
        <row r="17">
          <cell r="A17" t="str">
            <v>Lot 1</v>
          </cell>
        </row>
        <row r="18">
          <cell r="A18" t="str">
            <v>Lot 1</v>
          </cell>
        </row>
        <row r="19">
          <cell r="A19" t="str">
            <v>Lot 1</v>
          </cell>
        </row>
        <row r="20">
          <cell r="A20" t="str">
            <v>Lot 1</v>
          </cell>
        </row>
        <row r="21">
          <cell r="A21" t="str">
            <v>Lot 1</v>
          </cell>
        </row>
        <row r="22">
          <cell r="A22" t="str">
            <v>Lot 1</v>
          </cell>
        </row>
        <row r="23">
          <cell r="A23" t="str">
            <v>Lot 1</v>
          </cell>
        </row>
        <row r="24">
          <cell r="A24" t="str">
            <v>Lot 1</v>
          </cell>
        </row>
        <row r="25">
          <cell r="A25" t="str">
            <v>Lot 1</v>
          </cell>
        </row>
        <row r="26">
          <cell r="A26" t="str">
            <v>Lot 1</v>
          </cell>
        </row>
        <row r="27">
          <cell r="A27" t="str">
            <v>Lot 1</v>
          </cell>
        </row>
        <row r="28">
          <cell r="A28" t="str">
            <v>Lot 1</v>
          </cell>
        </row>
        <row r="29">
          <cell r="A29" t="str">
            <v>Lot 1</v>
          </cell>
        </row>
        <row r="30">
          <cell r="A30" t="str">
            <v>Lot 1</v>
          </cell>
        </row>
        <row r="31">
          <cell r="A31" t="str">
            <v>Lot 1</v>
          </cell>
        </row>
        <row r="32">
          <cell r="A32" t="str">
            <v>Lot 1</v>
          </cell>
        </row>
        <row r="33">
          <cell r="A33" t="str">
            <v>Lot 1</v>
          </cell>
        </row>
        <row r="34">
          <cell r="A34" t="str">
            <v>Lot 1</v>
          </cell>
        </row>
        <row r="35">
          <cell r="A35" t="str">
            <v>Lot 1</v>
          </cell>
        </row>
        <row r="36">
          <cell r="A36" t="str">
            <v>Lot 1</v>
          </cell>
        </row>
        <row r="37">
          <cell r="A37" t="str">
            <v>Lot 1</v>
          </cell>
        </row>
        <row r="38">
          <cell r="A38" t="str">
            <v>Lot 1</v>
          </cell>
        </row>
        <row r="39">
          <cell r="A39" t="str">
            <v>Lot 1</v>
          </cell>
        </row>
        <row r="40">
          <cell r="A40" t="str">
            <v>Lot 1</v>
          </cell>
        </row>
        <row r="41">
          <cell r="A41" t="str">
            <v>Lot 1</v>
          </cell>
        </row>
        <row r="42">
          <cell r="A42" t="str">
            <v>Lot 1</v>
          </cell>
        </row>
        <row r="43">
          <cell r="A43" t="str">
            <v>Lot 1</v>
          </cell>
        </row>
        <row r="44">
          <cell r="A44" t="str">
            <v>Lot 2</v>
          </cell>
        </row>
        <row r="45">
          <cell r="A45" t="str">
            <v>Lot 2</v>
          </cell>
        </row>
        <row r="46">
          <cell r="A46" t="str">
            <v>Lot 2</v>
          </cell>
        </row>
        <row r="47">
          <cell r="A47" t="str">
            <v>Lot 2</v>
          </cell>
        </row>
        <row r="48">
          <cell r="A48" t="str">
            <v>Lot 2</v>
          </cell>
        </row>
        <row r="49">
          <cell r="A49" t="str">
            <v>Lot 2</v>
          </cell>
        </row>
        <row r="50">
          <cell r="A50" t="str">
            <v>Lot 2</v>
          </cell>
        </row>
        <row r="51">
          <cell r="A51" t="str">
            <v>Lot 2</v>
          </cell>
        </row>
        <row r="52">
          <cell r="A52" t="str">
            <v>Lot 2</v>
          </cell>
        </row>
        <row r="53">
          <cell r="A53" t="str">
            <v>Lot 2</v>
          </cell>
        </row>
        <row r="54">
          <cell r="A54" t="str">
            <v>Lot 2</v>
          </cell>
        </row>
        <row r="55">
          <cell r="A55" t="str">
            <v>Lot 2</v>
          </cell>
        </row>
        <row r="56">
          <cell r="A56" t="str">
            <v>Lot 2</v>
          </cell>
        </row>
        <row r="57">
          <cell r="A57" t="str">
            <v>Lot 2</v>
          </cell>
        </row>
        <row r="58">
          <cell r="A58" t="str">
            <v>Lot 2</v>
          </cell>
        </row>
        <row r="59">
          <cell r="A59" t="str">
            <v>Lot 2</v>
          </cell>
        </row>
        <row r="60">
          <cell r="A60" t="str">
            <v>Lot 2</v>
          </cell>
        </row>
        <row r="61">
          <cell r="A61" t="str">
            <v>Lot 2</v>
          </cell>
        </row>
        <row r="62">
          <cell r="A62" t="str">
            <v>Lot 2</v>
          </cell>
        </row>
        <row r="63">
          <cell r="A63" t="str">
            <v>Lot 2</v>
          </cell>
        </row>
        <row r="64">
          <cell r="A64" t="str">
            <v>Lot 2</v>
          </cell>
        </row>
        <row r="65">
          <cell r="A65" t="str">
            <v>Lot 2</v>
          </cell>
        </row>
        <row r="66">
          <cell r="A66" t="str">
            <v>Lot 2</v>
          </cell>
        </row>
        <row r="67">
          <cell r="A67" t="str">
            <v>Lot 2</v>
          </cell>
        </row>
        <row r="68">
          <cell r="A68" t="str">
            <v>Lot 2</v>
          </cell>
        </row>
        <row r="69">
          <cell r="A69" t="str">
            <v>Lot 2</v>
          </cell>
        </row>
        <row r="70">
          <cell r="A70" t="str">
            <v>Lot 2</v>
          </cell>
        </row>
        <row r="71">
          <cell r="A71" t="str">
            <v>Lot 2</v>
          </cell>
        </row>
        <row r="72">
          <cell r="A72" t="str">
            <v>Lot 2</v>
          </cell>
        </row>
        <row r="73">
          <cell r="A73" t="str">
            <v>Lot 2</v>
          </cell>
        </row>
        <row r="74">
          <cell r="A74" t="str">
            <v>Lot 2</v>
          </cell>
        </row>
        <row r="75">
          <cell r="A75" t="str">
            <v>Lot 2</v>
          </cell>
        </row>
        <row r="76">
          <cell r="A76" t="str">
            <v>Lot 2</v>
          </cell>
        </row>
        <row r="77">
          <cell r="A77" t="str">
            <v>Lot 2</v>
          </cell>
        </row>
        <row r="78">
          <cell r="A78" t="str">
            <v>Lot 2</v>
          </cell>
        </row>
        <row r="79">
          <cell r="A79" t="str">
            <v>Lot 2</v>
          </cell>
        </row>
        <row r="80">
          <cell r="A80" t="str">
            <v>Lot 2</v>
          </cell>
        </row>
        <row r="81">
          <cell r="A81" t="str">
            <v>Lot 2</v>
          </cell>
        </row>
        <row r="82">
          <cell r="A82" t="str">
            <v>Lot 2</v>
          </cell>
        </row>
        <row r="83">
          <cell r="A83" t="str">
            <v>Lot 2</v>
          </cell>
        </row>
        <row r="84">
          <cell r="A84" t="str">
            <v>Lot 2</v>
          </cell>
        </row>
        <row r="85">
          <cell r="A85" t="str">
            <v>Lot 2</v>
          </cell>
        </row>
        <row r="86">
          <cell r="A86" t="str">
            <v>Lot 3 - 8</v>
          </cell>
        </row>
        <row r="87">
          <cell r="A87" t="str">
            <v>Lot 3 - 8</v>
          </cell>
        </row>
        <row r="88">
          <cell r="A88" t="str">
            <v>Lot 3 - 8</v>
          </cell>
        </row>
        <row r="89">
          <cell r="A89" t="str">
            <v>Lot 3 - 8</v>
          </cell>
        </row>
        <row r="90">
          <cell r="A90" t="str">
            <v>Lot 3 - 8</v>
          </cell>
        </row>
        <row r="91">
          <cell r="A91" t="str">
            <v>Lot 3 - 8</v>
          </cell>
        </row>
        <row r="92">
          <cell r="A92" t="str">
            <v>Lot 3 - 8</v>
          </cell>
        </row>
        <row r="93">
          <cell r="A93" t="str">
            <v>Lot 3 - 8</v>
          </cell>
        </row>
        <row r="94">
          <cell r="A94" t="str">
            <v>Lot 3 - 8</v>
          </cell>
        </row>
        <row r="95">
          <cell r="A95" t="str">
            <v>Lot 3 - 8</v>
          </cell>
        </row>
        <row r="96">
          <cell r="A96" t="str">
            <v>Lot 3 - 8</v>
          </cell>
        </row>
        <row r="97">
          <cell r="A97" t="str">
            <v>Lot 3 - 8</v>
          </cell>
        </row>
        <row r="98">
          <cell r="A98" t="str">
            <v>Lot 3 - 8</v>
          </cell>
        </row>
        <row r="99">
          <cell r="A99" t="str">
            <v>Lot 3 - 8</v>
          </cell>
        </row>
        <row r="100">
          <cell r="A100" t="str">
            <v>Lot 3 - 8</v>
          </cell>
        </row>
        <row r="101">
          <cell r="A101" t="str">
            <v>Lot 3 - 8</v>
          </cell>
        </row>
        <row r="102">
          <cell r="A102" t="str">
            <v>Lot 3 - 8</v>
          </cell>
        </row>
        <row r="103">
          <cell r="A103" t="str">
            <v>Lot 3 - 8</v>
          </cell>
        </row>
        <row r="104">
          <cell r="A104" t="str">
            <v>Lot 3 - 8</v>
          </cell>
        </row>
        <row r="105">
          <cell r="A105" t="str">
            <v>Lot 3 - 8</v>
          </cell>
        </row>
        <row r="106">
          <cell r="A106" t="str">
            <v>Lot 3 - 8</v>
          </cell>
        </row>
        <row r="107">
          <cell r="A107" t="str">
            <v>Lot 3 - 8</v>
          </cell>
        </row>
        <row r="108">
          <cell r="A108" t="str">
            <v>Lot 3 - 8</v>
          </cell>
        </row>
        <row r="109">
          <cell r="A109" t="str">
            <v>Lot 3 - 8</v>
          </cell>
        </row>
        <row r="110">
          <cell r="A110" t="str">
            <v>Lot 3 - 8</v>
          </cell>
        </row>
        <row r="111">
          <cell r="A111" t="str">
            <v>Lot 3 - 8</v>
          </cell>
        </row>
        <row r="112">
          <cell r="A112" t="str">
            <v>Lot 3 - 8</v>
          </cell>
        </row>
        <row r="113">
          <cell r="A113" t="str">
            <v>Lot 3 - 8</v>
          </cell>
        </row>
        <row r="114">
          <cell r="A114" t="str">
            <v>Lot 3 - 8</v>
          </cell>
        </row>
        <row r="115">
          <cell r="A115" t="str">
            <v>Lot 3 - 8</v>
          </cell>
        </row>
        <row r="116">
          <cell r="A116" t="str">
            <v>Lot 3 - 8</v>
          </cell>
        </row>
        <row r="117">
          <cell r="A117" t="str">
            <v>Lot 3 - 8</v>
          </cell>
        </row>
        <row r="118">
          <cell r="A118" t="str">
            <v>Lot 3 - 8</v>
          </cell>
        </row>
        <row r="119">
          <cell r="A119" t="str">
            <v>Lot 3 - 8</v>
          </cell>
        </row>
        <row r="120">
          <cell r="A120" t="str">
            <v>Lot 3 - 8</v>
          </cell>
        </row>
        <row r="121">
          <cell r="A121" t="str">
            <v>Lot 3 - 8</v>
          </cell>
        </row>
        <row r="122">
          <cell r="A122" t="str">
            <v>Lot 3 - 8</v>
          </cell>
        </row>
        <row r="123">
          <cell r="A123" t="str">
            <v>Lot 3 - 8</v>
          </cell>
        </row>
        <row r="124">
          <cell r="A124" t="str">
            <v>Lot 3 - 8</v>
          </cell>
        </row>
        <row r="125">
          <cell r="A125" t="str">
            <v>Lot 3 - 8</v>
          </cell>
        </row>
        <row r="126">
          <cell r="A126" t="str">
            <v>Lot 3 - 8</v>
          </cell>
        </row>
        <row r="127">
          <cell r="A127" t="str">
            <v>Lot 3 - 8</v>
          </cell>
        </row>
      </sheetData>
      <sheetData sheetId="8">
        <row r="1">
          <cell r="A1" t="str">
            <v>Supplier</v>
          </cell>
          <cell r="B1" t="str">
            <v>Discount Type</v>
          </cell>
          <cell r="C1" t="str">
            <v>Discount Level</v>
          </cell>
          <cell r="D1" t="str">
            <v>Discount Amount</v>
          </cell>
          <cell r="F1" t="str">
            <v>Lookup</v>
          </cell>
        </row>
        <row r="2">
          <cell r="A2" t="str">
            <v>Lot 1</v>
          </cell>
        </row>
        <row r="3">
          <cell r="A3" t="str">
            <v>Lot 1</v>
          </cell>
        </row>
        <row r="4">
          <cell r="A4" t="str">
            <v>Lot 1</v>
          </cell>
        </row>
        <row r="5">
          <cell r="A5" t="str">
            <v>Lot 2</v>
          </cell>
        </row>
        <row r="6">
          <cell r="A6" t="str">
            <v>Lot 2</v>
          </cell>
        </row>
        <row r="7">
          <cell r="A7" t="str">
            <v>Lot 2</v>
          </cell>
        </row>
        <row r="8">
          <cell r="A8" t="str">
            <v>Lot 3 - 8</v>
          </cell>
        </row>
        <row r="9">
          <cell r="A9" t="str">
            <v>Lot 3 - 8</v>
          </cell>
        </row>
        <row r="10">
          <cell r="A10" t="str">
            <v>Lot 3 - 8</v>
          </cell>
        </row>
      </sheetData>
      <sheetData sheetId="9">
        <row r="2">
          <cell r="C2" t="str">
            <v>Lot 3 - 8</v>
          </cell>
          <cell r="D2" t="b">
            <v>0</v>
          </cell>
        </row>
        <row r="4">
          <cell r="D4" t="str">
            <v>WEEKDAYS</v>
          </cell>
        </row>
        <row r="6">
          <cell r="D6" t="str">
            <v>NON PATIENT FACING (NO DISCLOSURE)</v>
          </cell>
        </row>
        <row r="10">
          <cell r="C10" t="str">
            <v>4 - 7 Days</v>
          </cell>
        </row>
        <row r="12">
          <cell r="D12" t="str">
            <v>Temp &gt; 12 Weeks</v>
          </cell>
        </row>
        <row r="14">
          <cell r="D14" t="str">
            <v>Hourly</v>
          </cell>
        </row>
        <row r="16">
          <cell r="D16" t="str">
            <v>&gt; 12 Weeks</v>
          </cell>
        </row>
      </sheetData>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0"/>
  <sheetViews>
    <sheetView showGridLines="0" topLeftCell="A9" workbookViewId="0">
      <selection activeCell="B23" sqref="B23:M23"/>
    </sheetView>
  </sheetViews>
  <sheetFormatPr defaultRowHeight="14.5" x14ac:dyDescent="0.35"/>
  <sheetData>
    <row r="1" spans="1:13" x14ac:dyDescent="0.35">
      <c r="A1" t="s">
        <v>72</v>
      </c>
    </row>
    <row r="2" spans="1:13" x14ac:dyDescent="0.35">
      <c r="B2" s="134" t="s">
        <v>79</v>
      </c>
      <c r="C2" s="134"/>
      <c r="D2" s="134"/>
      <c r="E2" s="134"/>
      <c r="F2" s="134"/>
      <c r="G2" s="134"/>
      <c r="H2" s="134"/>
      <c r="I2" s="134"/>
      <c r="J2" s="134"/>
      <c r="K2" s="134"/>
      <c r="L2" s="134"/>
      <c r="M2" s="134"/>
    </row>
    <row r="3" spans="1:13" x14ac:dyDescent="0.35">
      <c r="B3" s="134"/>
      <c r="C3" s="134"/>
      <c r="D3" s="134"/>
      <c r="E3" s="134"/>
      <c r="F3" s="134"/>
      <c r="G3" s="134"/>
      <c r="H3" s="134"/>
      <c r="I3" s="134"/>
      <c r="J3" s="134"/>
      <c r="K3" s="134"/>
      <c r="L3" s="134"/>
      <c r="M3" s="134"/>
    </row>
    <row r="5" spans="1:13" x14ac:dyDescent="0.35">
      <c r="B5" s="135" t="s">
        <v>78</v>
      </c>
      <c r="C5" s="136"/>
      <c r="D5" s="136"/>
      <c r="E5" s="136"/>
      <c r="F5" s="136"/>
      <c r="G5" s="136"/>
      <c r="H5" s="136"/>
      <c r="I5" s="136"/>
      <c r="J5" s="136"/>
      <c r="K5" s="136"/>
      <c r="L5" s="136"/>
      <c r="M5" s="137"/>
    </row>
    <row r="6" spans="1:13" x14ac:dyDescent="0.35">
      <c r="B6" s="138"/>
      <c r="C6" s="139"/>
      <c r="D6" s="139"/>
      <c r="E6" s="139"/>
      <c r="F6" s="139"/>
      <c r="G6" s="139"/>
      <c r="H6" s="139"/>
      <c r="I6" s="139"/>
      <c r="J6" s="139"/>
      <c r="K6" s="139"/>
      <c r="L6" s="139"/>
      <c r="M6" s="140"/>
    </row>
    <row r="7" spans="1:13" x14ac:dyDescent="0.35">
      <c r="B7" s="138"/>
      <c r="C7" s="139"/>
      <c r="D7" s="139"/>
      <c r="E7" s="139"/>
      <c r="F7" s="139"/>
      <c r="G7" s="139"/>
      <c r="H7" s="139"/>
      <c r="I7" s="139"/>
      <c r="J7" s="139"/>
      <c r="K7" s="139"/>
      <c r="L7" s="139"/>
      <c r="M7" s="140"/>
    </row>
    <row r="8" spans="1:13" x14ac:dyDescent="0.35">
      <c r="B8" s="141"/>
      <c r="C8" s="142"/>
      <c r="D8" s="142"/>
      <c r="E8" s="142"/>
      <c r="F8" s="142"/>
      <c r="G8" s="142"/>
      <c r="H8" s="142"/>
      <c r="I8" s="142"/>
      <c r="J8" s="142"/>
      <c r="K8" s="142"/>
      <c r="L8" s="142"/>
      <c r="M8" s="143"/>
    </row>
    <row r="10" spans="1:13" x14ac:dyDescent="0.35">
      <c r="B10" s="144" t="s">
        <v>73</v>
      </c>
      <c r="C10" s="145"/>
      <c r="D10" s="145"/>
      <c r="E10" s="145"/>
      <c r="F10" s="145"/>
      <c r="G10" s="145"/>
      <c r="H10" s="145"/>
      <c r="I10" s="145"/>
      <c r="J10" s="145"/>
      <c r="K10" s="145"/>
      <c r="L10" s="145"/>
      <c r="M10" s="146"/>
    </row>
    <row r="11" spans="1:13" x14ac:dyDescent="0.35">
      <c r="B11" s="147"/>
      <c r="C11" s="148"/>
      <c r="D11" s="148"/>
      <c r="E11" s="148"/>
      <c r="F11" s="148"/>
      <c r="G11" s="148"/>
      <c r="H11" s="148"/>
      <c r="I11" s="148"/>
      <c r="J11" s="148"/>
      <c r="K11" s="148"/>
      <c r="L11" s="148"/>
      <c r="M11" s="149"/>
    </row>
    <row r="13" spans="1:13" ht="18.5" x14ac:dyDescent="0.45">
      <c r="B13" s="150" t="s">
        <v>74</v>
      </c>
      <c r="C13" s="151"/>
      <c r="D13" s="151"/>
      <c r="E13" s="151"/>
      <c r="F13" s="151"/>
      <c r="G13" s="151"/>
      <c r="H13" s="151"/>
      <c r="I13" s="151"/>
      <c r="J13" s="151"/>
      <c r="K13" s="151"/>
      <c r="L13" s="151"/>
      <c r="M13" s="152"/>
    </row>
    <row r="14" spans="1:13" ht="15.5" x14ac:dyDescent="0.35">
      <c r="B14" s="153" t="s">
        <v>75</v>
      </c>
      <c r="C14" s="154"/>
      <c r="D14" s="154"/>
      <c r="E14" s="154"/>
      <c r="F14" s="154"/>
      <c r="G14" s="154"/>
      <c r="H14" s="154"/>
      <c r="I14" s="154"/>
      <c r="J14" s="154"/>
      <c r="K14" s="154"/>
      <c r="L14" s="154"/>
      <c r="M14" s="155"/>
    </row>
    <row r="15" spans="1:13" ht="30" customHeight="1" x14ac:dyDescent="0.35">
      <c r="B15" s="352"/>
      <c r="C15" s="353"/>
      <c r="D15" s="353"/>
      <c r="E15" s="353"/>
      <c r="F15" s="353"/>
      <c r="G15" s="353"/>
      <c r="H15" s="353"/>
      <c r="I15" s="353"/>
      <c r="J15" s="353"/>
      <c r="K15" s="353"/>
      <c r="L15" s="353"/>
      <c r="M15" s="354"/>
    </row>
    <row r="16" spans="1:13" x14ac:dyDescent="0.35">
      <c r="I16" s="16"/>
    </row>
    <row r="17" spans="2:13" ht="18.5" x14ac:dyDescent="0.45">
      <c r="B17" s="156" t="s">
        <v>76</v>
      </c>
      <c r="C17" s="157"/>
      <c r="D17" s="157"/>
      <c r="E17" s="157"/>
      <c r="F17" s="157"/>
      <c r="G17" s="157"/>
      <c r="H17" s="157"/>
      <c r="I17" s="157"/>
      <c r="J17" s="157"/>
      <c r="K17" s="157"/>
      <c r="L17" s="157"/>
      <c r="M17" s="158"/>
    </row>
    <row r="18" spans="2:13" ht="30" customHeight="1" x14ac:dyDescent="0.35">
      <c r="B18" s="352"/>
      <c r="C18" s="353"/>
      <c r="D18" s="353"/>
      <c r="E18" s="353"/>
      <c r="F18" s="353"/>
      <c r="G18" s="353"/>
      <c r="H18" s="353"/>
      <c r="I18" s="353"/>
      <c r="J18" s="353"/>
      <c r="K18" s="353"/>
      <c r="L18" s="353"/>
      <c r="M18" s="354"/>
    </row>
    <row r="20" spans="2:13" x14ac:dyDescent="0.35">
      <c r="B20" s="123" t="s">
        <v>301</v>
      </c>
      <c r="C20" s="124"/>
      <c r="D20" s="124"/>
      <c r="E20" s="124"/>
      <c r="F20" s="124"/>
      <c r="G20" s="124"/>
      <c r="H20" s="124"/>
      <c r="I20" s="124"/>
      <c r="J20" s="124"/>
      <c r="K20" s="124"/>
      <c r="L20" s="124"/>
      <c r="M20" s="125"/>
    </row>
    <row r="21" spans="2:13" x14ac:dyDescent="0.35">
      <c r="B21" s="126"/>
      <c r="C21" s="127"/>
      <c r="D21" s="127"/>
      <c r="E21" s="127"/>
      <c r="F21" s="127"/>
      <c r="G21" s="127"/>
      <c r="H21" s="127"/>
      <c r="I21" s="127"/>
      <c r="J21" s="127"/>
      <c r="K21" s="127"/>
      <c r="L21" s="127"/>
      <c r="M21" s="128"/>
    </row>
    <row r="22" spans="2:13" x14ac:dyDescent="0.35">
      <c r="B22" s="129"/>
      <c r="C22" s="130"/>
      <c r="D22" s="130"/>
      <c r="E22" s="130"/>
      <c r="F22" s="130"/>
      <c r="G22" s="130"/>
      <c r="H22" s="130"/>
      <c r="I22" s="130"/>
      <c r="J22" s="130"/>
      <c r="K22" s="130"/>
      <c r="L22" s="130"/>
      <c r="M22" s="131"/>
    </row>
    <row r="23" spans="2:13" ht="30" customHeight="1" x14ac:dyDescent="0.35">
      <c r="B23" s="352"/>
      <c r="C23" s="353"/>
      <c r="D23" s="353"/>
      <c r="E23" s="353"/>
      <c r="F23" s="353"/>
      <c r="G23" s="353"/>
      <c r="H23" s="353"/>
      <c r="I23" s="353"/>
      <c r="J23" s="353"/>
      <c r="K23" s="353"/>
      <c r="L23" s="353"/>
      <c r="M23" s="354"/>
    </row>
    <row r="67" spans="2:13" x14ac:dyDescent="0.35">
      <c r="B67" s="132" t="s">
        <v>77</v>
      </c>
      <c r="C67" s="132"/>
      <c r="D67" s="132"/>
      <c r="E67" s="132"/>
      <c r="F67" s="132"/>
      <c r="G67" s="132"/>
      <c r="H67" s="132"/>
      <c r="I67" s="132"/>
      <c r="J67" s="132"/>
      <c r="K67" s="132"/>
      <c r="L67" s="132"/>
      <c r="M67" s="132"/>
    </row>
    <row r="70" spans="2:13" x14ac:dyDescent="0.35">
      <c r="B70" s="133"/>
      <c r="C70" s="133"/>
      <c r="D70" s="133"/>
      <c r="E70" s="133"/>
      <c r="F70" s="133"/>
      <c r="G70" s="133"/>
      <c r="H70" s="133"/>
      <c r="I70" s="133"/>
      <c r="J70" s="133"/>
      <c r="K70" s="133"/>
      <c r="L70" s="133"/>
      <c r="M70" s="133"/>
    </row>
  </sheetData>
  <sheetProtection algorithmName="SHA-512" hashValue="Y/J+I2fk+mXNB2xBE65KzKBa2slQOOy1znq+mVaDfHB6N3id5MJQd3zPr5ilTKPekOymYPlZv2EvDM0y/V3Z1g==" saltValue="Aiha34tHvkDLKVWq7BjxtQ==" spinCount="100000" sheet="1" objects="1" scenarios="1" selectLockedCells="1"/>
  <protectedRanges>
    <protectedRange sqref="B15" name="Range1"/>
    <protectedRange sqref="B18" name="Range2"/>
    <protectedRange sqref="B23" name="Range3"/>
  </protectedRanges>
  <mergeCells count="12">
    <mergeCell ref="B20:M22"/>
    <mergeCell ref="B67:M67"/>
    <mergeCell ref="B70:M70"/>
    <mergeCell ref="B2:M3"/>
    <mergeCell ref="B5:M8"/>
    <mergeCell ref="B10:M11"/>
    <mergeCell ref="B13:M13"/>
    <mergeCell ref="B14:M14"/>
    <mergeCell ref="B17:M17"/>
    <mergeCell ref="B15:M15"/>
    <mergeCell ref="B18:M18"/>
    <mergeCell ref="B23:M23"/>
  </mergeCells>
  <pageMargins left="0.7" right="0.7" top="0.75" bottom="0.75" header="0.3" footer="0.3"/>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8"/>
  <sheetViews>
    <sheetView showGridLines="0" zoomScaleNormal="100" workbookViewId="0">
      <selection activeCell="B27" sqref="B27:Q27"/>
    </sheetView>
  </sheetViews>
  <sheetFormatPr defaultRowHeight="14.5" x14ac:dyDescent="0.35"/>
  <cols>
    <col min="1" max="1" width="9.1796875" customWidth="1"/>
    <col min="2" max="16" width="7.1796875" customWidth="1"/>
    <col min="17" max="17" width="15.1796875" customWidth="1"/>
    <col min="19" max="19" width="9.1796875" style="1"/>
  </cols>
  <sheetData>
    <row r="1" spans="1:19" x14ac:dyDescent="0.35">
      <c r="A1" s="17" t="s">
        <v>72</v>
      </c>
      <c r="B1" s="18"/>
      <c r="C1" s="18"/>
      <c r="D1" s="18"/>
      <c r="E1" s="18"/>
      <c r="F1" s="18"/>
      <c r="G1" s="18"/>
      <c r="H1" s="18"/>
      <c r="I1" s="18"/>
      <c r="J1" s="18"/>
      <c r="K1" s="18"/>
      <c r="L1" s="18"/>
      <c r="M1" s="18"/>
      <c r="N1" s="18"/>
      <c r="O1" s="18"/>
      <c r="P1" s="18"/>
      <c r="Q1" s="18"/>
      <c r="R1" s="18"/>
    </row>
    <row r="2" spans="1:19" ht="30" customHeight="1" x14ac:dyDescent="0.35">
      <c r="A2" s="2"/>
      <c r="B2" s="198" t="s">
        <v>80</v>
      </c>
      <c r="C2" s="199"/>
      <c r="D2" s="199"/>
      <c r="E2" s="199"/>
      <c r="F2" s="199"/>
      <c r="G2" s="199"/>
      <c r="H2" s="199"/>
      <c r="I2" s="199"/>
      <c r="J2" s="199"/>
      <c r="K2" s="199"/>
      <c r="L2" s="199"/>
      <c r="M2" s="199"/>
      <c r="N2" s="199"/>
      <c r="O2" s="199"/>
      <c r="P2" s="199"/>
      <c r="Q2" s="200"/>
      <c r="R2" s="1"/>
    </row>
    <row r="3" spans="1:19" x14ac:dyDescent="0.35">
      <c r="A3" s="2"/>
      <c r="B3" s="1"/>
      <c r="C3" s="1"/>
      <c r="D3" s="1"/>
      <c r="E3" s="1"/>
      <c r="F3" s="1"/>
      <c r="G3" s="1"/>
      <c r="H3" s="1"/>
      <c r="I3" s="1"/>
      <c r="J3" s="1"/>
      <c r="K3" s="1"/>
      <c r="L3" s="1"/>
      <c r="M3" s="1"/>
      <c r="N3" s="1"/>
      <c r="O3" s="1"/>
      <c r="P3" s="1"/>
      <c r="Q3" s="1"/>
      <c r="R3" s="1"/>
    </row>
    <row r="4" spans="1:19" x14ac:dyDescent="0.35">
      <c r="A4" s="2"/>
      <c r="B4" s="201" t="s">
        <v>81</v>
      </c>
      <c r="C4" s="202"/>
      <c r="D4" s="202"/>
      <c r="E4" s="202"/>
      <c r="F4" s="202"/>
      <c r="G4" s="202"/>
      <c r="H4" s="202"/>
      <c r="I4" s="202"/>
      <c r="J4" s="202"/>
      <c r="K4" s="202"/>
      <c r="L4" s="202"/>
      <c r="M4" s="202"/>
      <c r="N4" s="202"/>
      <c r="O4" s="202"/>
      <c r="P4" s="202"/>
      <c r="Q4" s="203"/>
      <c r="R4" s="1"/>
    </row>
    <row r="5" spans="1:19" ht="9.75" customHeight="1" x14ac:dyDescent="0.35">
      <c r="A5" s="2"/>
      <c r="B5" s="204"/>
      <c r="C5" s="205"/>
      <c r="D5" s="205"/>
      <c r="E5" s="205"/>
      <c r="F5" s="205"/>
      <c r="G5" s="205"/>
      <c r="H5" s="205"/>
      <c r="I5" s="205"/>
      <c r="J5" s="205"/>
      <c r="K5" s="205"/>
      <c r="L5" s="205"/>
      <c r="M5" s="205"/>
      <c r="N5" s="205"/>
      <c r="O5" s="205"/>
      <c r="P5" s="205"/>
      <c r="Q5" s="206"/>
      <c r="R5" s="1"/>
    </row>
    <row r="6" spans="1:19" ht="15" customHeight="1" x14ac:dyDescent="0.35">
      <c r="A6" s="2"/>
      <c r="B6" s="207" t="s">
        <v>82</v>
      </c>
      <c r="C6" s="207"/>
      <c r="D6" s="207"/>
      <c r="E6" s="207"/>
      <c r="F6" s="207"/>
      <c r="G6" s="207"/>
      <c r="H6" s="207"/>
      <c r="I6" s="207"/>
      <c r="J6" s="207"/>
      <c r="K6" s="207"/>
      <c r="L6" s="207"/>
      <c r="M6" s="207"/>
      <c r="N6" s="207"/>
      <c r="O6" s="207"/>
      <c r="P6" s="207"/>
      <c r="Q6" s="207"/>
      <c r="R6" s="1"/>
    </row>
    <row r="7" spans="1:19" ht="15" customHeight="1" x14ac:dyDescent="0.35">
      <c r="A7" s="2"/>
      <c r="B7" s="207"/>
      <c r="C7" s="207"/>
      <c r="D7" s="207"/>
      <c r="E7" s="207"/>
      <c r="F7" s="207"/>
      <c r="G7" s="207"/>
      <c r="H7" s="207"/>
      <c r="I7" s="207"/>
      <c r="J7" s="207"/>
      <c r="K7" s="207"/>
      <c r="L7" s="207"/>
      <c r="M7" s="207"/>
      <c r="N7" s="207"/>
      <c r="O7" s="207"/>
      <c r="P7" s="207"/>
      <c r="Q7" s="207"/>
      <c r="R7" s="1"/>
    </row>
    <row r="8" spans="1:19" ht="15" customHeight="1" x14ac:dyDescent="0.35">
      <c r="A8" s="2"/>
      <c r="B8" s="208" t="s">
        <v>306</v>
      </c>
      <c r="C8" s="208"/>
      <c r="D8" s="208"/>
      <c r="E8" s="208"/>
      <c r="F8" s="208"/>
      <c r="G8" s="208"/>
      <c r="H8" s="208"/>
      <c r="I8" s="208"/>
      <c r="J8" s="208"/>
      <c r="K8" s="208"/>
      <c r="L8" s="208"/>
      <c r="M8" s="208"/>
      <c r="N8" s="208"/>
      <c r="O8" s="208"/>
      <c r="P8" s="208"/>
      <c r="Q8" s="208"/>
      <c r="R8" s="1"/>
    </row>
    <row r="9" spans="1:19" ht="15" customHeight="1" x14ac:dyDescent="0.35">
      <c r="A9" s="2"/>
      <c r="B9" s="208"/>
      <c r="C9" s="208"/>
      <c r="D9" s="208"/>
      <c r="E9" s="208"/>
      <c r="F9" s="208"/>
      <c r="G9" s="208"/>
      <c r="H9" s="208"/>
      <c r="I9" s="208"/>
      <c r="J9" s="208"/>
      <c r="K9" s="208"/>
      <c r="L9" s="208"/>
      <c r="M9" s="208"/>
      <c r="N9" s="208"/>
      <c r="O9" s="208"/>
      <c r="P9" s="208"/>
      <c r="Q9" s="208"/>
      <c r="R9" s="1"/>
    </row>
    <row r="10" spans="1:19" x14ac:dyDescent="0.35">
      <c r="A10" s="2"/>
      <c r="B10" s="208"/>
      <c r="C10" s="208"/>
      <c r="D10" s="208"/>
      <c r="E10" s="208"/>
      <c r="F10" s="208"/>
      <c r="G10" s="208"/>
      <c r="H10" s="208"/>
      <c r="I10" s="208"/>
      <c r="J10" s="208"/>
      <c r="K10" s="208"/>
      <c r="L10" s="208"/>
      <c r="M10" s="208"/>
      <c r="N10" s="208"/>
      <c r="O10" s="208"/>
      <c r="P10" s="208"/>
      <c r="Q10" s="208"/>
      <c r="R10" s="1"/>
    </row>
    <row r="11" spans="1:19" s="21" customFormat="1" ht="8.25" customHeight="1" x14ac:dyDescent="0.35">
      <c r="A11" s="19"/>
      <c r="B11" s="20"/>
      <c r="C11" s="20"/>
      <c r="D11" s="20"/>
      <c r="E11" s="20"/>
      <c r="F11" s="20"/>
      <c r="G11" s="20"/>
      <c r="H11" s="20"/>
      <c r="I11" s="20"/>
      <c r="J11" s="20"/>
      <c r="K11" s="20"/>
      <c r="L11" s="20"/>
      <c r="M11" s="20"/>
      <c r="N11" s="20"/>
      <c r="O11" s="20"/>
      <c r="P11" s="20"/>
      <c r="Q11" s="20"/>
      <c r="R11" s="42"/>
      <c r="S11" s="42"/>
    </row>
    <row r="12" spans="1:19" ht="15" customHeight="1" x14ac:dyDescent="0.35">
      <c r="A12" s="2"/>
      <c r="B12" s="209" t="s">
        <v>278</v>
      </c>
      <c r="C12" s="209"/>
      <c r="D12" s="209"/>
      <c r="E12" s="209"/>
      <c r="F12" s="209"/>
      <c r="G12" s="209"/>
      <c r="H12" s="209"/>
      <c r="I12" s="209"/>
      <c r="J12" s="209"/>
      <c r="K12" s="209"/>
      <c r="L12" s="209"/>
      <c r="M12" s="209"/>
      <c r="N12" s="209"/>
      <c r="O12" s="209"/>
      <c r="P12" s="209"/>
      <c r="Q12" s="209"/>
      <c r="R12" s="1"/>
    </row>
    <row r="13" spans="1:19" ht="15" customHeight="1" x14ac:dyDescent="0.35">
      <c r="A13" s="2"/>
      <c r="B13" s="209"/>
      <c r="C13" s="209"/>
      <c r="D13" s="209"/>
      <c r="E13" s="209"/>
      <c r="F13" s="209"/>
      <c r="G13" s="209"/>
      <c r="H13" s="209"/>
      <c r="I13" s="209"/>
      <c r="J13" s="209"/>
      <c r="K13" s="209"/>
      <c r="L13" s="209"/>
      <c r="M13" s="209"/>
      <c r="N13" s="209"/>
      <c r="O13" s="209"/>
      <c r="P13" s="209"/>
      <c r="Q13" s="209"/>
      <c r="R13" s="1"/>
    </row>
    <row r="14" spans="1:19" ht="22.5" customHeight="1" x14ac:dyDescent="0.35">
      <c r="A14" s="2"/>
      <c r="B14" s="209"/>
      <c r="C14" s="209"/>
      <c r="D14" s="209"/>
      <c r="E14" s="209"/>
      <c r="F14" s="209"/>
      <c r="G14" s="209"/>
      <c r="H14" s="209"/>
      <c r="I14" s="209"/>
      <c r="J14" s="209"/>
      <c r="K14" s="209"/>
      <c r="L14" s="209"/>
      <c r="M14" s="209"/>
      <c r="N14" s="209"/>
      <c r="O14" s="209"/>
      <c r="P14" s="209"/>
      <c r="Q14" s="209"/>
      <c r="R14" s="1"/>
    </row>
    <row r="15" spans="1:19" s="21" customFormat="1" ht="10.5" customHeight="1" x14ac:dyDescent="0.35">
      <c r="A15" s="19"/>
      <c r="B15" s="20"/>
      <c r="C15" s="20"/>
      <c r="D15" s="20"/>
      <c r="E15" s="20"/>
      <c r="F15" s="20"/>
      <c r="G15" s="20"/>
      <c r="H15" s="20"/>
      <c r="I15" s="20"/>
      <c r="J15" s="20"/>
      <c r="K15" s="20"/>
      <c r="L15" s="20"/>
      <c r="M15" s="20"/>
      <c r="N15" s="20"/>
      <c r="O15" s="20"/>
      <c r="P15" s="20"/>
      <c r="Q15" s="20"/>
      <c r="R15" s="42"/>
      <c r="S15" s="42"/>
    </row>
    <row r="16" spans="1:19" s="21" customFormat="1" ht="15" customHeight="1" x14ac:dyDescent="0.35">
      <c r="A16" s="19"/>
      <c r="B16" s="159" t="s">
        <v>274</v>
      </c>
      <c r="C16" s="159"/>
      <c r="D16" s="159"/>
      <c r="E16" s="159"/>
      <c r="F16" s="159"/>
      <c r="G16" s="159"/>
      <c r="H16" s="159"/>
      <c r="I16" s="159"/>
      <c r="J16" s="159"/>
      <c r="K16" s="159"/>
      <c r="L16" s="159"/>
      <c r="M16" s="159"/>
      <c r="N16" s="159"/>
      <c r="O16" s="159"/>
      <c r="P16" s="159"/>
      <c r="Q16" s="159"/>
      <c r="R16" s="42"/>
      <c r="S16" s="42"/>
    </row>
    <row r="17" spans="1:19" s="21" customFormat="1" ht="15" customHeight="1" x14ac:dyDescent="0.35">
      <c r="A17" s="19"/>
      <c r="B17" s="159"/>
      <c r="C17" s="159"/>
      <c r="D17" s="159"/>
      <c r="E17" s="159"/>
      <c r="F17" s="159"/>
      <c r="G17" s="159"/>
      <c r="H17" s="159"/>
      <c r="I17" s="159"/>
      <c r="J17" s="159"/>
      <c r="K17" s="159"/>
      <c r="L17" s="159"/>
      <c r="M17" s="159"/>
      <c r="N17" s="159"/>
      <c r="O17" s="159"/>
      <c r="P17" s="159"/>
      <c r="Q17" s="159"/>
      <c r="R17" s="42"/>
      <c r="S17" s="42"/>
    </row>
    <row r="18" spans="1:19" s="21" customFormat="1" ht="6.75" customHeight="1" x14ac:dyDescent="0.35">
      <c r="A18" s="19"/>
      <c r="B18" s="20"/>
      <c r="C18" s="20"/>
      <c r="D18" s="20"/>
      <c r="E18" s="20"/>
      <c r="F18" s="20"/>
      <c r="G18" s="20"/>
      <c r="H18" s="20"/>
      <c r="I18" s="20"/>
      <c r="J18" s="20"/>
      <c r="K18" s="20"/>
      <c r="L18" s="20"/>
      <c r="M18" s="20"/>
      <c r="N18" s="20"/>
      <c r="O18" s="20"/>
      <c r="P18" s="20"/>
      <c r="Q18" s="20"/>
      <c r="R18" s="42"/>
      <c r="S18" s="42"/>
    </row>
    <row r="19" spans="1:19" s="21" customFormat="1" ht="15" customHeight="1" x14ac:dyDescent="0.35">
      <c r="A19" s="19"/>
      <c r="B19" s="159" t="s">
        <v>298</v>
      </c>
      <c r="C19" s="159"/>
      <c r="D19" s="159"/>
      <c r="E19" s="159"/>
      <c r="F19" s="159"/>
      <c r="G19" s="159"/>
      <c r="H19" s="159"/>
      <c r="I19" s="159"/>
      <c r="J19" s="159"/>
      <c r="K19" s="159"/>
      <c r="L19" s="159"/>
      <c r="M19" s="159"/>
      <c r="N19" s="159"/>
      <c r="O19" s="159"/>
      <c r="P19" s="159"/>
      <c r="Q19" s="159"/>
      <c r="R19" s="42"/>
      <c r="S19" s="42"/>
    </row>
    <row r="20" spans="1:19" s="21" customFormat="1" ht="15" customHeight="1" x14ac:dyDescent="0.35">
      <c r="A20" s="19"/>
      <c r="B20" s="159"/>
      <c r="C20" s="159"/>
      <c r="D20" s="159"/>
      <c r="E20" s="159"/>
      <c r="F20" s="159"/>
      <c r="G20" s="159"/>
      <c r="H20" s="159"/>
      <c r="I20" s="159"/>
      <c r="J20" s="159"/>
      <c r="K20" s="159"/>
      <c r="L20" s="159"/>
      <c r="M20" s="159"/>
      <c r="N20" s="159"/>
      <c r="O20" s="159"/>
      <c r="P20" s="159"/>
      <c r="Q20" s="159"/>
      <c r="R20" s="42"/>
      <c r="S20" s="42"/>
    </row>
    <row r="21" spans="1:19" s="21" customFormat="1" ht="24" customHeight="1" x14ac:dyDescent="0.35">
      <c r="A21" s="19"/>
      <c r="B21" s="159"/>
      <c r="C21" s="159"/>
      <c r="D21" s="159"/>
      <c r="E21" s="159"/>
      <c r="F21" s="159"/>
      <c r="G21" s="159"/>
      <c r="H21" s="159"/>
      <c r="I21" s="159"/>
      <c r="J21" s="159"/>
      <c r="K21" s="159"/>
      <c r="L21" s="159"/>
      <c r="M21" s="159"/>
      <c r="N21" s="159"/>
      <c r="O21" s="159"/>
      <c r="P21" s="159"/>
      <c r="Q21" s="159"/>
      <c r="R21" s="42"/>
      <c r="S21" s="42"/>
    </row>
    <row r="22" spans="1:19" s="21" customFormat="1" ht="9" customHeight="1" x14ac:dyDescent="0.35">
      <c r="A22" s="19"/>
      <c r="B22" s="20"/>
      <c r="C22" s="20"/>
      <c r="D22" s="20"/>
      <c r="E22" s="20"/>
      <c r="F22" s="20"/>
      <c r="G22" s="20"/>
      <c r="H22" s="20"/>
      <c r="I22" s="20"/>
      <c r="J22" s="20"/>
      <c r="K22" s="20"/>
      <c r="L22" s="20"/>
      <c r="M22" s="20"/>
      <c r="N22" s="20"/>
      <c r="O22" s="20"/>
      <c r="P22" s="20"/>
      <c r="Q22" s="20"/>
      <c r="R22" s="42"/>
      <c r="S22" s="42"/>
    </row>
    <row r="23" spans="1:19" s="21" customFormat="1" ht="16.5" customHeight="1" x14ac:dyDescent="0.35">
      <c r="A23" s="19"/>
      <c r="B23" s="216" t="s">
        <v>307</v>
      </c>
      <c r="C23" s="216"/>
      <c r="D23" s="216"/>
      <c r="E23" s="216"/>
      <c r="F23" s="216"/>
      <c r="G23" s="216"/>
      <c r="H23" s="216"/>
      <c r="I23" s="216"/>
      <c r="J23" s="216"/>
      <c r="K23" s="216"/>
      <c r="L23" s="216"/>
      <c r="M23" s="216"/>
      <c r="N23" s="216"/>
      <c r="O23" s="216"/>
      <c r="P23" s="216"/>
      <c r="Q23" s="216"/>
      <c r="R23" s="42"/>
      <c r="S23" s="42"/>
    </row>
    <row r="24" spans="1:19" s="21" customFormat="1" ht="25.15" customHeight="1" x14ac:dyDescent="0.35">
      <c r="A24" s="19"/>
      <c r="B24" s="183" t="s">
        <v>308</v>
      </c>
      <c r="C24" s="183"/>
      <c r="D24" s="183"/>
      <c r="E24" s="183"/>
      <c r="F24" s="183"/>
      <c r="G24" s="183"/>
      <c r="H24" s="183"/>
      <c r="I24" s="183"/>
      <c r="J24" s="183"/>
      <c r="K24" s="183"/>
      <c r="L24" s="183"/>
      <c r="M24" s="183"/>
      <c r="N24" s="183"/>
      <c r="O24" s="183"/>
      <c r="P24" s="183"/>
      <c r="Q24" s="183"/>
      <c r="R24" s="42"/>
      <c r="S24" s="42"/>
    </row>
    <row r="25" spans="1:19" s="21" customFormat="1" ht="22.9" customHeight="1" x14ac:dyDescent="0.35">
      <c r="A25" s="19"/>
      <c r="B25" s="181" t="s">
        <v>309</v>
      </c>
      <c r="C25" s="181"/>
      <c r="D25" s="181"/>
      <c r="E25" s="181"/>
      <c r="F25" s="181"/>
      <c r="G25" s="181"/>
      <c r="H25" s="181"/>
      <c r="I25" s="181"/>
      <c r="J25" s="181"/>
      <c r="K25" s="181"/>
      <c r="L25" s="181"/>
      <c r="M25" s="181"/>
      <c r="N25" s="181"/>
      <c r="O25" s="181"/>
      <c r="P25" s="181"/>
      <c r="Q25" s="181"/>
      <c r="R25" s="42"/>
      <c r="S25" s="42"/>
    </row>
    <row r="26" spans="1:19" s="21" customFormat="1" ht="22.9" customHeight="1" x14ac:dyDescent="0.35">
      <c r="A26" s="19"/>
      <c r="B26" s="222" t="s">
        <v>302</v>
      </c>
      <c r="C26" s="223"/>
      <c r="D26" s="223"/>
      <c r="E26" s="223"/>
      <c r="F26" s="223"/>
      <c r="G26" s="223"/>
      <c r="H26" s="223"/>
      <c r="I26" s="223"/>
      <c r="J26" s="223"/>
      <c r="K26" s="223"/>
      <c r="L26" s="223"/>
      <c r="M26" s="223"/>
      <c r="N26" s="223"/>
      <c r="O26" s="223"/>
      <c r="P26" s="223"/>
      <c r="Q26" s="224"/>
      <c r="R26" s="42"/>
      <c r="S26" s="42"/>
    </row>
    <row r="27" spans="1:19" s="21" customFormat="1" ht="18" customHeight="1" x14ac:dyDescent="0.35">
      <c r="A27" s="19"/>
      <c r="B27" s="217" t="s">
        <v>279</v>
      </c>
      <c r="C27" s="218"/>
      <c r="D27" s="218"/>
      <c r="E27" s="218"/>
      <c r="F27" s="218"/>
      <c r="G27" s="218"/>
      <c r="H27" s="218"/>
      <c r="I27" s="218"/>
      <c r="J27" s="218"/>
      <c r="K27" s="218"/>
      <c r="L27" s="218"/>
      <c r="M27" s="218"/>
      <c r="N27" s="218"/>
      <c r="O27" s="218"/>
      <c r="P27" s="218"/>
      <c r="Q27" s="219"/>
      <c r="R27" s="42"/>
      <c r="S27" s="42"/>
    </row>
    <row r="28" spans="1:19" s="21" customFormat="1" ht="0.4" customHeight="1" x14ac:dyDescent="0.35">
      <c r="A28" s="19"/>
      <c r="B28" s="220"/>
      <c r="C28" s="183"/>
      <c r="D28" s="183"/>
      <c r="E28" s="183"/>
      <c r="F28" s="183"/>
      <c r="G28" s="183"/>
      <c r="H28" s="183"/>
      <c r="I28" s="183"/>
      <c r="J28" s="183"/>
      <c r="K28" s="183"/>
      <c r="L28" s="183"/>
      <c r="M28" s="183"/>
      <c r="N28" s="183"/>
      <c r="O28" s="183"/>
      <c r="P28" s="183"/>
      <c r="Q28" s="221"/>
      <c r="R28" s="42"/>
      <c r="S28" s="42"/>
    </row>
    <row r="29" spans="1:19" s="21" customFormat="1" ht="17.649999999999999" customHeight="1" x14ac:dyDescent="0.35">
      <c r="A29" s="19"/>
      <c r="B29" s="220" t="s">
        <v>280</v>
      </c>
      <c r="C29" s="183"/>
      <c r="D29" s="183"/>
      <c r="E29" s="183"/>
      <c r="F29" s="183"/>
      <c r="G29" s="183"/>
      <c r="H29" s="183"/>
      <c r="I29" s="183"/>
      <c r="J29" s="183"/>
      <c r="K29" s="183"/>
      <c r="L29" s="183"/>
      <c r="M29" s="183"/>
      <c r="N29" s="183"/>
      <c r="O29" s="183"/>
      <c r="P29" s="183"/>
      <c r="Q29" s="221"/>
      <c r="R29" s="42"/>
      <c r="S29" s="42"/>
    </row>
    <row r="30" spans="1:19" s="21" customFormat="1" ht="18" customHeight="1" x14ac:dyDescent="0.35">
      <c r="A30" s="95"/>
      <c r="B30" s="220" t="s">
        <v>281</v>
      </c>
      <c r="C30" s="183"/>
      <c r="D30" s="183"/>
      <c r="E30" s="183"/>
      <c r="F30" s="183"/>
      <c r="G30" s="183"/>
      <c r="H30" s="183"/>
      <c r="I30" s="183"/>
      <c r="J30" s="183"/>
      <c r="K30" s="183"/>
      <c r="L30" s="183"/>
      <c r="M30" s="183"/>
      <c r="N30" s="183"/>
      <c r="O30" s="183"/>
      <c r="P30" s="183"/>
      <c r="Q30" s="221"/>
      <c r="R30" s="228"/>
      <c r="S30" s="42"/>
    </row>
    <row r="31" spans="1:19" s="21" customFormat="1" ht="30.4" customHeight="1" x14ac:dyDescent="0.35">
      <c r="A31" s="19"/>
      <c r="B31" s="220" t="s">
        <v>282</v>
      </c>
      <c r="C31" s="183"/>
      <c r="D31" s="183"/>
      <c r="E31" s="183"/>
      <c r="F31" s="183"/>
      <c r="G31" s="183"/>
      <c r="H31" s="183"/>
      <c r="I31" s="183"/>
      <c r="J31" s="183"/>
      <c r="K31" s="183"/>
      <c r="L31" s="183"/>
      <c r="M31" s="183"/>
      <c r="N31" s="183"/>
      <c r="O31" s="183"/>
      <c r="P31" s="183"/>
      <c r="Q31" s="221"/>
      <c r="R31" s="228"/>
      <c r="S31" s="42"/>
    </row>
    <row r="32" spans="1:19" s="21" customFormat="1" ht="30.4" customHeight="1" x14ac:dyDescent="0.35">
      <c r="A32" s="19"/>
      <c r="B32" s="229" t="s">
        <v>283</v>
      </c>
      <c r="C32" s="230"/>
      <c r="D32" s="230"/>
      <c r="E32" s="230"/>
      <c r="F32" s="230"/>
      <c r="G32" s="230"/>
      <c r="H32" s="230"/>
      <c r="I32" s="230"/>
      <c r="J32" s="230"/>
      <c r="K32" s="230"/>
      <c r="L32" s="230"/>
      <c r="M32" s="230"/>
      <c r="N32" s="230"/>
      <c r="O32" s="230"/>
      <c r="P32" s="230"/>
      <c r="Q32" s="231"/>
      <c r="R32" s="228"/>
      <c r="S32" s="42"/>
    </row>
    <row r="33" spans="1:19" s="21" customFormat="1" ht="36" customHeight="1" x14ac:dyDescent="0.35">
      <c r="A33" s="19"/>
      <c r="B33" s="220" t="s">
        <v>284</v>
      </c>
      <c r="C33" s="183"/>
      <c r="D33" s="183"/>
      <c r="E33" s="183"/>
      <c r="F33" s="183"/>
      <c r="G33" s="183"/>
      <c r="H33" s="183"/>
      <c r="I33" s="183"/>
      <c r="J33" s="183"/>
      <c r="K33" s="183"/>
      <c r="L33" s="183"/>
      <c r="M33" s="183"/>
      <c r="N33" s="183"/>
      <c r="O33" s="183"/>
      <c r="P33" s="183"/>
      <c r="Q33" s="221"/>
      <c r="R33" s="96"/>
      <c r="S33" s="42"/>
    </row>
    <row r="34" spans="1:19" s="21" customFormat="1" ht="34.5" customHeight="1" x14ac:dyDescent="0.35">
      <c r="A34" s="19"/>
      <c r="B34" s="232" t="s">
        <v>285</v>
      </c>
      <c r="C34" s="182"/>
      <c r="D34" s="182"/>
      <c r="E34" s="182"/>
      <c r="F34" s="182"/>
      <c r="G34" s="182"/>
      <c r="H34" s="182"/>
      <c r="I34" s="182"/>
      <c r="J34" s="182"/>
      <c r="K34" s="182"/>
      <c r="L34" s="182"/>
      <c r="M34" s="182"/>
      <c r="N34" s="182"/>
      <c r="O34" s="182"/>
      <c r="P34" s="182"/>
      <c r="Q34" s="233"/>
      <c r="R34" s="93"/>
      <c r="S34" s="42"/>
    </row>
    <row r="35" spans="1:19" s="21" customFormat="1" ht="21" customHeight="1" x14ac:dyDescent="0.35">
      <c r="A35" s="19"/>
      <c r="B35" s="232" t="s">
        <v>286</v>
      </c>
      <c r="C35" s="182"/>
      <c r="D35" s="182"/>
      <c r="E35" s="182"/>
      <c r="F35" s="182"/>
      <c r="G35" s="182"/>
      <c r="H35" s="182"/>
      <c r="I35" s="182"/>
      <c r="J35" s="182"/>
      <c r="K35" s="182"/>
      <c r="L35" s="182"/>
      <c r="M35" s="182"/>
      <c r="N35" s="182"/>
      <c r="O35" s="182"/>
      <c r="P35" s="182"/>
      <c r="Q35" s="233"/>
      <c r="R35" s="96"/>
      <c r="S35" s="42"/>
    </row>
    <row r="36" spans="1:19" s="21" customFormat="1" ht="28.5" customHeight="1" x14ac:dyDescent="0.35">
      <c r="A36" s="19"/>
      <c r="B36" s="232" t="s">
        <v>287</v>
      </c>
      <c r="C36" s="182"/>
      <c r="D36" s="182"/>
      <c r="E36" s="182"/>
      <c r="F36" s="182"/>
      <c r="G36" s="182"/>
      <c r="H36" s="182"/>
      <c r="I36" s="182"/>
      <c r="J36" s="182"/>
      <c r="K36" s="182"/>
      <c r="L36" s="182"/>
      <c r="M36" s="182"/>
      <c r="N36" s="182"/>
      <c r="O36" s="182"/>
      <c r="P36" s="182"/>
      <c r="Q36" s="233"/>
      <c r="R36" s="96"/>
      <c r="S36" s="42"/>
    </row>
    <row r="37" spans="1:19" s="21" customFormat="1" ht="19.899999999999999" customHeight="1" x14ac:dyDescent="0.35">
      <c r="A37" s="19"/>
      <c r="B37" s="232" t="s">
        <v>288</v>
      </c>
      <c r="C37" s="182"/>
      <c r="D37" s="182"/>
      <c r="E37" s="182"/>
      <c r="F37" s="182"/>
      <c r="G37" s="182"/>
      <c r="H37" s="182"/>
      <c r="I37" s="182"/>
      <c r="J37" s="182"/>
      <c r="K37" s="182"/>
      <c r="L37" s="182"/>
      <c r="M37" s="182"/>
      <c r="N37" s="182"/>
      <c r="O37" s="182"/>
      <c r="P37" s="182"/>
      <c r="Q37" s="233"/>
      <c r="R37" s="93"/>
      <c r="S37" s="42"/>
    </row>
    <row r="38" spans="1:19" s="21" customFormat="1" ht="19.5" customHeight="1" x14ac:dyDescent="0.35">
      <c r="A38" s="19"/>
      <c r="B38" s="225" t="s">
        <v>289</v>
      </c>
      <c r="C38" s="226"/>
      <c r="D38" s="226"/>
      <c r="E38" s="226"/>
      <c r="F38" s="226"/>
      <c r="G38" s="226"/>
      <c r="H38" s="226"/>
      <c r="I38" s="226"/>
      <c r="J38" s="226"/>
      <c r="K38" s="226"/>
      <c r="L38" s="226"/>
      <c r="M38" s="226"/>
      <c r="N38" s="226"/>
      <c r="O38" s="226"/>
      <c r="P38" s="226"/>
      <c r="Q38" s="227"/>
      <c r="R38" s="109"/>
      <c r="S38" s="42"/>
    </row>
    <row r="39" spans="1:19" s="21" customFormat="1" ht="14.25" customHeight="1" x14ac:dyDescent="0.35">
      <c r="A39" s="19"/>
      <c r="B39" s="92"/>
      <c r="C39" s="92"/>
      <c r="D39" s="92"/>
      <c r="E39" s="92"/>
      <c r="F39" s="92"/>
      <c r="G39" s="92"/>
      <c r="H39" s="92"/>
      <c r="I39" s="92"/>
      <c r="J39" s="92"/>
      <c r="K39" s="92"/>
      <c r="L39" s="92"/>
      <c r="M39" s="92"/>
      <c r="N39" s="92"/>
      <c r="O39" s="92"/>
      <c r="P39" s="92"/>
      <c r="Q39" s="92"/>
      <c r="R39" s="42"/>
      <c r="S39" s="42"/>
    </row>
    <row r="40" spans="1:19" s="21" customFormat="1" ht="15" customHeight="1" x14ac:dyDescent="0.35">
      <c r="A40" s="19"/>
      <c r="B40" s="182" t="s">
        <v>303</v>
      </c>
      <c r="C40" s="182"/>
      <c r="D40" s="182"/>
      <c r="E40" s="182"/>
      <c r="F40" s="182"/>
      <c r="G40" s="182"/>
      <c r="H40" s="182"/>
      <c r="I40" s="182"/>
      <c r="J40" s="182"/>
      <c r="K40" s="182"/>
      <c r="L40" s="182"/>
      <c r="M40" s="182"/>
      <c r="N40" s="182"/>
      <c r="O40" s="182"/>
      <c r="P40" s="182"/>
      <c r="Q40" s="182"/>
      <c r="R40" s="42"/>
      <c r="S40" s="42"/>
    </row>
    <row r="41" spans="1:19" s="21" customFormat="1" ht="9.75" customHeight="1" x14ac:dyDescent="0.35">
      <c r="A41" s="19"/>
      <c r="B41" s="20"/>
      <c r="C41" s="20"/>
      <c r="D41" s="20"/>
      <c r="E41" s="20"/>
      <c r="F41" s="20"/>
      <c r="G41" s="20"/>
      <c r="H41" s="20"/>
      <c r="I41" s="20"/>
      <c r="J41" s="20"/>
      <c r="K41" s="20"/>
      <c r="L41" s="20"/>
      <c r="M41" s="20"/>
      <c r="N41" s="20"/>
      <c r="O41" s="20"/>
      <c r="P41" s="20"/>
      <c r="Q41" s="20"/>
      <c r="R41" s="42"/>
      <c r="S41" s="42"/>
    </row>
    <row r="42" spans="1:19" s="21" customFormat="1" ht="15" customHeight="1" x14ac:dyDescent="0.35">
      <c r="A42" s="19"/>
      <c r="B42" s="183" t="s">
        <v>83</v>
      </c>
      <c r="C42" s="183"/>
      <c r="D42" s="183"/>
      <c r="E42" s="183"/>
      <c r="F42" s="183"/>
      <c r="G42" s="183"/>
      <c r="H42" s="183"/>
      <c r="I42" s="183"/>
      <c r="J42" s="183"/>
      <c r="K42" s="183"/>
      <c r="L42" s="183"/>
      <c r="M42" s="183"/>
      <c r="N42" s="183"/>
      <c r="O42" s="183"/>
      <c r="P42" s="183"/>
      <c r="Q42" s="183"/>
      <c r="R42" s="42"/>
      <c r="S42" s="42"/>
    </row>
    <row r="43" spans="1:19" s="21" customFormat="1" ht="16.5" customHeight="1" x14ac:dyDescent="0.35">
      <c r="A43" s="19"/>
      <c r="B43" s="183"/>
      <c r="C43" s="183"/>
      <c r="D43" s="183"/>
      <c r="E43" s="183"/>
      <c r="F43" s="183"/>
      <c r="G43" s="183"/>
      <c r="H43" s="183"/>
      <c r="I43" s="183"/>
      <c r="J43" s="183"/>
      <c r="K43" s="183"/>
      <c r="L43" s="183"/>
      <c r="M43" s="183"/>
      <c r="N43" s="183"/>
      <c r="O43" s="183"/>
      <c r="P43" s="183"/>
      <c r="Q43" s="183"/>
      <c r="R43" s="42"/>
      <c r="S43" s="42"/>
    </row>
    <row r="44" spans="1:19" s="21" customFormat="1" ht="28.5" customHeight="1" x14ac:dyDescent="0.35">
      <c r="A44" s="19"/>
      <c r="B44" s="184" t="s">
        <v>84</v>
      </c>
      <c r="C44" s="184"/>
      <c r="D44" s="184"/>
      <c r="E44" s="184"/>
      <c r="F44" s="184"/>
      <c r="G44" s="184"/>
      <c r="H44" s="184"/>
      <c r="I44" s="184"/>
      <c r="J44" s="184"/>
      <c r="K44" s="184"/>
      <c r="L44" s="184"/>
      <c r="M44" s="184"/>
      <c r="N44" s="184"/>
      <c r="O44" s="184"/>
      <c r="P44" s="184"/>
      <c r="Q44" s="184"/>
      <c r="R44" s="42"/>
      <c r="S44" s="42"/>
    </row>
    <row r="45" spans="1:19" ht="15" customHeight="1" x14ac:dyDescent="0.35">
      <c r="A45" s="2"/>
      <c r="B45" s="185" t="s">
        <v>297</v>
      </c>
      <c r="C45" s="186"/>
      <c r="D45" s="186"/>
      <c r="E45" s="186"/>
      <c r="F45" s="186"/>
      <c r="G45" s="186"/>
      <c r="H45" s="186"/>
      <c r="I45" s="186"/>
      <c r="J45" s="186"/>
      <c r="K45" s="186"/>
      <c r="L45" s="186"/>
      <c r="M45" s="186"/>
      <c r="N45" s="186"/>
      <c r="O45" s="186"/>
      <c r="P45" s="186"/>
      <c r="Q45" s="187"/>
      <c r="R45" s="1"/>
    </row>
    <row r="46" spans="1:19" ht="15" customHeight="1" x14ac:dyDescent="0.35">
      <c r="A46" s="2"/>
      <c r="B46" s="188"/>
      <c r="C46" s="189"/>
      <c r="D46" s="189"/>
      <c r="E46" s="189"/>
      <c r="F46" s="189"/>
      <c r="G46" s="189"/>
      <c r="H46" s="189"/>
      <c r="I46" s="189"/>
      <c r="J46" s="189"/>
      <c r="K46" s="189"/>
      <c r="L46" s="189"/>
      <c r="M46" s="189"/>
      <c r="N46" s="189"/>
      <c r="O46" s="189"/>
      <c r="P46" s="189"/>
      <c r="Q46" s="190"/>
      <c r="R46" s="1"/>
    </row>
    <row r="47" spans="1:19" ht="20.5" customHeight="1" x14ac:dyDescent="0.35">
      <c r="A47" s="2"/>
      <c r="B47" s="191"/>
      <c r="C47" s="192"/>
      <c r="D47" s="192"/>
      <c r="E47" s="192"/>
      <c r="F47" s="192"/>
      <c r="G47" s="192"/>
      <c r="H47" s="192"/>
      <c r="I47" s="192"/>
      <c r="J47" s="192"/>
      <c r="K47" s="192"/>
      <c r="L47" s="192"/>
      <c r="M47" s="192"/>
      <c r="N47" s="192"/>
      <c r="O47" s="192"/>
      <c r="P47" s="192"/>
      <c r="Q47" s="193"/>
      <c r="R47" s="1"/>
    </row>
    <row r="48" spans="1:19" ht="7.5" customHeight="1" x14ac:dyDescent="0.35">
      <c r="A48" s="2"/>
      <c r="B48" s="1"/>
      <c r="C48" s="1"/>
      <c r="D48" s="1"/>
      <c r="E48" s="1"/>
      <c r="F48" s="1"/>
      <c r="G48" s="1"/>
      <c r="H48" s="1"/>
      <c r="I48" s="1"/>
      <c r="J48" s="1"/>
      <c r="K48" s="1"/>
      <c r="L48" s="1"/>
      <c r="M48" s="1"/>
      <c r="N48" s="1"/>
      <c r="O48" s="1"/>
      <c r="P48" s="1"/>
      <c r="Q48" s="1"/>
      <c r="R48" s="1"/>
    </row>
    <row r="49" spans="1:18" ht="21" customHeight="1" x14ac:dyDescent="0.35">
      <c r="A49" s="2"/>
      <c r="B49" s="22" t="s">
        <v>85</v>
      </c>
      <c r="C49" s="194" t="s">
        <v>86</v>
      </c>
      <c r="D49" s="194"/>
      <c r="E49" s="194"/>
      <c r="F49" s="194"/>
      <c r="G49" s="194"/>
      <c r="H49" s="195" t="s">
        <v>87</v>
      </c>
      <c r="I49" s="196"/>
      <c r="J49" s="196"/>
      <c r="K49" s="196"/>
      <c r="L49" s="196"/>
      <c r="M49" s="196"/>
      <c r="N49" s="196"/>
      <c r="O49" s="196"/>
      <c r="P49" s="196"/>
      <c r="Q49" s="197"/>
      <c r="R49" s="1"/>
    </row>
    <row r="50" spans="1:18" ht="21" customHeight="1" x14ac:dyDescent="0.35">
      <c r="A50" s="2"/>
      <c r="B50" s="23">
        <v>1</v>
      </c>
      <c r="C50" s="175" t="s">
        <v>88</v>
      </c>
      <c r="D50" s="176"/>
      <c r="E50" s="176"/>
      <c r="F50" s="176"/>
      <c r="G50" s="177"/>
      <c r="H50" s="178" t="s">
        <v>89</v>
      </c>
      <c r="I50" s="179"/>
      <c r="J50" s="179"/>
      <c r="K50" s="179"/>
      <c r="L50" s="179"/>
      <c r="M50" s="179"/>
      <c r="N50" s="179"/>
      <c r="O50" s="179"/>
      <c r="P50" s="179"/>
      <c r="Q50" s="180"/>
      <c r="R50" s="1"/>
    </row>
    <row r="51" spans="1:18" ht="21" customHeight="1" x14ac:dyDescent="0.35">
      <c r="A51" s="2"/>
      <c r="B51" s="23">
        <v>2</v>
      </c>
      <c r="C51" s="175" t="s">
        <v>90</v>
      </c>
      <c r="D51" s="176"/>
      <c r="E51" s="176"/>
      <c r="F51" s="176"/>
      <c r="G51" s="177"/>
      <c r="H51" s="178" t="s">
        <v>91</v>
      </c>
      <c r="I51" s="179"/>
      <c r="J51" s="179"/>
      <c r="K51" s="179"/>
      <c r="L51" s="179"/>
      <c r="M51" s="179"/>
      <c r="N51" s="179"/>
      <c r="O51" s="179"/>
      <c r="P51" s="179"/>
      <c r="Q51" s="180"/>
      <c r="R51" s="1"/>
    </row>
    <row r="52" spans="1:18" ht="21" customHeight="1" x14ac:dyDescent="0.35">
      <c r="A52" s="2"/>
      <c r="B52" s="68">
        <v>3</v>
      </c>
      <c r="C52" s="69" t="s">
        <v>94</v>
      </c>
      <c r="D52" s="70"/>
      <c r="E52" s="70"/>
      <c r="F52" s="70"/>
      <c r="G52" s="71"/>
      <c r="H52" s="178" t="s">
        <v>92</v>
      </c>
      <c r="I52" s="179"/>
      <c r="J52" s="179"/>
      <c r="K52" s="179"/>
      <c r="L52" s="179"/>
      <c r="M52" s="179"/>
      <c r="N52" s="179"/>
      <c r="O52" s="179"/>
      <c r="P52" s="179"/>
      <c r="Q52" s="180"/>
      <c r="R52" s="1"/>
    </row>
    <row r="53" spans="1:18" ht="21" customHeight="1" x14ac:dyDescent="0.35">
      <c r="A53" s="2"/>
      <c r="B53" s="167">
        <v>4</v>
      </c>
      <c r="C53" s="160" t="s">
        <v>93</v>
      </c>
      <c r="D53" s="160"/>
      <c r="E53" s="160"/>
      <c r="F53" s="160"/>
      <c r="G53" s="160"/>
      <c r="H53" s="161" t="s">
        <v>116</v>
      </c>
      <c r="I53" s="162"/>
      <c r="J53" s="162"/>
      <c r="K53" s="162"/>
      <c r="L53" s="162"/>
      <c r="M53" s="162"/>
      <c r="N53" s="162"/>
      <c r="O53" s="162"/>
      <c r="P53" s="162"/>
      <c r="Q53" s="163"/>
      <c r="R53" s="1"/>
    </row>
    <row r="54" spans="1:18" ht="14.25" customHeight="1" x14ac:dyDescent="0.35">
      <c r="A54" s="2"/>
      <c r="B54" s="168"/>
      <c r="C54" s="160"/>
      <c r="D54" s="160"/>
      <c r="E54" s="160"/>
      <c r="F54" s="160"/>
      <c r="G54" s="160"/>
      <c r="H54" s="164"/>
      <c r="I54" s="165"/>
      <c r="J54" s="165"/>
      <c r="K54" s="165"/>
      <c r="L54" s="165"/>
      <c r="M54" s="165"/>
      <c r="N54" s="165"/>
      <c r="O54" s="165"/>
      <c r="P54" s="165"/>
      <c r="Q54" s="166"/>
      <c r="R54" s="1"/>
    </row>
    <row r="55" spans="1:18" ht="37.5" customHeight="1" x14ac:dyDescent="0.35">
      <c r="A55" s="2"/>
      <c r="B55" s="68">
        <v>5</v>
      </c>
      <c r="C55" s="169" t="s">
        <v>304</v>
      </c>
      <c r="D55" s="170"/>
      <c r="E55" s="170"/>
      <c r="F55" s="170"/>
      <c r="G55" s="171"/>
      <c r="H55" s="172" t="s">
        <v>113</v>
      </c>
      <c r="I55" s="173"/>
      <c r="J55" s="173"/>
      <c r="K55" s="173"/>
      <c r="L55" s="173"/>
      <c r="M55" s="173"/>
      <c r="N55" s="173"/>
      <c r="O55" s="173"/>
      <c r="P55" s="173"/>
      <c r="Q55" s="174"/>
      <c r="R55" s="1"/>
    </row>
    <row r="56" spans="1:18" ht="39" customHeight="1" x14ac:dyDescent="0.35">
      <c r="A56" s="2"/>
      <c r="B56" s="68">
        <v>6</v>
      </c>
      <c r="C56" s="169" t="s">
        <v>112</v>
      </c>
      <c r="D56" s="170"/>
      <c r="E56" s="170"/>
      <c r="F56" s="170"/>
      <c r="G56" s="171"/>
      <c r="H56" s="172" t="s">
        <v>258</v>
      </c>
      <c r="I56" s="173"/>
      <c r="J56" s="173"/>
      <c r="K56" s="173"/>
      <c r="L56" s="173"/>
      <c r="M56" s="173"/>
      <c r="N56" s="173"/>
      <c r="O56" s="173"/>
      <c r="P56" s="173"/>
      <c r="Q56" s="174"/>
      <c r="R56" s="1"/>
    </row>
    <row r="57" spans="1:18" ht="21" customHeight="1" x14ac:dyDescent="0.35">
      <c r="A57" s="2"/>
      <c r="B57" s="24"/>
      <c r="C57" s="24"/>
      <c r="D57" s="24"/>
      <c r="E57" s="24"/>
      <c r="F57" s="24"/>
      <c r="G57" s="24"/>
      <c r="H57" s="24"/>
      <c r="I57" s="24"/>
      <c r="J57" s="24"/>
      <c r="K57" s="24"/>
      <c r="L57" s="24"/>
      <c r="M57" s="24"/>
      <c r="N57" s="24"/>
      <c r="O57" s="24"/>
      <c r="P57" s="24"/>
      <c r="Q57" s="24"/>
      <c r="R57" s="1"/>
    </row>
    <row r="58" spans="1:18" ht="21" customHeight="1" x14ac:dyDescent="0.35">
      <c r="A58" s="1"/>
      <c r="B58" s="210" t="s">
        <v>305</v>
      </c>
      <c r="C58" s="211"/>
      <c r="D58" s="211"/>
      <c r="E58" s="211"/>
      <c r="F58" s="211"/>
      <c r="G58" s="211"/>
      <c r="H58" s="211"/>
      <c r="I58" s="211"/>
      <c r="J58" s="211"/>
      <c r="K58" s="211"/>
      <c r="L58" s="211"/>
      <c r="M58" s="211"/>
      <c r="N58" s="211"/>
      <c r="O58" s="211"/>
      <c r="P58" s="211"/>
      <c r="Q58" s="212"/>
      <c r="R58" s="1"/>
    </row>
    <row r="59" spans="1:18" ht="32.25" customHeight="1" x14ac:dyDescent="0.35">
      <c r="B59" s="213"/>
      <c r="C59" s="214"/>
      <c r="D59" s="214"/>
      <c r="E59" s="214"/>
      <c r="F59" s="214"/>
      <c r="G59" s="214"/>
      <c r="H59" s="214"/>
      <c r="I59" s="214"/>
      <c r="J59" s="214"/>
      <c r="K59" s="214"/>
      <c r="L59" s="214"/>
      <c r="M59" s="214"/>
      <c r="N59" s="214"/>
      <c r="O59" s="214"/>
      <c r="P59" s="214"/>
      <c r="Q59" s="215"/>
    </row>
    <row r="60" spans="1:18" ht="21" customHeight="1" x14ac:dyDescent="0.35"/>
    <row r="61" spans="1:18" ht="21" customHeight="1" x14ac:dyDescent="0.35">
      <c r="B61" s="133"/>
      <c r="C61" s="133"/>
      <c r="D61" s="133"/>
      <c r="E61" s="133"/>
      <c r="F61" s="133"/>
      <c r="G61" s="133"/>
      <c r="H61" s="133"/>
      <c r="I61" s="133"/>
      <c r="J61" s="133"/>
      <c r="K61" s="133"/>
      <c r="L61" s="133"/>
      <c r="M61" s="133"/>
      <c r="N61" s="133"/>
      <c r="O61" s="133"/>
      <c r="P61" s="133"/>
      <c r="Q61" s="133"/>
    </row>
    <row r="62" spans="1:18" ht="21" customHeight="1" x14ac:dyDescent="0.35"/>
    <row r="63" spans="1:18" ht="21" customHeight="1" x14ac:dyDescent="0.35"/>
    <row r="64" spans="1:18" ht="21" customHeight="1" x14ac:dyDescent="0.35"/>
    <row r="65" ht="21" customHeight="1" x14ac:dyDescent="0.35"/>
    <row r="66" ht="21" customHeight="1" x14ac:dyDescent="0.35"/>
    <row r="67" ht="21" customHeight="1" x14ac:dyDescent="0.35"/>
    <row r="68" ht="21" customHeight="1" x14ac:dyDescent="0.35"/>
  </sheetData>
  <sheetProtection algorithmName="SHA-512" hashValue="fSX5DX67WmC18P1aiCWRT1ZYwMPfwzHpT7Pt1TR1dyCc79n7Zw2IL/53CFa0UC8Y3auDlabiW1HOzgAawp4I1A==" saltValue="aKoLE1q+d+jjPTjfXAvR9Q==" spinCount="100000" sheet="1" objects="1" scenarios="1" selectLockedCells="1"/>
  <mergeCells count="44">
    <mergeCell ref="B38:Q38"/>
    <mergeCell ref="B24:Q24"/>
    <mergeCell ref="R30:R32"/>
    <mergeCell ref="B32:Q32"/>
    <mergeCell ref="B34:Q34"/>
    <mergeCell ref="B37:Q37"/>
    <mergeCell ref="B30:Q30"/>
    <mergeCell ref="B31:Q31"/>
    <mergeCell ref="B33:Q33"/>
    <mergeCell ref="B35:Q35"/>
    <mergeCell ref="B36:Q36"/>
    <mergeCell ref="B23:Q23"/>
    <mergeCell ref="B27:Q27"/>
    <mergeCell ref="B28:Q28"/>
    <mergeCell ref="B26:Q26"/>
    <mergeCell ref="B29:Q29"/>
    <mergeCell ref="C50:G50"/>
    <mergeCell ref="H50:Q50"/>
    <mergeCell ref="B61:Q61"/>
    <mergeCell ref="H52:Q52"/>
    <mergeCell ref="B58:Q59"/>
    <mergeCell ref="C56:G56"/>
    <mergeCell ref="H56:Q56"/>
    <mergeCell ref="B2:Q2"/>
    <mergeCell ref="B4:Q5"/>
    <mergeCell ref="B6:Q7"/>
    <mergeCell ref="B8:Q10"/>
    <mergeCell ref="B12:Q14"/>
    <mergeCell ref="B16:Q17"/>
    <mergeCell ref="C53:G54"/>
    <mergeCell ref="H53:Q54"/>
    <mergeCell ref="B53:B54"/>
    <mergeCell ref="C55:G55"/>
    <mergeCell ref="H55:Q55"/>
    <mergeCell ref="C51:G51"/>
    <mergeCell ref="H51:Q51"/>
    <mergeCell ref="B19:Q21"/>
    <mergeCell ref="B25:Q25"/>
    <mergeCell ref="B40:Q40"/>
    <mergeCell ref="B42:Q43"/>
    <mergeCell ref="B44:Q44"/>
    <mergeCell ref="B45:Q47"/>
    <mergeCell ref="C49:G49"/>
    <mergeCell ref="H49:Q49"/>
  </mergeCells>
  <pageMargins left="0.25" right="0.25" top="0.75" bottom="0.75" header="0.3" footer="0.3"/>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3"/>
  <sheetViews>
    <sheetView showGridLines="0" topLeftCell="A61" zoomScale="85" zoomScaleNormal="85" workbookViewId="0">
      <selection activeCell="F67" activeCellId="6" sqref="D20 D20:E23 E34:I35 D47:G50 H56:H61 C67:C73 F67:F73"/>
    </sheetView>
  </sheetViews>
  <sheetFormatPr defaultRowHeight="14.5" x14ac:dyDescent="0.35"/>
  <cols>
    <col min="1" max="1" width="11.26953125" customWidth="1"/>
    <col min="2" max="2" width="17.26953125" customWidth="1"/>
    <col min="3" max="3" width="15.26953125" customWidth="1"/>
    <col min="4" max="4" width="16.453125" customWidth="1"/>
    <col min="5" max="5" width="17.81640625" customWidth="1"/>
    <col min="6" max="6" width="14.26953125" customWidth="1"/>
    <col min="7" max="7" width="13.81640625" customWidth="1"/>
    <col min="8" max="8" width="15.453125" customWidth="1"/>
    <col min="9" max="9" width="10.26953125" customWidth="1"/>
    <col min="10" max="10" width="10.7265625" customWidth="1"/>
    <col min="11" max="11" width="13.81640625" customWidth="1"/>
    <col min="12" max="12" width="15.26953125" customWidth="1"/>
    <col min="13" max="13" width="16.26953125" customWidth="1"/>
    <col min="14" max="14" width="14" customWidth="1"/>
    <col min="15" max="15" width="15.453125" customWidth="1"/>
  </cols>
  <sheetData>
    <row r="1" spans="1:21" x14ac:dyDescent="0.35">
      <c r="A1" t="s">
        <v>72</v>
      </c>
    </row>
    <row r="2" spans="1:21" ht="15" customHeight="1" x14ac:dyDescent="0.35">
      <c r="B2" s="265" t="s">
        <v>79</v>
      </c>
      <c r="C2" s="266"/>
      <c r="D2" s="266"/>
      <c r="E2" s="266"/>
      <c r="F2" s="266"/>
      <c r="G2" s="266"/>
      <c r="H2" s="266"/>
      <c r="I2" s="267"/>
      <c r="J2" s="41"/>
      <c r="K2" s="41"/>
      <c r="L2" s="42"/>
    </row>
    <row r="3" spans="1:21" ht="15" customHeight="1" x14ac:dyDescent="0.35">
      <c r="B3" s="268"/>
      <c r="C3" s="269"/>
      <c r="D3" s="269"/>
      <c r="E3" s="269"/>
      <c r="F3" s="269"/>
      <c r="G3" s="269"/>
      <c r="H3" s="269"/>
      <c r="I3" s="270"/>
      <c r="J3" s="41"/>
      <c r="K3" s="41"/>
      <c r="L3" s="42"/>
    </row>
    <row r="4" spans="1:21" ht="15" customHeight="1" x14ac:dyDescent="0.35">
      <c r="A4" s="3"/>
      <c r="B4" s="3"/>
      <c r="C4" s="3"/>
      <c r="D4" s="3"/>
      <c r="E4" s="3"/>
      <c r="F4" s="3"/>
      <c r="G4" s="40"/>
      <c r="H4" s="40"/>
      <c r="I4" s="40"/>
      <c r="J4" s="42"/>
      <c r="K4" s="42"/>
      <c r="L4" s="42"/>
      <c r="M4" s="273"/>
      <c r="N4" s="274"/>
      <c r="O4" s="274"/>
      <c r="P4" s="274"/>
      <c r="Q4" s="274"/>
      <c r="R4" s="274"/>
      <c r="S4" s="274"/>
      <c r="T4" s="274"/>
      <c r="U4" s="274"/>
    </row>
    <row r="5" spans="1:21" ht="15" customHeight="1" x14ac:dyDescent="0.35">
      <c r="A5" s="3"/>
      <c r="B5" s="3" t="s">
        <v>95</v>
      </c>
      <c r="D5" s="25">
        <f>'1. Cover Sheet'!B15</f>
        <v>0</v>
      </c>
      <c r="E5" s="3"/>
      <c r="F5" s="3"/>
      <c r="G5" s="40"/>
      <c r="H5" s="40"/>
      <c r="I5" s="40"/>
      <c r="J5" s="42"/>
      <c r="K5" s="42"/>
      <c r="L5" s="42"/>
      <c r="M5" s="274"/>
      <c r="N5" s="274"/>
      <c r="O5" s="274"/>
      <c r="P5" s="274"/>
      <c r="Q5" s="274"/>
      <c r="R5" s="274"/>
      <c r="S5" s="274"/>
      <c r="T5" s="274"/>
      <c r="U5" s="274"/>
    </row>
    <row r="6" spans="1:21" x14ac:dyDescent="0.35">
      <c r="A6" s="12"/>
      <c r="B6" s="11" t="s">
        <v>96</v>
      </c>
      <c r="D6" s="25">
        <f>'1. Cover Sheet'!B18</f>
        <v>0</v>
      </c>
      <c r="E6" s="12"/>
      <c r="F6" s="12"/>
      <c r="G6" s="12"/>
      <c r="H6" s="12"/>
      <c r="I6" s="12"/>
      <c r="M6" s="275"/>
      <c r="N6" s="276"/>
      <c r="O6" s="276"/>
      <c r="P6" s="276"/>
      <c r="Q6" s="276"/>
      <c r="R6" s="276"/>
      <c r="S6" s="276"/>
      <c r="T6" s="276"/>
      <c r="U6" s="276"/>
    </row>
    <row r="7" spans="1:21" ht="17.649999999999999" customHeight="1" x14ac:dyDescent="0.35">
      <c r="A7" s="11"/>
      <c r="B7" s="26" t="s">
        <v>97</v>
      </c>
      <c r="D7" s="25">
        <f>'1. Cover Sheet'!B23</f>
        <v>0</v>
      </c>
      <c r="E7" s="12"/>
      <c r="F7" s="12"/>
      <c r="G7" s="12"/>
      <c r="H7" s="12"/>
      <c r="I7" s="12"/>
      <c r="M7" s="277"/>
      <c r="N7" s="277"/>
      <c r="O7" s="277"/>
      <c r="P7" s="278"/>
      <c r="Q7" s="278"/>
      <c r="R7" s="278"/>
      <c r="S7" s="278"/>
      <c r="T7" s="278"/>
      <c r="U7" s="278"/>
    </row>
    <row r="8" spans="1:21" x14ac:dyDescent="0.35">
      <c r="A8" s="11"/>
      <c r="B8" s="26"/>
      <c r="C8" s="25"/>
      <c r="D8" s="12"/>
      <c r="E8" s="12"/>
      <c r="F8" s="12"/>
      <c r="G8" s="12"/>
      <c r="H8" s="12"/>
      <c r="I8" s="12"/>
      <c r="M8" s="11"/>
      <c r="N8" s="11"/>
      <c r="O8" s="11"/>
      <c r="P8" s="12"/>
      <c r="Q8" s="12"/>
      <c r="R8" s="12"/>
      <c r="S8" s="12"/>
      <c r="T8" s="12"/>
      <c r="U8" s="12"/>
    </row>
    <row r="9" spans="1:21" x14ac:dyDescent="0.35">
      <c r="A9" s="11"/>
      <c r="B9" s="279" t="s">
        <v>102</v>
      </c>
      <c r="C9" s="279"/>
      <c r="D9" s="279"/>
      <c r="E9" s="279"/>
      <c r="F9" s="279"/>
      <c r="G9" s="279"/>
      <c r="H9" s="279"/>
      <c r="I9" s="279"/>
      <c r="J9" s="279"/>
      <c r="K9" s="279"/>
      <c r="M9" s="11"/>
      <c r="N9" s="11"/>
      <c r="O9" s="11"/>
      <c r="P9" s="12"/>
      <c r="Q9" s="12"/>
      <c r="R9" s="12"/>
      <c r="S9" s="12"/>
      <c r="T9" s="12"/>
      <c r="U9" s="12"/>
    </row>
    <row r="10" spans="1:21" ht="0.75" customHeight="1" x14ac:dyDescent="0.35">
      <c r="A10" s="11"/>
      <c r="B10" s="283" t="s">
        <v>330</v>
      </c>
      <c r="C10" s="283"/>
      <c r="D10" s="283"/>
      <c r="E10" s="283"/>
      <c r="F10" s="283"/>
      <c r="G10" s="283"/>
      <c r="H10" s="283"/>
      <c r="I10" s="283"/>
      <c r="J10" s="13"/>
      <c r="K10" s="13"/>
      <c r="L10" s="13"/>
      <c r="M10" s="11"/>
      <c r="N10" s="11"/>
      <c r="O10" s="11"/>
      <c r="P10" s="12"/>
      <c r="Q10" s="12"/>
      <c r="R10" s="12"/>
      <c r="S10" s="12"/>
      <c r="T10" s="12"/>
      <c r="U10" s="12"/>
    </row>
    <row r="11" spans="1:21" x14ac:dyDescent="0.35">
      <c r="A11" s="11"/>
      <c r="B11" s="283"/>
      <c r="C11" s="283"/>
      <c r="D11" s="283"/>
      <c r="E11" s="283"/>
      <c r="F11" s="283"/>
      <c r="G11" s="283"/>
      <c r="H11" s="283"/>
      <c r="I11" s="283"/>
      <c r="J11" s="13"/>
      <c r="K11" s="13"/>
      <c r="L11" s="13"/>
      <c r="M11" s="11"/>
      <c r="N11" s="11"/>
      <c r="O11" s="11"/>
      <c r="P11" s="12"/>
      <c r="Q11" s="12"/>
      <c r="R11" s="12"/>
      <c r="S11" s="12"/>
      <c r="T11" s="12"/>
      <c r="U11" s="12"/>
    </row>
    <row r="12" spans="1:21" x14ac:dyDescent="0.35">
      <c r="A12" s="11"/>
      <c r="B12" s="72" t="s">
        <v>115</v>
      </c>
      <c r="C12" s="72"/>
      <c r="D12" s="72"/>
      <c r="E12" s="72"/>
      <c r="F12" s="72"/>
      <c r="G12" s="72"/>
      <c r="H12" s="72"/>
      <c r="I12" s="72"/>
      <c r="J12" s="13"/>
      <c r="M12" s="11"/>
      <c r="N12" s="11"/>
      <c r="O12" s="11"/>
      <c r="P12" s="12"/>
      <c r="Q12" s="12"/>
      <c r="R12" s="12"/>
      <c r="S12" s="12"/>
      <c r="T12" s="12"/>
      <c r="U12" s="12"/>
    </row>
    <row r="13" spans="1:21" x14ac:dyDescent="0.35">
      <c r="A13" s="11"/>
      <c r="B13" s="26"/>
      <c r="C13" s="25"/>
      <c r="D13" s="12"/>
      <c r="E13" s="12"/>
      <c r="F13" s="12"/>
      <c r="G13" s="12"/>
      <c r="H13" s="12"/>
      <c r="I13" s="12"/>
      <c r="M13" s="11"/>
      <c r="N13" s="11"/>
      <c r="O13" s="11"/>
      <c r="P13" s="12"/>
      <c r="Q13" s="12"/>
      <c r="R13" s="12"/>
      <c r="S13" s="12"/>
      <c r="T13" s="12"/>
      <c r="U13" s="12"/>
    </row>
    <row r="14" spans="1:21" ht="18.5" x14ac:dyDescent="0.35">
      <c r="A14" s="11"/>
      <c r="B14" s="33" t="s">
        <v>98</v>
      </c>
      <c r="C14" s="27"/>
      <c r="D14" s="28"/>
      <c r="E14" s="292"/>
      <c r="F14" s="292"/>
      <c r="G14" s="292"/>
      <c r="H14" s="292"/>
      <c r="I14" s="293"/>
      <c r="M14" s="11"/>
      <c r="N14" s="11"/>
      <c r="O14" s="11"/>
      <c r="P14" s="12"/>
      <c r="Q14" s="12"/>
      <c r="R14" s="12"/>
      <c r="S14" s="12"/>
      <c r="T14" s="12"/>
      <c r="U14" s="12"/>
    </row>
    <row r="15" spans="1:21" x14ac:dyDescent="0.35">
      <c r="A15" s="11"/>
      <c r="B15" s="26"/>
      <c r="C15" s="25"/>
      <c r="D15" s="12"/>
      <c r="E15" s="12"/>
      <c r="F15" s="12"/>
      <c r="G15" s="12"/>
      <c r="H15" s="12"/>
      <c r="I15" s="12"/>
      <c r="M15" s="11"/>
      <c r="N15" s="11"/>
      <c r="O15" s="11"/>
      <c r="P15" s="12"/>
      <c r="Q15" s="12"/>
      <c r="R15" s="12"/>
      <c r="S15" s="12"/>
      <c r="T15" s="12"/>
      <c r="U15" s="12"/>
    </row>
    <row r="16" spans="1:21" ht="15" customHeight="1" x14ac:dyDescent="0.35">
      <c r="A16" s="11"/>
      <c r="B16" s="273" t="s">
        <v>111</v>
      </c>
      <c r="C16" s="273"/>
      <c r="D16" s="273"/>
      <c r="E16" s="273"/>
      <c r="F16" s="273"/>
      <c r="G16" s="273"/>
      <c r="H16" s="273"/>
      <c r="I16" s="273"/>
      <c r="J16" s="273"/>
      <c r="M16" s="11"/>
      <c r="N16" s="11"/>
      <c r="O16" s="11"/>
      <c r="P16" s="12"/>
      <c r="Q16" s="12"/>
      <c r="R16" s="12"/>
      <c r="S16" s="12"/>
      <c r="T16" s="12"/>
      <c r="U16" s="12"/>
    </row>
    <row r="17" spans="1:22" x14ac:dyDescent="0.35">
      <c r="A17" s="11"/>
      <c r="B17" s="273"/>
      <c r="C17" s="273"/>
      <c r="D17" s="273"/>
      <c r="E17" s="273"/>
      <c r="F17" s="273"/>
      <c r="G17" s="273"/>
      <c r="H17" s="273"/>
      <c r="I17" s="273"/>
      <c r="J17" s="273"/>
      <c r="M17" s="11"/>
      <c r="N17" s="11"/>
      <c r="O17" s="11"/>
      <c r="P17" s="12"/>
      <c r="Q17" s="12"/>
      <c r="R17" s="12"/>
      <c r="S17" s="12"/>
      <c r="T17" s="12"/>
      <c r="U17" s="12"/>
    </row>
    <row r="18" spans="1:22" x14ac:dyDescent="0.35">
      <c r="A18" s="11"/>
      <c r="B18" s="10"/>
      <c r="C18" s="10"/>
      <c r="D18" s="10"/>
      <c r="E18" s="10"/>
      <c r="F18" s="10"/>
      <c r="K18" s="284" t="s">
        <v>99</v>
      </c>
      <c r="L18" s="284"/>
      <c r="M18" s="284"/>
      <c r="N18" s="11"/>
      <c r="O18" s="11"/>
      <c r="P18" s="12"/>
      <c r="Q18" s="12"/>
      <c r="R18" s="12"/>
      <c r="S18" s="12"/>
      <c r="T18" s="12"/>
      <c r="U18" s="12"/>
    </row>
    <row r="19" spans="1:22" ht="29" x14ac:dyDescent="0.35">
      <c r="A19" s="11"/>
      <c r="B19" s="60" t="s">
        <v>107</v>
      </c>
      <c r="C19" s="61"/>
      <c r="D19" s="30" t="s">
        <v>310</v>
      </c>
      <c r="E19" s="30" t="s">
        <v>311</v>
      </c>
      <c r="F19" s="11"/>
      <c r="K19" s="31" t="s">
        <v>313</v>
      </c>
      <c r="L19" s="31" t="s">
        <v>59</v>
      </c>
      <c r="M19" s="31" t="s">
        <v>314</v>
      </c>
      <c r="N19" s="36"/>
      <c r="O19" s="36"/>
      <c r="P19" s="36"/>
      <c r="Q19" s="36"/>
      <c r="R19" s="36"/>
      <c r="S19" s="36"/>
      <c r="T19" s="36"/>
      <c r="U19" s="36"/>
    </row>
    <row r="20" spans="1:22" x14ac:dyDescent="0.35">
      <c r="A20" s="11"/>
      <c r="B20" s="280" t="s">
        <v>11</v>
      </c>
      <c r="C20" s="280"/>
      <c r="D20" s="355"/>
      <c r="E20" s="355"/>
      <c r="F20" s="11"/>
      <c r="K20" s="110">
        <f>D20+E20</f>
        <v>0</v>
      </c>
      <c r="L20" s="32">
        <v>0.4</v>
      </c>
      <c r="M20" s="110">
        <f>(K20/100)*40</f>
        <v>0</v>
      </c>
      <c r="N20" s="36"/>
      <c r="O20" s="36"/>
      <c r="P20" s="36"/>
      <c r="Q20" s="36"/>
      <c r="R20" s="36"/>
      <c r="S20" s="36"/>
      <c r="T20" s="36"/>
      <c r="U20" s="36"/>
    </row>
    <row r="21" spans="1:22" x14ac:dyDescent="0.35">
      <c r="A21" s="11"/>
      <c r="B21" s="280" t="s">
        <v>12</v>
      </c>
      <c r="C21" s="280"/>
      <c r="D21" s="355"/>
      <c r="E21" s="355"/>
      <c r="F21" s="11"/>
      <c r="K21" s="110">
        <f>D21+E21</f>
        <v>0</v>
      </c>
      <c r="L21" s="32">
        <v>0.3</v>
      </c>
      <c r="M21" s="110">
        <f>(K21/100)*30</f>
        <v>0</v>
      </c>
      <c r="N21" s="36"/>
      <c r="O21" s="36"/>
      <c r="P21" s="36"/>
      <c r="Q21" s="36"/>
      <c r="R21" s="36"/>
      <c r="S21" s="36"/>
      <c r="T21" s="36"/>
      <c r="U21" s="36"/>
    </row>
    <row r="22" spans="1:22" x14ac:dyDescent="0.35">
      <c r="A22" s="11"/>
      <c r="B22" s="280" t="s">
        <v>13</v>
      </c>
      <c r="C22" s="280"/>
      <c r="D22" s="355"/>
      <c r="E22" s="355"/>
      <c r="F22" s="11"/>
      <c r="K22" s="110">
        <f>D22+E22</f>
        <v>0</v>
      </c>
      <c r="L22" s="32">
        <v>0.2</v>
      </c>
      <c r="M22" s="110">
        <f>(K22/100)*20</f>
        <v>0</v>
      </c>
      <c r="N22" s="36"/>
      <c r="O22" s="36"/>
      <c r="P22" s="36"/>
      <c r="Q22" s="36"/>
      <c r="R22" s="36"/>
      <c r="S22" s="36"/>
      <c r="T22" s="36"/>
      <c r="U22" s="36"/>
    </row>
    <row r="23" spans="1:22" x14ac:dyDescent="0.35">
      <c r="A23" s="11"/>
      <c r="B23" s="280" t="s">
        <v>14</v>
      </c>
      <c r="C23" s="280"/>
      <c r="D23" s="355"/>
      <c r="E23" s="355"/>
      <c r="F23" s="11"/>
      <c r="K23" s="110">
        <f>D23+E23</f>
        <v>0</v>
      </c>
      <c r="L23" s="32">
        <v>0.1</v>
      </c>
      <c r="M23" s="110">
        <f>(K23/100)*10</f>
        <v>0</v>
      </c>
      <c r="N23" s="36"/>
      <c r="O23" s="36"/>
      <c r="P23" s="36"/>
      <c r="Q23" s="36"/>
      <c r="R23" s="36"/>
      <c r="S23" s="36"/>
      <c r="T23" s="36"/>
      <c r="U23" s="36"/>
    </row>
    <row r="24" spans="1:22" x14ac:dyDescent="0.35">
      <c r="A24" s="11"/>
      <c r="B24" s="11"/>
      <c r="C24" s="11"/>
      <c r="D24" s="11"/>
      <c r="E24" s="11"/>
      <c r="F24" s="11"/>
      <c r="K24" s="281" t="s">
        <v>323</v>
      </c>
      <c r="L24" s="282"/>
      <c r="M24" s="111">
        <f>SUM(M20:M23)</f>
        <v>0</v>
      </c>
      <c r="N24" s="7"/>
      <c r="O24" s="7"/>
      <c r="P24" s="7"/>
      <c r="Q24" s="7"/>
      <c r="R24" s="7"/>
      <c r="S24" s="7"/>
      <c r="T24" s="7"/>
      <c r="U24" s="7"/>
    </row>
    <row r="25" spans="1:22" x14ac:dyDescent="0.35">
      <c r="A25" s="11"/>
      <c r="B25" s="11"/>
      <c r="C25" s="11"/>
      <c r="D25" s="11"/>
      <c r="E25" s="11"/>
      <c r="F25" s="11"/>
      <c r="G25" s="34"/>
      <c r="H25" s="34"/>
      <c r="I25" s="35"/>
      <c r="M25" s="6"/>
      <c r="N25" s="7"/>
      <c r="O25" s="7"/>
      <c r="P25" s="7"/>
      <c r="Q25" s="7"/>
      <c r="R25" s="7"/>
      <c r="S25" s="7"/>
      <c r="T25" s="7"/>
      <c r="U25" s="7"/>
    </row>
    <row r="26" spans="1:22" ht="18.5" x14ac:dyDescent="0.45">
      <c r="A26" s="11"/>
      <c r="B26" s="285" t="s">
        <v>250</v>
      </c>
      <c r="C26" s="285"/>
      <c r="D26" s="285"/>
      <c r="E26" s="285"/>
      <c r="F26" s="285"/>
      <c r="G26" s="285"/>
      <c r="H26" s="285"/>
      <c r="I26" s="285"/>
      <c r="M26" s="6"/>
      <c r="N26" s="7"/>
      <c r="O26" s="7"/>
      <c r="P26" s="7"/>
      <c r="Q26" s="7"/>
      <c r="R26" s="7"/>
      <c r="S26" s="7"/>
      <c r="T26" s="7"/>
      <c r="U26" s="7"/>
    </row>
    <row r="27" spans="1:22" x14ac:dyDescent="0.35">
      <c r="M27" s="271"/>
      <c r="N27" s="271"/>
      <c r="O27" s="271"/>
      <c r="P27" s="271"/>
    </row>
    <row r="28" spans="1:22" ht="15" customHeight="1" x14ac:dyDescent="0.35">
      <c r="A28" s="6"/>
      <c r="B28" s="6" t="s">
        <v>58</v>
      </c>
      <c r="C28" s="7"/>
      <c r="D28" s="7"/>
      <c r="E28" s="7"/>
      <c r="F28" s="7"/>
      <c r="G28" s="7"/>
      <c r="H28" s="7"/>
      <c r="I28" s="7"/>
      <c r="J28" s="7"/>
      <c r="M28" s="272"/>
      <c r="N28" s="272"/>
      <c r="O28" s="272"/>
      <c r="P28" s="272"/>
      <c r="Q28" s="272"/>
      <c r="R28" s="272"/>
      <c r="S28" s="272"/>
      <c r="T28" s="272"/>
      <c r="U28" s="272"/>
      <c r="V28" s="272"/>
    </row>
    <row r="29" spans="1:22" ht="15" customHeight="1" x14ac:dyDescent="0.35">
      <c r="B29" s="14" t="s">
        <v>275</v>
      </c>
      <c r="C29" s="14"/>
      <c r="D29" s="14"/>
      <c r="E29" s="14"/>
      <c r="M29" s="9"/>
      <c r="N29" s="9"/>
      <c r="O29" s="9"/>
      <c r="P29" s="9"/>
      <c r="Q29" s="9"/>
      <c r="R29" s="9"/>
      <c r="S29" s="9"/>
      <c r="T29" s="9"/>
      <c r="U29" s="9"/>
      <c r="V29" s="9"/>
    </row>
    <row r="30" spans="1:22" x14ac:dyDescent="0.35">
      <c r="B30" s="36" t="s">
        <v>6</v>
      </c>
      <c r="C30" s="36"/>
      <c r="D30" s="36"/>
      <c r="E30" s="36"/>
      <c r="F30" s="36"/>
      <c r="G30" s="36"/>
      <c r="H30" s="36"/>
      <c r="I30" s="36"/>
      <c r="J30" s="36"/>
      <c r="K30" s="74"/>
      <c r="L30" s="42"/>
      <c r="M30" s="75"/>
      <c r="N30" s="75"/>
      <c r="O30" s="8"/>
      <c r="P30" s="8"/>
      <c r="Q30" s="8"/>
      <c r="R30" s="8"/>
      <c r="S30" s="8"/>
      <c r="T30" s="8"/>
      <c r="U30" s="8"/>
      <c r="V30" s="8"/>
    </row>
    <row r="31" spans="1:22" x14ac:dyDescent="0.35">
      <c r="B31" s="36"/>
      <c r="C31" s="36"/>
      <c r="D31" s="36"/>
      <c r="E31" s="36"/>
      <c r="F31" s="36"/>
      <c r="G31" s="36"/>
      <c r="H31" s="36"/>
      <c r="I31" s="36"/>
      <c r="J31" s="36"/>
      <c r="K31" s="42"/>
      <c r="L31" s="42"/>
      <c r="M31" s="75"/>
      <c r="N31" s="75"/>
      <c r="O31" s="15"/>
      <c r="P31" s="15"/>
      <c r="Q31" s="15"/>
      <c r="R31" s="15"/>
      <c r="S31" s="15"/>
      <c r="T31" s="15"/>
      <c r="U31" s="15"/>
      <c r="V31" s="15"/>
    </row>
    <row r="32" spans="1:22" x14ac:dyDescent="0.35">
      <c r="A32" s="1"/>
      <c r="B32" s="286" t="s">
        <v>257</v>
      </c>
      <c r="C32" s="287"/>
      <c r="D32" s="288"/>
      <c r="E32" s="39" t="s">
        <v>317</v>
      </c>
      <c r="F32" s="39" t="s">
        <v>318</v>
      </c>
      <c r="G32" s="39" t="s">
        <v>319</v>
      </c>
      <c r="H32" s="39" t="s">
        <v>320</v>
      </c>
      <c r="I32" s="39" t="s">
        <v>321</v>
      </c>
      <c r="J32" s="36"/>
      <c r="K32" s="74"/>
      <c r="L32" s="74"/>
      <c r="M32" s="74"/>
      <c r="N32" s="75"/>
      <c r="O32" s="15"/>
      <c r="P32" s="15"/>
      <c r="Q32" s="15"/>
      <c r="R32" s="15"/>
      <c r="S32" s="15"/>
      <c r="T32" s="15"/>
      <c r="U32" s="15"/>
      <c r="V32" s="15"/>
    </row>
    <row r="33" spans="1:15" x14ac:dyDescent="0.35">
      <c r="A33" s="1"/>
      <c r="B33" s="289"/>
      <c r="C33" s="290"/>
      <c r="D33" s="291"/>
      <c r="E33" s="294" t="s">
        <v>322</v>
      </c>
      <c r="F33" s="294"/>
      <c r="G33" s="294"/>
      <c r="H33" s="294"/>
      <c r="I33" s="294"/>
      <c r="K33" s="284" t="s">
        <v>315</v>
      </c>
      <c r="L33" s="284"/>
      <c r="M33" s="284"/>
      <c r="N33" s="42"/>
    </row>
    <row r="34" spans="1:15" x14ac:dyDescent="0.35">
      <c r="A34" s="37"/>
      <c r="B34" s="297" t="s">
        <v>0</v>
      </c>
      <c r="C34" s="298"/>
      <c r="D34" s="299"/>
      <c r="E34" s="356"/>
      <c r="F34" s="355"/>
      <c r="G34" s="355"/>
      <c r="H34" s="355"/>
      <c r="I34" s="355"/>
      <c r="L34" s="94"/>
      <c r="M34" s="112">
        <f>E34+F34+G34+H34+I34</f>
        <v>0</v>
      </c>
      <c r="N34" s="42"/>
    </row>
    <row r="35" spans="1:15" x14ac:dyDescent="0.35">
      <c r="A35" s="1"/>
      <c r="B35" s="297" t="s">
        <v>5</v>
      </c>
      <c r="C35" s="298"/>
      <c r="D35" s="299"/>
      <c r="E35" s="357"/>
      <c r="F35" s="357"/>
      <c r="G35" s="357"/>
      <c r="H35" s="357"/>
      <c r="I35" s="357"/>
      <c r="L35" s="94"/>
      <c r="M35" s="113">
        <f>E35+F35+G35+H35+I35</f>
        <v>0</v>
      </c>
      <c r="N35" s="42"/>
    </row>
    <row r="36" spans="1:15" x14ac:dyDescent="0.35">
      <c r="A36" s="295"/>
      <c r="B36" s="295"/>
      <c r="C36" s="295"/>
      <c r="D36" s="295"/>
      <c r="E36" s="296"/>
      <c r="F36" s="296"/>
      <c r="G36" s="296"/>
      <c r="H36" s="296"/>
      <c r="I36" s="1"/>
      <c r="K36" s="281" t="s">
        <v>324</v>
      </c>
      <c r="L36" s="282"/>
      <c r="M36" s="111">
        <f>M34+M35</f>
        <v>0</v>
      </c>
      <c r="N36" s="42"/>
    </row>
    <row r="37" spans="1:15" x14ac:dyDescent="0.35">
      <c r="A37" s="38"/>
      <c r="B37" s="38"/>
      <c r="C37" s="38"/>
      <c r="D37" s="38"/>
      <c r="E37" s="4"/>
      <c r="F37" s="4"/>
      <c r="G37" s="4"/>
      <c r="H37" s="4"/>
      <c r="I37" s="1"/>
      <c r="K37" s="42"/>
      <c r="L37" s="42"/>
      <c r="M37" s="42"/>
      <c r="N37" s="42"/>
    </row>
    <row r="38" spans="1:15" ht="18.5" x14ac:dyDescent="0.45">
      <c r="A38" s="38"/>
      <c r="B38" s="243" t="s">
        <v>251</v>
      </c>
      <c r="C38" s="244"/>
      <c r="D38" s="244"/>
      <c r="E38" s="244"/>
      <c r="F38" s="244"/>
      <c r="G38" s="244"/>
      <c r="H38" s="244"/>
      <c r="I38" s="245"/>
      <c r="K38" s="42"/>
      <c r="L38" s="42"/>
      <c r="M38" s="42"/>
      <c r="N38" s="42"/>
    </row>
    <row r="39" spans="1:15" x14ac:dyDescent="0.35">
      <c r="A39" s="38"/>
      <c r="B39" s="38"/>
      <c r="C39" s="38"/>
      <c r="D39" s="38"/>
      <c r="E39" s="4"/>
      <c r="F39" s="4"/>
      <c r="G39" s="4"/>
      <c r="H39" s="4"/>
      <c r="I39" s="1"/>
      <c r="K39" s="42"/>
      <c r="L39" s="42"/>
      <c r="M39" s="42"/>
      <c r="N39" s="42"/>
    </row>
    <row r="40" spans="1:15" ht="19.149999999999999" customHeight="1" x14ac:dyDescent="0.35">
      <c r="A40" s="38"/>
      <c r="B40" s="6" t="s">
        <v>58</v>
      </c>
      <c r="C40" s="7"/>
      <c r="D40" s="7"/>
      <c r="E40" s="7"/>
      <c r="F40" s="7"/>
      <c r="G40" s="7"/>
      <c r="H40" s="7"/>
      <c r="I40" s="1"/>
      <c r="K40" s="42"/>
      <c r="L40" s="42"/>
      <c r="M40" s="42"/>
      <c r="N40" s="42"/>
    </row>
    <row r="41" spans="1:15" ht="18.399999999999999" customHeight="1" x14ac:dyDescent="0.35">
      <c r="A41" s="38"/>
      <c r="B41" s="14" t="s">
        <v>290</v>
      </c>
      <c r="C41" s="14"/>
      <c r="D41" s="14"/>
      <c r="E41" s="14"/>
      <c r="I41" s="1"/>
      <c r="K41" s="42"/>
      <c r="L41" s="42"/>
      <c r="M41" s="42"/>
      <c r="N41" s="42"/>
    </row>
    <row r="42" spans="1:15" x14ac:dyDescent="0.35">
      <c r="A42" s="38"/>
      <c r="B42" s="36" t="s">
        <v>6</v>
      </c>
      <c r="C42" s="36"/>
      <c r="D42" s="36"/>
      <c r="E42" s="36"/>
      <c r="F42" s="36"/>
      <c r="G42" s="36"/>
      <c r="H42" s="36"/>
      <c r="I42" s="1"/>
      <c r="K42" s="42"/>
      <c r="L42" s="42"/>
      <c r="M42" s="42"/>
      <c r="N42" s="42"/>
    </row>
    <row r="43" spans="1:15" x14ac:dyDescent="0.35">
      <c r="B43" s="1"/>
      <c r="C43" s="1"/>
      <c r="D43" s="1"/>
      <c r="E43" s="1"/>
      <c r="F43" s="1"/>
      <c r="G43" s="1"/>
      <c r="K43" s="42"/>
      <c r="L43" s="42"/>
      <c r="M43" s="42"/>
      <c r="N43" s="42"/>
    </row>
    <row r="44" spans="1:15" x14ac:dyDescent="0.35">
      <c r="B44" s="239" t="s">
        <v>256</v>
      </c>
      <c r="C44" s="240"/>
      <c r="D44" s="236" t="s">
        <v>0</v>
      </c>
      <c r="E44" s="237"/>
      <c r="F44" s="236" t="s">
        <v>5</v>
      </c>
      <c r="G44" s="237"/>
      <c r="K44" s="42"/>
      <c r="L44" s="42"/>
      <c r="M44" s="42"/>
      <c r="N44" s="42"/>
    </row>
    <row r="45" spans="1:15" ht="32" customHeight="1" x14ac:dyDescent="0.35">
      <c r="B45" s="241"/>
      <c r="C45" s="242"/>
      <c r="D45" s="30" t="s">
        <v>327</v>
      </c>
      <c r="E45" s="39" t="s">
        <v>10</v>
      </c>
      <c r="F45" s="30" t="s">
        <v>327</v>
      </c>
      <c r="G45" s="39" t="s">
        <v>10</v>
      </c>
      <c r="K45" s="300"/>
      <c r="L45" s="300"/>
      <c r="M45" s="300"/>
      <c r="N45" s="42"/>
    </row>
    <row r="46" spans="1:15" x14ac:dyDescent="0.35">
      <c r="B46" s="29" t="s">
        <v>9</v>
      </c>
      <c r="C46" s="45"/>
      <c r="D46" s="238" t="s">
        <v>312</v>
      </c>
      <c r="E46" s="238"/>
      <c r="F46" s="238" t="s">
        <v>312</v>
      </c>
      <c r="G46" s="238"/>
      <c r="K46" s="284" t="s">
        <v>326</v>
      </c>
      <c r="L46" s="284"/>
      <c r="M46" s="284"/>
      <c r="N46" s="42"/>
    </row>
    <row r="47" spans="1:15" ht="15" customHeight="1" x14ac:dyDescent="0.35">
      <c r="B47" s="43" t="s">
        <v>7</v>
      </c>
      <c r="C47" s="43"/>
      <c r="D47" s="355"/>
      <c r="E47" s="355"/>
      <c r="F47" s="355"/>
      <c r="G47" s="355"/>
      <c r="K47" s="281" t="s">
        <v>325</v>
      </c>
      <c r="L47" s="282"/>
      <c r="M47" s="119"/>
      <c r="N47" s="42"/>
    </row>
    <row r="48" spans="1:15" x14ac:dyDescent="0.35">
      <c r="A48" s="5"/>
      <c r="B48" s="247" t="s">
        <v>328</v>
      </c>
      <c r="C48" s="248"/>
      <c r="D48" s="358"/>
      <c r="E48" s="358"/>
      <c r="F48" s="358"/>
      <c r="G48" s="358"/>
      <c r="H48" s="5"/>
      <c r="I48" s="5"/>
      <c r="K48" s="102"/>
      <c r="L48" s="102"/>
      <c r="M48" s="103"/>
      <c r="N48" s="42"/>
      <c r="O48" s="21"/>
    </row>
    <row r="49" spans="1:15" x14ac:dyDescent="0.35">
      <c r="A49" s="5"/>
      <c r="B49" s="247" t="s">
        <v>329</v>
      </c>
      <c r="C49" s="248"/>
      <c r="D49" s="358"/>
      <c r="E49" s="358"/>
      <c r="F49" s="358"/>
      <c r="G49" s="358"/>
      <c r="H49" s="5"/>
      <c r="I49" s="5"/>
      <c r="K49" s="102"/>
      <c r="L49" s="102"/>
      <c r="M49" s="103"/>
      <c r="N49" s="42"/>
      <c r="O49" s="21"/>
    </row>
    <row r="50" spans="1:15" x14ac:dyDescent="0.35">
      <c r="A50" s="5"/>
      <c r="B50" s="247" t="s">
        <v>262</v>
      </c>
      <c r="C50" s="248"/>
      <c r="D50" s="358"/>
      <c r="E50" s="358"/>
      <c r="F50" s="358"/>
      <c r="G50" s="358"/>
      <c r="H50" s="5"/>
      <c r="I50" s="5"/>
      <c r="K50" s="304"/>
      <c r="L50" s="304"/>
      <c r="M50" s="97"/>
      <c r="N50" s="42"/>
      <c r="O50" s="21"/>
    </row>
    <row r="51" spans="1:15" ht="21" x14ac:dyDescent="0.5">
      <c r="A51" s="5"/>
      <c r="B51" s="253"/>
      <c r="C51" s="253"/>
      <c r="D51" s="253"/>
      <c r="E51" s="253"/>
      <c r="F51" s="253"/>
      <c r="G51" s="253"/>
      <c r="H51" s="253"/>
      <c r="I51" s="253"/>
      <c r="K51" s="303"/>
      <c r="L51" s="303"/>
      <c r="M51" s="303"/>
      <c r="N51" s="42"/>
    </row>
    <row r="52" spans="1:15" ht="18.75" customHeight="1" x14ac:dyDescent="0.5">
      <c r="A52" s="5"/>
      <c r="B52" s="256" t="s">
        <v>108</v>
      </c>
      <c r="C52" s="257"/>
      <c r="D52" s="257"/>
      <c r="E52" s="257"/>
      <c r="F52" s="257"/>
      <c r="G52" s="257"/>
      <c r="H52" s="257"/>
      <c r="I52" s="258"/>
      <c r="K52" s="305" t="s">
        <v>252</v>
      </c>
      <c r="L52" s="305"/>
      <c r="M52" s="305"/>
      <c r="N52" s="305"/>
      <c r="O52" s="305"/>
    </row>
    <row r="53" spans="1:15" ht="15" customHeight="1" x14ac:dyDescent="0.35">
      <c r="A53" s="5"/>
      <c r="B53" s="254"/>
      <c r="C53" s="254"/>
      <c r="D53" s="254"/>
      <c r="E53" s="254"/>
      <c r="F53" s="254"/>
      <c r="G53" s="254"/>
      <c r="H53" s="5"/>
      <c r="I53" s="5"/>
      <c r="K53" s="301"/>
      <c r="L53" s="302"/>
      <c r="M53" s="31" t="s">
        <v>313</v>
      </c>
      <c r="N53" s="31" t="s">
        <v>59</v>
      </c>
      <c r="O53" s="31" t="s">
        <v>316</v>
      </c>
    </row>
    <row r="54" spans="1:15" ht="15" customHeight="1" x14ac:dyDescent="0.35">
      <c r="A54" s="5"/>
      <c r="B54" s="255"/>
      <c r="C54" s="255"/>
      <c r="D54" s="255"/>
      <c r="E54" s="44"/>
      <c r="F54" s="44"/>
      <c r="G54" s="44"/>
      <c r="H54" s="5"/>
      <c r="I54" s="5"/>
      <c r="K54" s="249" t="s">
        <v>253</v>
      </c>
      <c r="L54" s="249"/>
      <c r="M54" s="114">
        <f>M24</f>
        <v>0</v>
      </c>
      <c r="N54" s="32">
        <v>0.9</v>
      </c>
      <c r="O54" s="115">
        <f>(M54/100)*90</f>
        <v>0</v>
      </c>
    </row>
    <row r="55" spans="1:15" ht="18.75" customHeight="1" x14ac:dyDescent="0.35">
      <c r="B55" s="250" t="s">
        <v>109</v>
      </c>
      <c r="C55" s="251"/>
      <c r="D55" s="251"/>
      <c r="E55" s="251"/>
      <c r="F55" s="251"/>
      <c r="G55" s="252"/>
      <c r="H55" s="62" t="s">
        <v>110</v>
      </c>
      <c r="K55" s="249" t="s">
        <v>254</v>
      </c>
      <c r="L55" s="249"/>
      <c r="M55" s="114">
        <f>M36</f>
        <v>0</v>
      </c>
      <c r="N55" s="32">
        <v>0.05</v>
      </c>
      <c r="O55" s="115">
        <f>(M55/100)*5</f>
        <v>0</v>
      </c>
    </row>
    <row r="56" spans="1:15" ht="48" customHeight="1" x14ac:dyDescent="0.35">
      <c r="B56" s="261" t="s">
        <v>60</v>
      </c>
      <c r="C56" s="262"/>
      <c r="D56" s="263"/>
      <c r="E56" s="261" t="s">
        <v>61</v>
      </c>
      <c r="F56" s="262"/>
      <c r="G56" s="263"/>
      <c r="H56" s="359"/>
      <c r="K56" s="249" t="s">
        <v>255</v>
      </c>
      <c r="L56" s="249"/>
      <c r="M56" s="116">
        <f>M47</f>
        <v>0</v>
      </c>
      <c r="N56" s="98">
        <v>0.05</v>
      </c>
      <c r="O56" s="117">
        <f>(M56/100)*5</f>
        <v>0</v>
      </c>
    </row>
    <row r="57" spans="1:15" ht="45" customHeight="1" x14ac:dyDescent="0.35">
      <c r="B57" s="261" t="s">
        <v>62</v>
      </c>
      <c r="C57" s="262"/>
      <c r="D57" s="263"/>
      <c r="E57" s="261" t="s">
        <v>63</v>
      </c>
      <c r="F57" s="262"/>
      <c r="G57" s="263"/>
      <c r="H57" s="359"/>
      <c r="K57" s="259" t="s">
        <v>259</v>
      </c>
      <c r="L57" s="260"/>
      <c r="M57" s="260"/>
      <c r="N57" s="260"/>
      <c r="O57" s="118">
        <f>O54+O55+O56</f>
        <v>0</v>
      </c>
    </row>
    <row r="58" spans="1:15" ht="58.5" customHeight="1" x14ac:dyDescent="0.35">
      <c r="B58" s="261" t="s">
        <v>64</v>
      </c>
      <c r="C58" s="262"/>
      <c r="D58" s="263"/>
      <c r="E58" s="261" t="s">
        <v>65</v>
      </c>
      <c r="F58" s="262"/>
      <c r="G58" s="263"/>
      <c r="H58" s="359"/>
      <c r="K58" s="42"/>
      <c r="L58" s="42"/>
      <c r="M58" s="42"/>
      <c r="N58" s="42"/>
    </row>
    <row r="59" spans="1:15" ht="50.25" customHeight="1" x14ac:dyDescent="0.35">
      <c r="B59" s="264" t="s">
        <v>66</v>
      </c>
      <c r="C59" s="264"/>
      <c r="D59" s="264"/>
      <c r="E59" s="261" t="s">
        <v>67</v>
      </c>
      <c r="F59" s="262"/>
      <c r="G59" s="263"/>
      <c r="H59" s="359"/>
      <c r="K59" s="42"/>
      <c r="L59" s="42"/>
      <c r="M59" s="42"/>
      <c r="N59" s="42"/>
    </row>
    <row r="60" spans="1:15" ht="60.75" customHeight="1" x14ac:dyDescent="0.35">
      <c r="B60" s="264" t="s">
        <v>68</v>
      </c>
      <c r="C60" s="264"/>
      <c r="D60" s="264"/>
      <c r="E60" s="261" t="s">
        <v>69</v>
      </c>
      <c r="F60" s="262"/>
      <c r="G60" s="263"/>
      <c r="H60" s="359"/>
      <c r="K60" s="42"/>
      <c r="L60" s="42"/>
      <c r="M60" s="42"/>
      <c r="N60" s="42"/>
    </row>
    <row r="61" spans="1:15" ht="54" customHeight="1" x14ac:dyDescent="0.35">
      <c r="B61" s="264" t="s">
        <v>71</v>
      </c>
      <c r="C61" s="264"/>
      <c r="D61" s="264"/>
      <c r="E61" s="261" t="s">
        <v>70</v>
      </c>
      <c r="F61" s="262"/>
      <c r="G61" s="263"/>
      <c r="H61" s="359"/>
    </row>
    <row r="62" spans="1:15" x14ac:dyDescent="0.35">
      <c r="B62" s="246"/>
      <c r="C62" s="246"/>
      <c r="D62" s="246"/>
      <c r="E62" s="246"/>
      <c r="F62" s="246"/>
      <c r="G62" s="246"/>
    </row>
    <row r="64" spans="1:15" ht="69" customHeight="1" x14ac:dyDescent="0.5">
      <c r="B64" s="104" t="s">
        <v>272</v>
      </c>
      <c r="C64" s="105"/>
      <c r="E64" s="104" t="s">
        <v>273</v>
      </c>
      <c r="F64" s="105"/>
    </row>
    <row r="65" spans="2:6" ht="84.75" customHeight="1" x14ac:dyDescent="0.35">
      <c r="B65" s="234" t="s">
        <v>263</v>
      </c>
      <c r="C65" s="235"/>
      <c r="E65" s="234" t="s">
        <v>263</v>
      </c>
      <c r="F65" s="235"/>
    </row>
    <row r="66" spans="2:6" x14ac:dyDescent="0.35">
      <c r="B66" s="106" t="s">
        <v>264</v>
      </c>
      <c r="C66" s="107" t="s">
        <v>265</v>
      </c>
      <c r="E66" s="106" t="s">
        <v>264</v>
      </c>
      <c r="F66" s="107" t="s">
        <v>265</v>
      </c>
    </row>
    <row r="67" spans="2:6" x14ac:dyDescent="0.35">
      <c r="B67" s="108" t="s">
        <v>266</v>
      </c>
      <c r="C67" s="360"/>
      <c r="E67" s="108" t="s">
        <v>266</v>
      </c>
      <c r="F67" s="360"/>
    </row>
    <row r="68" spans="2:6" x14ac:dyDescent="0.35">
      <c r="B68" s="108" t="s">
        <v>267</v>
      </c>
      <c r="C68" s="360"/>
      <c r="E68" s="108" t="s">
        <v>267</v>
      </c>
      <c r="F68" s="360"/>
    </row>
    <row r="69" spans="2:6" x14ac:dyDescent="0.35">
      <c r="B69" s="108" t="s">
        <v>268</v>
      </c>
      <c r="C69" s="360"/>
      <c r="E69" s="108" t="s">
        <v>268</v>
      </c>
      <c r="F69" s="360"/>
    </row>
    <row r="70" spans="2:6" x14ac:dyDescent="0.35">
      <c r="B70" s="108" t="s">
        <v>269</v>
      </c>
      <c r="C70" s="360"/>
      <c r="E70" s="108" t="s">
        <v>269</v>
      </c>
      <c r="F70" s="360"/>
    </row>
    <row r="71" spans="2:6" x14ac:dyDescent="0.35">
      <c r="B71" s="108" t="s">
        <v>270</v>
      </c>
      <c r="C71" s="360"/>
      <c r="E71" s="108" t="s">
        <v>270</v>
      </c>
      <c r="F71" s="360"/>
    </row>
    <row r="72" spans="2:6" x14ac:dyDescent="0.35">
      <c r="B72" s="106" t="s">
        <v>271</v>
      </c>
      <c r="C72" s="360"/>
      <c r="E72" s="106" t="s">
        <v>271</v>
      </c>
      <c r="F72" s="360"/>
    </row>
    <row r="73" spans="2:6" x14ac:dyDescent="0.35">
      <c r="B73" s="106" t="s">
        <v>299</v>
      </c>
      <c r="C73" s="360"/>
      <c r="E73" s="106" t="s">
        <v>299</v>
      </c>
      <c r="F73" s="360"/>
    </row>
  </sheetData>
  <sheetProtection algorithmName="SHA-512" hashValue="xSxZNGV0BSoUvqJCM0aIfdyYjQAjwPG3PiNjBDutPX3vBhA2YMBxN5Fx5LEN6SK65CDmQHMicMuaz4t6tmJDMg==" saltValue="E9XeDJ1WAeVsq9JuDsCiIw==" spinCount="100000" sheet="1" objects="1" scenarios="1" selectLockedCells="1"/>
  <mergeCells count="68">
    <mergeCell ref="K45:M45"/>
    <mergeCell ref="K53:L53"/>
    <mergeCell ref="K54:L54"/>
    <mergeCell ref="K51:M51"/>
    <mergeCell ref="K46:M46"/>
    <mergeCell ref="K50:L50"/>
    <mergeCell ref="K52:O52"/>
    <mergeCell ref="K47:L47"/>
    <mergeCell ref="K36:L36"/>
    <mergeCell ref="B10:I11"/>
    <mergeCell ref="K18:M18"/>
    <mergeCell ref="K24:L24"/>
    <mergeCell ref="B26:I26"/>
    <mergeCell ref="B32:D33"/>
    <mergeCell ref="K33:M33"/>
    <mergeCell ref="E14:I14"/>
    <mergeCell ref="E33:I33"/>
    <mergeCell ref="A36:D36"/>
    <mergeCell ref="E36:H36"/>
    <mergeCell ref="B34:D34"/>
    <mergeCell ref="B35:D35"/>
    <mergeCell ref="B2:I3"/>
    <mergeCell ref="M27:P27"/>
    <mergeCell ref="M28:V28"/>
    <mergeCell ref="M4:U5"/>
    <mergeCell ref="M6:U6"/>
    <mergeCell ref="M7:O7"/>
    <mergeCell ref="P7:U7"/>
    <mergeCell ref="B9:K9"/>
    <mergeCell ref="B20:C20"/>
    <mergeCell ref="B21:C21"/>
    <mergeCell ref="B22:C22"/>
    <mergeCell ref="B23:C23"/>
    <mergeCell ref="B16:J17"/>
    <mergeCell ref="K56:L56"/>
    <mergeCell ref="K57:N57"/>
    <mergeCell ref="E61:G61"/>
    <mergeCell ref="E56:G56"/>
    <mergeCell ref="B56:D56"/>
    <mergeCell ref="E57:G57"/>
    <mergeCell ref="E58:G58"/>
    <mergeCell ref="E59:G59"/>
    <mergeCell ref="E60:G60"/>
    <mergeCell ref="B57:D57"/>
    <mergeCell ref="B58:D58"/>
    <mergeCell ref="B61:D61"/>
    <mergeCell ref="B60:D60"/>
    <mergeCell ref="B59:D59"/>
    <mergeCell ref="K55:L55"/>
    <mergeCell ref="B55:G55"/>
    <mergeCell ref="B51:I51"/>
    <mergeCell ref="B53:D53"/>
    <mergeCell ref="E53:G53"/>
    <mergeCell ref="B54:D54"/>
    <mergeCell ref="B52:I52"/>
    <mergeCell ref="B38:I38"/>
    <mergeCell ref="B62:D62"/>
    <mergeCell ref="E62:G62"/>
    <mergeCell ref="B50:C50"/>
    <mergeCell ref="B48:C48"/>
    <mergeCell ref="B49:C49"/>
    <mergeCell ref="B65:C65"/>
    <mergeCell ref="E65:F65"/>
    <mergeCell ref="D44:E44"/>
    <mergeCell ref="F44:G44"/>
    <mergeCell ref="D46:E46"/>
    <mergeCell ref="F46:G46"/>
    <mergeCell ref="B44:C45"/>
  </mergeCells>
  <pageMargins left="0.7" right="0.7" top="0.75" bottom="0.75" header="0.3" footer="0.3"/>
  <pageSetup paperSize="8" scale="7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42"/>
  <sheetViews>
    <sheetView showGridLines="0" zoomScale="80" zoomScaleNormal="80" workbookViewId="0">
      <selection activeCell="B29" sqref="B29:H30"/>
    </sheetView>
  </sheetViews>
  <sheetFormatPr defaultColWidth="27.54296875" defaultRowHeight="14.5" x14ac:dyDescent="0.35"/>
  <cols>
    <col min="1" max="1" width="6.7265625" customWidth="1"/>
    <col min="2" max="2" width="23.26953125" customWidth="1"/>
    <col min="3" max="3" width="23.7265625" customWidth="1"/>
    <col min="4" max="4" width="17.54296875" customWidth="1"/>
  </cols>
  <sheetData>
    <row r="2" spans="2:8" ht="17.25" customHeight="1" x14ac:dyDescent="0.35">
      <c r="B2" s="307" t="s">
        <v>117</v>
      </c>
      <c r="C2" s="307"/>
      <c r="D2" s="307"/>
      <c r="E2" s="307"/>
      <c r="F2" s="307"/>
      <c r="G2" s="307"/>
      <c r="H2" s="307"/>
    </row>
    <row r="3" spans="2:8" x14ac:dyDescent="0.35">
      <c r="B3" s="307"/>
      <c r="C3" s="307"/>
      <c r="D3" s="307"/>
      <c r="E3" s="307"/>
      <c r="F3" s="307"/>
      <c r="G3" s="307"/>
      <c r="H3" s="307"/>
    </row>
    <row r="4" spans="2:8" ht="15" thickBot="1" x14ac:dyDescent="0.4">
      <c r="B4" s="76"/>
      <c r="C4" s="76"/>
    </row>
    <row r="5" spans="2:8" x14ac:dyDescent="0.35">
      <c r="B5" s="77" t="s">
        <v>118</v>
      </c>
      <c r="C5" s="308" t="s">
        <v>119</v>
      </c>
      <c r="D5" s="309"/>
      <c r="E5" s="308" t="s">
        <v>120</v>
      </c>
      <c r="F5" s="309"/>
      <c r="G5" s="77" t="s">
        <v>121</v>
      </c>
      <c r="H5" s="78" t="s">
        <v>122</v>
      </c>
    </row>
    <row r="6" spans="2:8" ht="15" thickBot="1" x14ac:dyDescent="0.4">
      <c r="B6" s="79" t="s">
        <v>123</v>
      </c>
      <c r="C6" s="310" t="s">
        <v>124</v>
      </c>
      <c r="D6" s="311"/>
      <c r="E6" s="310" t="s">
        <v>125</v>
      </c>
      <c r="F6" s="311"/>
      <c r="G6" s="79" t="s">
        <v>126</v>
      </c>
      <c r="H6" s="80" t="s">
        <v>127</v>
      </c>
    </row>
    <row r="7" spans="2:8" x14ac:dyDescent="0.35">
      <c r="B7" s="81" t="s">
        <v>128</v>
      </c>
      <c r="C7" s="82" t="s">
        <v>129</v>
      </c>
      <c r="D7" s="83" t="s">
        <v>130</v>
      </c>
      <c r="E7" s="84" t="s">
        <v>131</v>
      </c>
      <c r="F7" s="83" t="s">
        <v>132</v>
      </c>
      <c r="G7" s="81" t="s">
        <v>133</v>
      </c>
      <c r="H7" s="85" t="s">
        <v>134</v>
      </c>
    </row>
    <row r="8" spans="2:8" x14ac:dyDescent="0.35">
      <c r="B8" s="86" t="s">
        <v>135</v>
      </c>
      <c r="C8" s="84" t="s">
        <v>136</v>
      </c>
      <c r="D8" s="83" t="s">
        <v>137</v>
      </c>
      <c r="E8" s="84" t="s">
        <v>138</v>
      </c>
      <c r="F8" s="83" t="s">
        <v>139</v>
      </c>
      <c r="G8" s="81" t="s">
        <v>140</v>
      </c>
      <c r="H8" s="87" t="s">
        <v>141</v>
      </c>
    </row>
    <row r="9" spans="2:8" x14ac:dyDescent="0.35">
      <c r="B9" s="86" t="s">
        <v>142</v>
      </c>
      <c r="C9" s="84" t="s">
        <v>143</v>
      </c>
      <c r="D9" s="83" t="s">
        <v>144</v>
      </c>
      <c r="E9" s="84" t="s">
        <v>145</v>
      </c>
      <c r="F9" s="88" t="s">
        <v>146</v>
      </c>
      <c r="G9" s="86" t="s">
        <v>147</v>
      </c>
      <c r="H9" s="87" t="s">
        <v>148</v>
      </c>
    </row>
    <row r="10" spans="2:8" x14ac:dyDescent="0.35">
      <c r="B10" s="86" t="s">
        <v>149</v>
      </c>
      <c r="C10" s="84" t="s">
        <v>150</v>
      </c>
      <c r="D10" s="83" t="s">
        <v>151</v>
      </c>
      <c r="E10" s="82" t="s">
        <v>152</v>
      </c>
      <c r="F10" s="83" t="s">
        <v>153</v>
      </c>
      <c r="G10" s="86" t="s">
        <v>154</v>
      </c>
      <c r="H10" s="87" t="s">
        <v>155</v>
      </c>
    </row>
    <row r="11" spans="2:8" x14ac:dyDescent="0.35">
      <c r="B11" s="86" t="s">
        <v>156</v>
      </c>
      <c r="C11" s="84" t="s">
        <v>157</v>
      </c>
      <c r="D11" s="83" t="s">
        <v>158</v>
      </c>
      <c r="E11" s="84" t="s">
        <v>159</v>
      </c>
      <c r="F11" s="83" t="s">
        <v>160</v>
      </c>
      <c r="G11" s="86" t="s">
        <v>161</v>
      </c>
      <c r="H11" s="87" t="s">
        <v>162</v>
      </c>
    </row>
    <row r="12" spans="2:8" x14ac:dyDescent="0.35">
      <c r="B12" s="86" t="s">
        <v>163</v>
      </c>
      <c r="C12" s="84" t="s">
        <v>164</v>
      </c>
      <c r="D12" s="83"/>
      <c r="E12" s="84" t="s">
        <v>165</v>
      </c>
      <c r="F12" s="83" t="s">
        <v>166</v>
      </c>
      <c r="G12" s="86" t="s">
        <v>167</v>
      </c>
      <c r="H12" s="87" t="s">
        <v>168</v>
      </c>
    </row>
    <row r="13" spans="2:8" x14ac:dyDescent="0.35">
      <c r="B13" s="86" t="s">
        <v>169</v>
      </c>
      <c r="C13" s="84" t="s">
        <v>170</v>
      </c>
      <c r="D13" s="83"/>
      <c r="E13" s="84" t="s">
        <v>171</v>
      </c>
      <c r="F13" s="83" t="s">
        <v>172</v>
      </c>
      <c r="G13" s="86" t="s">
        <v>173</v>
      </c>
      <c r="H13" s="87" t="s">
        <v>174</v>
      </c>
    </row>
    <row r="14" spans="2:8" x14ac:dyDescent="0.35">
      <c r="B14" s="86" t="s">
        <v>175</v>
      </c>
      <c r="C14" s="84" t="s">
        <v>176</v>
      </c>
      <c r="D14" s="83"/>
      <c r="E14" s="84" t="s">
        <v>177</v>
      </c>
      <c r="F14" s="83" t="s">
        <v>178</v>
      </c>
      <c r="G14" s="86" t="s">
        <v>179</v>
      </c>
      <c r="H14" s="87" t="s">
        <v>180</v>
      </c>
    </row>
    <row r="15" spans="2:8" x14ac:dyDescent="0.35">
      <c r="B15" s="86" t="s">
        <v>181</v>
      </c>
      <c r="C15" s="84" t="s">
        <v>182</v>
      </c>
      <c r="D15" s="83"/>
      <c r="E15" s="84" t="s">
        <v>183</v>
      </c>
      <c r="F15" s="83" t="s">
        <v>184</v>
      </c>
      <c r="G15" s="86" t="s">
        <v>185</v>
      </c>
      <c r="H15" s="87" t="s">
        <v>186</v>
      </c>
    </row>
    <row r="16" spans="2:8" x14ac:dyDescent="0.35">
      <c r="B16" s="86" t="s">
        <v>187</v>
      </c>
      <c r="C16" s="84" t="s">
        <v>188</v>
      </c>
      <c r="D16" s="83"/>
      <c r="E16" s="84" t="s">
        <v>189</v>
      </c>
      <c r="F16" s="83" t="s">
        <v>190</v>
      </c>
      <c r="G16" s="86" t="s">
        <v>191</v>
      </c>
      <c r="H16" s="87" t="s">
        <v>192</v>
      </c>
    </row>
    <row r="17" spans="2:8" x14ac:dyDescent="0.35">
      <c r="B17" s="86" t="s">
        <v>193</v>
      </c>
      <c r="C17" s="84" t="s">
        <v>194</v>
      </c>
      <c r="D17" s="83"/>
      <c r="E17" s="84" t="s">
        <v>195</v>
      </c>
      <c r="F17" s="83" t="s">
        <v>196</v>
      </c>
      <c r="G17" s="86" t="s">
        <v>197</v>
      </c>
      <c r="H17" s="87" t="s">
        <v>198</v>
      </c>
    </row>
    <row r="18" spans="2:8" x14ac:dyDescent="0.35">
      <c r="B18" s="86" t="s">
        <v>199</v>
      </c>
      <c r="C18" s="84" t="s">
        <v>200</v>
      </c>
      <c r="D18" s="83"/>
      <c r="E18" s="84" t="s">
        <v>201</v>
      </c>
      <c r="F18" s="83" t="s">
        <v>202</v>
      </c>
      <c r="G18" s="86" t="s">
        <v>203</v>
      </c>
      <c r="H18" s="87" t="s">
        <v>204</v>
      </c>
    </row>
    <row r="19" spans="2:8" x14ac:dyDescent="0.35">
      <c r="B19" s="86" t="s">
        <v>205</v>
      </c>
      <c r="C19" s="84" t="s">
        <v>206</v>
      </c>
      <c r="D19" s="83"/>
      <c r="E19" s="84" t="s">
        <v>207</v>
      </c>
      <c r="F19" s="83" t="s">
        <v>208</v>
      </c>
      <c r="G19" s="86" t="s">
        <v>209</v>
      </c>
      <c r="H19" s="87" t="s">
        <v>210</v>
      </c>
    </row>
    <row r="20" spans="2:8" x14ac:dyDescent="0.35">
      <c r="B20" s="86" t="s">
        <v>211</v>
      </c>
      <c r="C20" s="84" t="s">
        <v>212</v>
      </c>
      <c r="D20" s="83"/>
      <c r="E20" s="84" t="s">
        <v>213</v>
      </c>
      <c r="F20" s="83" t="s">
        <v>214</v>
      </c>
      <c r="G20" s="86" t="s">
        <v>215</v>
      </c>
      <c r="H20" s="87" t="s">
        <v>216</v>
      </c>
    </row>
    <row r="21" spans="2:8" x14ac:dyDescent="0.35">
      <c r="B21" s="86" t="s">
        <v>217</v>
      </c>
      <c r="C21" s="84" t="s">
        <v>218</v>
      </c>
      <c r="D21" s="83"/>
      <c r="E21" s="84" t="s">
        <v>219</v>
      </c>
      <c r="F21" s="83" t="s">
        <v>220</v>
      </c>
      <c r="G21" s="86" t="s">
        <v>221</v>
      </c>
      <c r="H21" s="87" t="s">
        <v>222</v>
      </c>
    </row>
    <row r="22" spans="2:8" x14ac:dyDescent="0.35">
      <c r="B22" s="86"/>
      <c r="C22" s="84" t="s">
        <v>223</v>
      </c>
      <c r="D22" s="83"/>
      <c r="E22" s="84" t="s">
        <v>224</v>
      </c>
      <c r="F22" s="83" t="s">
        <v>225</v>
      </c>
      <c r="G22" s="86" t="s">
        <v>226</v>
      </c>
      <c r="H22" s="87" t="s">
        <v>227</v>
      </c>
    </row>
    <row r="23" spans="2:8" x14ac:dyDescent="0.35">
      <c r="B23" s="86"/>
      <c r="C23" s="84" t="s">
        <v>228</v>
      </c>
      <c r="D23" s="83"/>
      <c r="E23" s="84" t="s">
        <v>229</v>
      </c>
      <c r="F23" s="83" t="s">
        <v>230</v>
      </c>
      <c r="G23" s="86" t="s">
        <v>231</v>
      </c>
      <c r="H23" s="87" t="s">
        <v>232</v>
      </c>
    </row>
    <row r="24" spans="2:8" x14ac:dyDescent="0.35">
      <c r="B24" s="86"/>
      <c r="C24" s="84" t="s">
        <v>233</v>
      </c>
      <c r="D24" s="83"/>
      <c r="E24" s="84" t="s">
        <v>234</v>
      </c>
      <c r="F24" s="83" t="s">
        <v>235</v>
      </c>
      <c r="G24" s="86" t="s">
        <v>236</v>
      </c>
      <c r="H24" s="87" t="s">
        <v>237</v>
      </c>
    </row>
    <row r="25" spans="2:8" x14ac:dyDescent="0.35">
      <c r="B25" s="86"/>
      <c r="C25" s="84" t="s">
        <v>238</v>
      </c>
      <c r="D25" s="83"/>
      <c r="E25" s="84" t="s">
        <v>239</v>
      </c>
      <c r="F25" s="83" t="s">
        <v>240</v>
      </c>
      <c r="G25" s="86" t="s">
        <v>241</v>
      </c>
      <c r="H25" s="87" t="s">
        <v>242</v>
      </c>
    </row>
    <row r="26" spans="2:8" x14ac:dyDescent="0.35">
      <c r="B26" s="86"/>
      <c r="C26" s="84" t="s">
        <v>243</v>
      </c>
      <c r="D26" s="83"/>
      <c r="E26" s="84" t="s">
        <v>244</v>
      </c>
      <c r="F26" s="83" t="s">
        <v>245</v>
      </c>
      <c r="G26" s="86" t="s">
        <v>246</v>
      </c>
      <c r="H26" s="87" t="s">
        <v>247</v>
      </c>
    </row>
    <row r="27" spans="2:8" ht="15" thickBot="1" x14ac:dyDescent="0.4">
      <c r="B27" s="89"/>
      <c r="C27" s="90" t="s">
        <v>248</v>
      </c>
      <c r="D27" s="91"/>
      <c r="E27" s="91" t="s">
        <v>249</v>
      </c>
      <c r="F27" s="91"/>
      <c r="G27" s="89"/>
      <c r="H27" s="89"/>
    </row>
    <row r="29" spans="2:8" x14ac:dyDescent="0.35">
      <c r="B29" s="306"/>
      <c r="C29" s="306"/>
      <c r="D29" s="306"/>
      <c r="E29" s="306"/>
      <c r="F29" s="306"/>
      <c r="G29" s="306"/>
      <c r="H29" s="306"/>
    </row>
    <row r="30" spans="2:8" x14ac:dyDescent="0.35">
      <c r="B30" s="306"/>
      <c r="C30" s="306"/>
      <c r="D30" s="306"/>
      <c r="E30" s="306"/>
      <c r="F30" s="306"/>
      <c r="G30" s="306"/>
      <c r="H30" s="306"/>
    </row>
    <row r="33" spans="5:6" x14ac:dyDescent="0.35">
      <c r="E33" s="73"/>
      <c r="F33" s="73"/>
    </row>
    <row r="34" spans="5:6" x14ac:dyDescent="0.35">
      <c r="E34" s="73"/>
      <c r="F34" s="73"/>
    </row>
    <row r="35" spans="5:6" x14ac:dyDescent="0.35">
      <c r="E35" s="73"/>
      <c r="F35" s="73"/>
    </row>
    <row r="36" spans="5:6" x14ac:dyDescent="0.35">
      <c r="E36" s="73"/>
      <c r="F36" s="73"/>
    </row>
    <row r="37" spans="5:6" x14ac:dyDescent="0.35">
      <c r="E37" s="73"/>
      <c r="F37" s="73"/>
    </row>
    <row r="38" spans="5:6" x14ac:dyDescent="0.35">
      <c r="E38" s="73"/>
      <c r="F38" s="73"/>
    </row>
    <row r="39" spans="5:6" x14ac:dyDescent="0.35">
      <c r="E39" s="73"/>
      <c r="F39" s="73"/>
    </row>
    <row r="40" spans="5:6" x14ac:dyDescent="0.35">
      <c r="E40" s="73"/>
      <c r="F40" s="73"/>
    </row>
    <row r="41" spans="5:6" x14ac:dyDescent="0.35">
      <c r="E41" s="73"/>
      <c r="F41" s="73"/>
    </row>
    <row r="42" spans="5:6" x14ac:dyDescent="0.35">
      <c r="E42" s="73"/>
      <c r="F42" s="73"/>
    </row>
  </sheetData>
  <sheetProtection algorithmName="SHA-512" hashValue="hD3bFTQYmrvChHeklAPV5eOffbNRtV9vDKaRfIAiLldLTOHH3YuNM8lOtuNZY5SM6am/S+1gJonOj/hhZ7Eg3A==" saltValue="fc7uq/AbaK3sco722Rb6eQ==" spinCount="100000" sheet="1" objects="1" scenarios="1" selectLockedCells="1"/>
  <mergeCells count="6">
    <mergeCell ref="B29:H30"/>
    <mergeCell ref="B2:H3"/>
    <mergeCell ref="C5:D5"/>
    <mergeCell ref="E5:F5"/>
    <mergeCell ref="C6:D6"/>
    <mergeCell ref="E6:F6"/>
  </mergeCells>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69"/>
  <sheetViews>
    <sheetView showGridLines="0" topLeftCell="A43" zoomScale="90" zoomScaleNormal="90" workbookViewId="0">
      <selection activeCell="B10" sqref="B10:E10"/>
    </sheetView>
  </sheetViews>
  <sheetFormatPr defaultRowHeight="14.5" x14ac:dyDescent="0.35"/>
  <cols>
    <col min="2" max="5" width="33.7265625" customWidth="1"/>
    <col min="257" max="257" width="92.7265625" customWidth="1"/>
    <col min="513" max="513" width="92.7265625" customWidth="1"/>
    <col min="769" max="769" width="92.7265625" customWidth="1"/>
    <col min="1025" max="1025" width="92.7265625" customWidth="1"/>
    <col min="1281" max="1281" width="92.7265625" customWidth="1"/>
    <col min="1537" max="1537" width="92.7265625" customWidth="1"/>
    <col min="1793" max="1793" width="92.7265625" customWidth="1"/>
    <col min="2049" max="2049" width="92.7265625" customWidth="1"/>
    <col min="2305" max="2305" width="92.7265625" customWidth="1"/>
    <col min="2561" max="2561" width="92.7265625" customWidth="1"/>
    <col min="2817" max="2817" width="92.7265625" customWidth="1"/>
    <col min="3073" max="3073" width="92.7265625" customWidth="1"/>
    <col min="3329" max="3329" width="92.7265625" customWidth="1"/>
    <col min="3585" max="3585" width="92.7265625" customWidth="1"/>
    <col min="3841" max="3841" width="92.7265625" customWidth="1"/>
    <col min="4097" max="4097" width="92.7265625" customWidth="1"/>
    <col min="4353" max="4353" width="92.7265625" customWidth="1"/>
    <col min="4609" max="4609" width="92.7265625" customWidth="1"/>
    <col min="4865" max="4865" width="92.7265625" customWidth="1"/>
    <col min="5121" max="5121" width="92.7265625" customWidth="1"/>
    <col min="5377" max="5377" width="92.7265625" customWidth="1"/>
    <col min="5633" max="5633" width="92.7265625" customWidth="1"/>
    <col min="5889" max="5889" width="92.7265625" customWidth="1"/>
    <col min="6145" max="6145" width="92.7265625" customWidth="1"/>
    <col min="6401" max="6401" width="92.7265625" customWidth="1"/>
    <col min="6657" max="6657" width="92.7265625" customWidth="1"/>
    <col min="6913" max="6913" width="92.7265625" customWidth="1"/>
    <col min="7169" max="7169" width="92.7265625" customWidth="1"/>
    <col min="7425" max="7425" width="92.7265625" customWidth="1"/>
    <col min="7681" max="7681" width="92.7265625" customWidth="1"/>
    <col min="7937" max="7937" width="92.7265625" customWidth="1"/>
    <col min="8193" max="8193" width="92.7265625" customWidth="1"/>
    <col min="8449" max="8449" width="92.7265625" customWidth="1"/>
    <col min="8705" max="8705" width="92.7265625" customWidth="1"/>
    <col min="8961" max="8961" width="92.7265625" customWidth="1"/>
    <col min="9217" max="9217" width="92.7265625" customWidth="1"/>
    <col min="9473" max="9473" width="92.7265625" customWidth="1"/>
    <col min="9729" max="9729" width="92.7265625" customWidth="1"/>
    <col min="9985" max="9985" width="92.7265625" customWidth="1"/>
    <col min="10241" max="10241" width="92.7265625" customWidth="1"/>
    <col min="10497" max="10497" width="92.7265625" customWidth="1"/>
    <col min="10753" max="10753" width="92.7265625" customWidth="1"/>
    <col min="11009" max="11009" width="92.7265625" customWidth="1"/>
    <col min="11265" max="11265" width="92.7265625" customWidth="1"/>
    <col min="11521" max="11521" width="92.7265625" customWidth="1"/>
    <col min="11777" max="11777" width="92.7265625" customWidth="1"/>
    <col min="12033" max="12033" width="92.7265625" customWidth="1"/>
    <col min="12289" max="12289" width="92.7265625" customWidth="1"/>
    <col min="12545" max="12545" width="92.7265625" customWidth="1"/>
    <col min="12801" max="12801" width="92.7265625" customWidth="1"/>
    <col min="13057" max="13057" width="92.7265625" customWidth="1"/>
    <col min="13313" max="13313" width="92.7265625" customWidth="1"/>
    <col min="13569" max="13569" width="92.7265625" customWidth="1"/>
    <col min="13825" max="13825" width="92.7265625" customWidth="1"/>
    <col min="14081" max="14081" width="92.7265625" customWidth="1"/>
    <col min="14337" max="14337" width="92.7265625" customWidth="1"/>
    <col min="14593" max="14593" width="92.7265625" customWidth="1"/>
    <col min="14849" max="14849" width="92.7265625" customWidth="1"/>
    <col min="15105" max="15105" width="92.7265625" customWidth="1"/>
    <col min="15361" max="15361" width="92.7265625" customWidth="1"/>
    <col min="15617" max="15617" width="92.7265625" customWidth="1"/>
    <col min="15873" max="15873" width="92.7265625" customWidth="1"/>
    <col min="16129" max="16129" width="92.7265625" customWidth="1"/>
  </cols>
  <sheetData>
    <row r="1" spans="1:8" x14ac:dyDescent="0.35">
      <c r="A1" t="s">
        <v>72</v>
      </c>
    </row>
    <row r="2" spans="1:8" ht="15" customHeight="1" x14ac:dyDescent="0.35">
      <c r="B2" s="313" t="s">
        <v>277</v>
      </c>
      <c r="C2" s="314"/>
      <c r="D2" s="314"/>
      <c r="E2" s="315"/>
      <c r="F2" s="41"/>
      <c r="G2" s="41"/>
      <c r="H2" s="41"/>
    </row>
    <row r="3" spans="1:8" ht="15" customHeight="1" x14ac:dyDescent="0.35">
      <c r="B3" s="316"/>
      <c r="C3" s="317"/>
      <c r="D3" s="317"/>
      <c r="E3" s="318"/>
      <c r="F3" s="41"/>
      <c r="G3" s="41"/>
      <c r="H3" s="41"/>
    </row>
    <row r="5" spans="1:8" ht="20.25" customHeight="1" x14ac:dyDescent="0.35">
      <c r="B5" s="319" t="s">
        <v>16</v>
      </c>
      <c r="C5" s="320"/>
      <c r="D5" s="320"/>
      <c r="E5" s="321"/>
    </row>
    <row r="6" spans="1:8" ht="26.25" customHeight="1" x14ac:dyDescent="0.35">
      <c r="B6" s="322" t="s">
        <v>103</v>
      </c>
      <c r="C6" s="323"/>
      <c r="D6" s="323"/>
      <c r="E6" s="324"/>
    </row>
    <row r="7" spans="1:8" ht="18.5" x14ac:dyDescent="0.35">
      <c r="B7" s="325" t="s">
        <v>17</v>
      </c>
      <c r="C7" s="326"/>
      <c r="D7" s="326"/>
      <c r="E7" s="327"/>
    </row>
    <row r="8" spans="1:8" ht="25" customHeight="1" x14ac:dyDescent="0.35">
      <c r="B8" s="312" t="s">
        <v>18</v>
      </c>
      <c r="C8" s="312"/>
      <c r="D8" s="312"/>
      <c r="E8" s="312"/>
    </row>
    <row r="9" spans="1:8" ht="20.149999999999999" customHeight="1" x14ac:dyDescent="0.35">
      <c r="B9" s="312" t="s">
        <v>19</v>
      </c>
      <c r="C9" s="312"/>
      <c r="D9" s="312"/>
      <c r="E9" s="312"/>
    </row>
    <row r="10" spans="1:8" ht="20.149999999999999" customHeight="1" x14ac:dyDescent="0.35">
      <c r="B10" s="312" t="s">
        <v>20</v>
      </c>
      <c r="C10" s="312"/>
      <c r="D10" s="312"/>
      <c r="E10" s="312"/>
    </row>
    <row r="11" spans="1:8" ht="59.25" customHeight="1" x14ac:dyDescent="0.35">
      <c r="B11" s="312" t="s">
        <v>291</v>
      </c>
      <c r="C11" s="312"/>
      <c r="D11" s="312"/>
      <c r="E11" s="312"/>
    </row>
    <row r="12" spans="1:8" ht="34.5" customHeight="1" x14ac:dyDescent="0.35">
      <c r="B12" s="312" t="s">
        <v>21</v>
      </c>
      <c r="C12" s="312"/>
      <c r="D12" s="312"/>
      <c r="E12" s="312"/>
    </row>
    <row r="13" spans="1:8" ht="33.75" customHeight="1" x14ac:dyDescent="0.35">
      <c r="B13" s="312" t="s">
        <v>22</v>
      </c>
      <c r="C13" s="312"/>
      <c r="D13" s="312"/>
      <c r="E13" s="312"/>
    </row>
    <row r="14" spans="1:8" ht="20.149999999999999" customHeight="1" x14ac:dyDescent="0.35">
      <c r="B14" s="312" t="s">
        <v>292</v>
      </c>
      <c r="C14" s="312"/>
      <c r="D14" s="312"/>
      <c r="E14" s="312"/>
    </row>
    <row r="15" spans="1:8" ht="19.5" customHeight="1" x14ac:dyDescent="0.35">
      <c r="B15" s="325" t="s">
        <v>23</v>
      </c>
      <c r="C15" s="326"/>
      <c r="D15" s="326"/>
      <c r="E15" s="327"/>
    </row>
    <row r="16" spans="1:8" ht="19.5" customHeight="1" x14ac:dyDescent="0.35">
      <c r="B16" s="312" t="s">
        <v>24</v>
      </c>
      <c r="C16" s="312"/>
      <c r="D16" s="312"/>
      <c r="E16" s="312"/>
    </row>
    <row r="17" spans="2:5" ht="32.15" customHeight="1" x14ac:dyDescent="0.35">
      <c r="B17" s="312" t="s">
        <v>25</v>
      </c>
      <c r="C17" s="312"/>
      <c r="D17" s="312"/>
      <c r="E17" s="312"/>
    </row>
    <row r="18" spans="2:5" ht="32.15" customHeight="1" x14ac:dyDescent="0.35">
      <c r="B18" s="312" t="s">
        <v>296</v>
      </c>
      <c r="C18" s="312"/>
      <c r="D18" s="312"/>
      <c r="E18" s="312"/>
    </row>
    <row r="19" spans="2:5" ht="32.15" customHeight="1" x14ac:dyDescent="0.35">
      <c r="B19" s="312" t="s">
        <v>26</v>
      </c>
      <c r="C19" s="312"/>
      <c r="D19" s="312"/>
      <c r="E19" s="312"/>
    </row>
    <row r="20" spans="2:5" ht="19.5" customHeight="1" x14ac:dyDescent="0.35">
      <c r="B20" s="312" t="s">
        <v>27</v>
      </c>
      <c r="C20" s="312"/>
      <c r="D20" s="312"/>
      <c r="E20" s="312"/>
    </row>
    <row r="21" spans="2:5" ht="19.5" customHeight="1" x14ac:dyDescent="0.35">
      <c r="B21" s="325" t="s">
        <v>28</v>
      </c>
      <c r="C21" s="326"/>
      <c r="D21" s="326"/>
      <c r="E21" s="327"/>
    </row>
    <row r="22" spans="2:5" ht="19.5" customHeight="1" x14ac:dyDescent="0.35">
      <c r="B22" s="312" t="s">
        <v>24</v>
      </c>
      <c r="C22" s="312"/>
      <c r="D22" s="312"/>
      <c r="E22" s="312"/>
    </row>
    <row r="23" spans="2:5" ht="32.15" customHeight="1" x14ac:dyDescent="0.35">
      <c r="B23" s="312" t="s">
        <v>29</v>
      </c>
      <c r="C23" s="312"/>
      <c r="D23" s="312"/>
      <c r="E23" s="312"/>
    </row>
    <row r="24" spans="2:5" ht="48" customHeight="1" x14ac:dyDescent="0.35">
      <c r="B24" s="312" t="s">
        <v>260</v>
      </c>
      <c r="C24" s="312"/>
      <c r="D24" s="312"/>
      <c r="E24" s="312"/>
    </row>
    <row r="25" spans="2:5" ht="48" customHeight="1" x14ac:dyDescent="0.35">
      <c r="B25" s="312" t="s">
        <v>293</v>
      </c>
      <c r="C25" s="312"/>
      <c r="D25" s="312"/>
      <c r="E25" s="312"/>
    </row>
    <row r="26" spans="2:5" ht="16" customHeight="1" x14ac:dyDescent="0.35">
      <c r="B26" s="312" t="s">
        <v>30</v>
      </c>
      <c r="C26" s="312"/>
      <c r="D26" s="312"/>
      <c r="E26" s="312"/>
    </row>
    <row r="27" spans="2:5" ht="19.5" customHeight="1" x14ac:dyDescent="0.35">
      <c r="B27" s="325" t="s">
        <v>31</v>
      </c>
      <c r="C27" s="326"/>
      <c r="D27" s="326"/>
      <c r="E27" s="327"/>
    </row>
    <row r="28" spans="2:5" ht="16" customHeight="1" x14ac:dyDescent="0.35">
      <c r="B28" s="312" t="s">
        <v>32</v>
      </c>
      <c r="C28" s="312"/>
      <c r="D28" s="312"/>
      <c r="E28" s="312"/>
    </row>
    <row r="29" spans="2:5" ht="16" customHeight="1" x14ac:dyDescent="0.35">
      <c r="B29" s="312" t="s">
        <v>33</v>
      </c>
      <c r="C29" s="312"/>
      <c r="D29" s="312"/>
      <c r="E29" s="312"/>
    </row>
    <row r="30" spans="2:5" ht="48" customHeight="1" x14ac:dyDescent="0.35">
      <c r="B30" s="312" t="s">
        <v>300</v>
      </c>
      <c r="C30" s="312"/>
      <c r="D30" s="312"/>
      <c r="E30" s="312"/>
    </row>
    <row r="31" spans="2:5" ht="32.15" customHeight="1" x14ac:dyDescent="0.35">
      <c r="B31" s="312" t="s">
        <v>295</v>
      </c>
      <c r="C31" s="312"/>
      <c r="D31" s="312"/>
      <c r="E31" s="312"/>
    </row>
    <row r="32" spans="2:5" ht="16" customHeight="1" x14ac:dyDescent="0.35">
      <c r="B32" s="312" t="s">
        <v>34</v>
      </c>
      <c r="C32" s="312"/>
      <c r="D32" s="312"/>
      <c r="E32" s="312"/>
    </row>
    <row r="33" spans="1:5" ht="16" customHeight="1" x14ac:dyDescent="0.35">
      <c r="B33" s="312"/>
      <c r="C33" s="312"/>
      <c r="D33" s="312"/>
      <c r="E33" s="312"/>
    </row>
    <row r="34" spans="1:5" ht="16" customHeight="1" x14ac:dyDescent="0.35">
      <c r="B34" s="334" t="s">
        <v>35</v>
      </c>
      <c r="C34" s="334"/>
      <c r="D34" s="334"/>
      <c r="E34" s="334"/>
    </row>
    <row r="35" spans="1:5" ht="16" customHeight="1" x14ac:dyDescent="0.35">
      <c r="B35" s="335" t="s">
        <v>36</v>
      </c>
      <c r="C35" s="335"/>
      <c r="D35" s="335"/>
      <c r="E35" s="335"/>
    </row>
    <row r="36" spans="1:5" ht="16" customHeight="1" x14ac:dyDescent="0.35">
      <c r="B36" s="312" t="s">
        <v>32</v>
      </c>
      <c r="C36" s="312"/>
      <c r="D36" s="312"/>
      <c r="E36" s="312"/>
    </row>
    <row r="37" spans="1:5" ht="48" customHeight="1" x14ac:dyDescent="0.35">
      <c r="B37" s="312" t="s">
        <v>261</v>
      </c>
      <c r="C37" s="312"/>
      <c r="D37" s="312"/>
      <c r="E37" s="312"/>
    </row>
    <row r="38" spans="1:5" ht="15.75" hidden="1" customHeight="1" x14ac:dyDescent="0.35">
      <c r="B38" s="312"/>
      <c r="C38" s="312"/>
      <c r="D38" s="312"/>
      <c r="E38" s="312"/>
    </row>
    <row r="39" spans="1:5" ht="16" customHeight="1" x14ac:dyDescent="0.35">
      <c r="B39" s="312" t="s">
        <v>37</v>
      </c>
      <c r="C39" s="312"/>
      <c r="D39" s="312"/>
      <c r="E39" s="312"/>
    </row>
    <row r="40" spans="1:5" ht="16" customHeight="1" x14ac:dyDescent="0.35">
      <c r="B40" s="336" t="s">
        <v>38</v>
      </c>
      <c r="C40" s="336"/>
      <c r="D40" s="336"/>
      <c r="E40" s="336"/>
    </row>
    <row r="41" spans="1:5" ht="32.15" customHeight="1" x14ac:dyDescent="0.35">
      <c r="B41" s="312" t="s">
        <v>294</v>
      </c>
      <c r="C41" s="312"/>
      <c r="D41" s="312"/>
      <c r="E41" s="312"/>
    </row>
    <row r="42" spans="1:5" ht="16" customHeight="1" x14ac:dyDescent="0.35">
      <c r="B42" s="312" t="s">
        <v>39</v>
      </c>
      <c r="C42" s="312"/>
      <c r="D42" s="312"/>
      <c r="E42" s="312"/>
    </row>
    <row r="43" spans="1:5" ht="16" customHeight="1" x14ac:dyDescent="0.35">
      <c r="A43" t="s">
        <v>276</v>
      </c>
      <c r="B43" s="334"/>
      <c r="C43" s="334"/>
      <c r="D43" s="334"/>
      <c r="E43" s="334"/>
    </row>
    <row r="44" spans="1:5" ht="16" customHeight="1" x14ac:dyDescent="0.35">
      <c r="B44" s="337" t="s">
        <v>40</v>
      </c>
      <c r="C44" s="338"/>
      <c r="D44" s="338"/>
      <c r="E44" s="339"/>
    </row>
    <row r="45" spans="1:5" ht="16" customHeight="1" x14ac:dyDescent="0.35">
      <c r="B45" s="47"/>
      <c r="C45" s="46"/>
      <c r="D45" s="46"/>
      <c r="E45" s="46"/>
    </row>
    <row r="46" spans="1:5" ht="16" customHeight="1" x14ac:dyDescent="0.35">
      <c r="B46" s="54" t="s">
        <v>41</v>
      </c>
      <c r="C46" s="53" t="s">
        <v>42</v>
      </c>
      <c r="D46" s="53" t="s">
        <v>43</v>
      </c>
      <c r="E46" s="53" t="s">
        <v>44</v>
      </c>
    </row>
    <row r="47" spans="1:5" ht="16" customHeight="1" x14ac:dyDescent="0.35">
      <c r="B47" s="55" t="s">
        <v>15</v>
      </c>
      <c r="C47" s="328" t="s">
        <v>101</v>
      </c>
      <c r="D47" s="328" t="s">
        <v>100</v>
      </c>
      <c r="E47" s="329" t="s">
        <v>104</v>
      </c>
    </row>
    <row r="48" spans="1:5" ht="44.25" customHeight="1" x14ac:dyDescent="0.35">
      <c r="B48" s="332" t="s">
        <v>45</v>
      </c>
      <c r="C48" s="328"/>
      <c r="D48" s="328"/>
      <c r="E48" s="330"/>
    </row>
    <row r="49" spans="2:5" ht="16" customHeight="1" x14ac:dyDescent="0.35">
      <c r="B49" s="333"/>
      <c r="C49" s="328"/>
      <c r="D49" s="328"/>
      <c r="E49" s="330"/>
    </row>
    <row r="50" spans="2:5" ht="87" customHeight="1" x14ac:dyDescent="0.35">
      <c r="B50" s="333"/>
      <c r="C50" s="328"/>
      <c r="D50" s="328"/>
      <c r="E50" s="331"/>
    </row>
    <row r="51" spans="2:5" ht="16" customHeight="1" x14ac:dyDescent="0.35">
      <c r="B51" s="55" t="s">
        <v>4</v>
      </c>
      <c r="C51" s="344" t="s">
        <v>47</v>
      </c>
      <c r="D51" s="347" t="s">
        <v>48</v>
      </c>
      <c r="E51" s="56"/>
    </row>
    <row r="52" spans="2:5" ht="16" customHeight="1" x14ac:dyDescent="0.35">
      <c r="B52" s="101" t="s">
        <v>46</v>
      </c>
      <c r="C52" s="345"/>
      <c r="D52" s="348"/>
      <c r="E52" s="49" t="s">
        <v>49</v>
      </c>
    </row>
    <row r="53" spans="2:5" ht="16" customHeight="1" x14ac:dyDescent="0.35">
      <c r="B53" s="99"/>
      <c r="C53" s="345"/>
      <c r="D53" s="348"/>
      <c r="E53" s="50"/>
    </row>
    <row r="54" spans="2:5" ht="16" customHeight="1" x14ac:dyDescent="0.35">
      <c r="B54" s="100"/>
      <c r="C54" s="346"/>
      <c r="D54" s="349"/>
      <c r="E54" s="57"/>
    </row>
    <row r="55" spans="2:5" ht="16" customHeight="1" x14ac:dyDescent="0.35">
      <c r="B55" s="55" t="s">
        <v>3</v>
      </c>
      <c r="C55" s="350" t="s">
        <v>51</v>
      </c>
      <c r="D55" s="347" t="s">
        <v>48</v>
      </c>
      <c r="E55" s="56"/>
    </row>
    <row r="56" spans="2:5" ht="16" customHeight="1" x14ac:dyDescent="0.35">
      <c r="B56" s="101" t="s">
        <v>50</v>
      </c>
      <c r="C56" s="340"/>
      <c r="D56" s="348"/>
      <c r="E56" s="49" t="s">
        <v>52</v>
      </c>
    </row>
    <row r="57" spans="2:5" ht="57.75" customHeight="1" x14ac:dyDescent="0.35">
      <c r="B57" s="100"/>
      <c r="C57" s="351"/>
      <c r="D57" s="349"/>
      <c r="E57" s="57"/>
    </row>
    <row r="58" spans="2:5" ht="16" customHeight="1" x14ac:dyDescent="0.35">
      <c r="B58" s="55" t="s">
        <v>2</v>
      </c>
      <c r="C58" s="350" t="s">
        <v>54</v>
      </c>
      <c r="D58" s="347" t="s">
        <v>48</v>
      </c>
      <c r="E58" s="56"/>
    </row>
    <row r="59" spans="2:5" ht="16" customHeight="1" x14ac:dyDescent="0.35">
      <c r="B59" s="101" t="s">
        <v>53</v>
      </c>
      <c r="C59" s="340"/>
      <c r="D59" s="348"/>
      <c r="E59" s="49" t="s">
        <v>55</v>
      </c>
    </row>
    <row r="60" spans="2:5" ht="16" customHeight="1" x14ac:dyDescent="0.35">
      <c r="B60" s="99"/>
      <c r="C60" s="340"/>
      <c r="D60" s="348"/>
      <c r="E60" s="50"/>
    </row>
    <row r="61" spans="2:5" ht="16" customHeight="1" x14ac:dyDescent="0.35">
      <c r="B61" s="100"/>
      <c r="C61" s="351"/>
      <c r="D61" s="349"/>
      <c r="E61" s="57"/>
    </row>
    <row r="62" spans="2:5" ht="16" customHeight="1" x14ac:dyDescent="0.35">
      <c r="B62" s="101" t="s">
        <v>1</v>
      </c>
      <c r="C62" s="340" t="s">
        <v>56</v>
      </c>
      <c r="D62" s="341"/>
      <c r="E62" s="342" t="s">
        <v>105</v>
      </c>
    </row>
    <row r="63" spans="2:5" ht="16" customHeight="1" x14ac:dyDescent="0.35">
      <c r="B63" s="343" t="s">
        <v>106</v>
      </c>
      <c r="C63" s="340"/>
      <c r="D63" s="341"/>
      <c r="E63" s="342"/>
    </row>
    <row r="64" spans="2:5" ht="16" customHeight="1" x14ac:dyDescent="0.35">
      <c r="B64" s="343"/>
      <c r="C64" s="340"/>
      <c r="D64" s="341"/>
      <c r="E64" s="342"/>
    </row>
    <row r="65" spans="2:5" ht="16" customHeight="1" x14ac:dyDescent="0.35">
      <c r="B65" s="58"/>
      <c r="C65" s="51"/>
      <c r="D65" s="59"/>
      <c r="E65" s="52"/>
    </row>
    <row r="66" spans="2:5" ht="16" customHeight="1" x14ac:dyDescent="0.35">
      <c r="B66" s="46"/>
      <c r="C66" s="46"/>
      <c r="D66" s="46"/>
      <c r="E66" s="46"/>
    </row>
    <row r="67" spans="2:5" ht="16" customHeight="1" x14ac:dyDescent="0.35">
      <c r="B67" s="46"/>
      <c r="C67" s="46"/>
      <c r="D67" s="46"/>
      <c r="E67" s="46"/>
    </row>
    <row r="68" spans="2:5" ht="16" customHeight="1" x14ac:dyDescent="0.35">
      <c r="B68" s="48" t="s">
        <v>57</v>
      </c>
      <c r="C68" s="46"/>
      <c r="D68" s="46"/>
      <c r="E68" s="46"/>
    </row>
    <row r="69" spans="2:5" x14ac:dyDescent="0.35">
      <c r="B69" s="1"/>
      <c r="C69" s="1"/>
      <c r="D69" s="1"/>
      <c r="E69" s="1"/>
    </row>
  </sheetData>
  <sheetProtection algorithmName="SHA-512" hashValue="K6rj4c0/JBOba/03OHa/fSr/TLuFzufTHP6NKZX2XoPUztVdiedIN6Y6nK6GELWV3vsW6tR59BJ9iUvP/Zo15g==" saltValue="/Fx1P6+nlqgmjRhuvU6wNw==" spinCount="100000" sheet="1" objects="1" scenarios="1"/>
  <mergeCells count="55">
    <mergeCell ref="C62:C64"/>
    <mergeCell ref="D62:D64"/>
    <mergeCell ref="E62:E64"/>
    <mergeCell ref="B63:B64"/>
    <mergeCell ref="C51:C54"/>
    <mergeCell ref="D51:D54"/>
    <mergeCell ref="C55:C57"/>
    <mergeCell ref="D55:D57"/>
    <mergeCell ref="C58:C61"/>
    <mergeCell ref="D58:D61"/>
    <mergeCell ref="C47:C50"/>
    <mergeCell ref="D47:D50"/>
    <mergeCell ref="E47:E50"/>
    <mergeCell ref="B48:B50"/>
    <mergeCell ref="B34:E34"/>
    <mergeCell ref="B35:E35"/>
    <mergeCell ref="B36:E36"/>
    <mergeCell ref="B37:E37"/>
    <mergeCell ref="B38:E38"/>
    <mergeCell ref="B39:E39"/>
    <mergeCell ref="B40:E40"/>
    <mergeCell ref="B41:E41"/>
    <mergeCell ref="B42:E42"/>
    <mergeCell ref="B43:E43"/>
    <mergeCell ref="B44:E44"/>
    <mergeCell ref="B33:E33"/>
    <mergeCell ref="B22:E22"/>
    <mergeCell ref="B23:E23"/>
    <mergeCell ref="B24:E24"/>
    <mergeCell ref="B25:E25"/>
    <mergeCell ref="B26:E26"/>
    <mergeCell ref="B27:E27"/>
    <mergeCell ref="B28:E28"/>
    <mergeCell ref="B29:E29"/>
    <mergeCell ref="B30:E30"/>
    <mergeCell ref="B31:E31"/>
    <mergeCell ref="B32:E32"/>
    <mergeCell ref="B21:E21"/>
    <mergeCell ref="B10:E10"/>
    <mergeCell ref="B11:E11"/>
    <mergeCell ref="B12:E12"/>
    <mergeCell ref="B13:E13"/>
    <mergeCell ref="B14:E14"/>
    <mergeCell ref="B15:E15"/>
    <mergeCell ref="B16:E16"/>
    <mergeCell ref="B17:E17"/>
    <mergeCell ref="B18:E18"/>
    <mergeCell ref="B19:E19"/>
    <mergeCell ref="B20:E20"/>
    <mergeCell ref="B9:E9"/>
    <mergeCell ref="B2:E3"/>
    <mergeCell ref="B5:E5"/>
    <mergeCell ref="B6:E6"/>
    <mergeCell ref="B7:E7"/>
    <mergeCell ref="B8:E8"/>
  </mergeCells>
  <hyperlinks>
    <hyperlink ref="B68" display="[1] English, Scottish or Northern Ireland Law, Health, Local Government"/>
  </hyperlinks>
  <pageMargins left="0.15748031496062992" right="0.15748031496062992" top="0.39370078740157483" bottom="0.39370078740157483" header="0" footer="0"/>
  <pageSetup paperSize="8" scale="69" fitToWidth="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2:B34"/>
  <sheetViews>
    <sheetView showGridLines="0" tabSelected="1" topLeftCell="A13" zoomScale="90" zoomScaleNormal="90" workbookViewId="0">
      <selection activeCell="D21" sqref="D21"/>
    </sheetView>
  </sheetViews>
  <sheetFormatPr defaultRowHeight="14.5" x14ac:dyDescent="0.35"/>
  <cols>
    <col min="2" max="2" width="121.1796875" customWidth="1"/>
  </cols>
  <sheetData>
    <row r="2" spans="2:2" ht="18.5" x14ac:dyDescent="0.35">
      <c r="B2" s="120" t="s">
        <v>349</v>
      </c>
    </row>
    <row r="3" spans="2:2" ht="15.5" x14ac:dyDescent="0.35">
      <c r="B3" s="63"/>
    </row>
    <row r="4" spans="2:2" ht="24" customHeight="1" x14ac:dyDescent="0.35">
      <c r="B4" s="67" t="s">
        <v>114</v>
      </c>
    </row>
    <row r="5" spans="2:2" ht="25.5" customHeight="1" x14ac:dyDescent="0.35">
      <c r="B5" s="66" t="s">
        <v>331</v>
      </c>
    </row>
    <row r="6" spans="2:2" ht="19.5" customHeight="1" x14ac:dyDescent="0.35">
      <c r="B6" s="65" t="s">
        <v>332</v>
      </c>
    </row>
    <row r="7" spans="2:2" ht="15.75" customHeight="1" x14ac:dyDescent="0.35">
      <c r="B7" s="64" t="s">
        <v>8</v>
      </c>
    </row>
    <row r="8" spans="2:2" ht="48.65" customHeight="1" x14ac:dyDescent="0.35">
      <c r="B8" s="64" t="s">
        <v>333</v>
      </c>
    </row>
    <row r="9" spans="2:2" ht="18.5" x14ac:dyDescent="0.35">
      <c r="B9" s="65" t="s">
        <v>334</v>
      </c>
    </row>
    <row r="10" spans="2:2" x14ac:dyDescent="0.35">
      <c r="B10" s="64" t="s">
        <v>8</v>
      </c>
    </row>
    <row r="11" spans="2:2" ht="52.75" customHeight="1" x14ac:dyDescent="0.35">
      <c r="B11" s="121" t="s">
        <v>335</v>
      </c>
    </row>
    <row r="12" spans="2:2" ht="18.5" x14ac:dyDescent="0.35">
      <c r="B12" s="65" t="s">
        <v>336</v>
      </c>
    </row>
    <row r="13" spans="2:2" x14ac:dyDescent="0.35">
      <c r="B13" s="64" t="s">
        <v>8</v>
      </c>
    </row>
    <row r="14" spans="2:2" ht="33.65" customHeight="1" x14ac:dyDescent="0.35">
      <c r="B14" s="5" t="s">
        <v>337</v>
      </c>
    </row>
    <row r="16" spans="2:2" ht="18.5" x14ac:dyDescent="0.35">
      <c r="B16" s="65" t="s">
        <v>338</v>
      </c>
    </row>
    <row r="17" spans="2:2" x14ac:dyDescent="0.35">
      <c r="B17" s="64" t="s">
        <v>8</v>
      </c>
    </row>
    <row r="18" spans="2:2" ht="29" x14ac:dyDescent="0.35">
      <c r="B18" s="121" t="s">
        <v>339</v>
      </c>
    </row>
    <row r="19" spans="2:2" ht="18.5" x14ac:dyDescent="0.35">
      <c r="B19" s="122" t="s">
        <v>340</v>
      </c>
    </row>
    <row r="21" spans="2:2" ht="18.5" x14ac:dyDescent="0.35">
      <c r="B21" s="65" t="s">
        <v>341</v>
      </c>
    </row>
    <row r="22" spans="2:2" x14ac:dyDescent="0.35">
      <c r="B22" s="64" t="s">
        <v>8</v>
      </c>
    </row>
    <row r="23" spans="2:2" ht="29" x14ac:dyDescent="0.35">
      <c r="B23" s="121" t="s">
        <v>342</v>
      </c>
    </row>
    <row r="25" spans="2:2" ht="18.5" x14ac:dyDescent="0.35">
      <c r="B25" s="65" t="s">
        <v>343</v>
      </c>
    </row>
    <row r="26" spans="2:2" x14ac:dyDescent="0.35">
      <c r="B26" s="64" t="s">
        <v>8</v>
      </c>
    </row>
    <row r="27" spans="2:2" ht="29" x14ac:dyDescent="0.35">
      <c r="B27" s="121" t="s">
        <v>344</v>
      </c>
    </row>
    <row r="29" spans="2:2" ht="18.5" x14ac:dyDescent="0.35">
      <c r="B29" s="65" t="s">
        <v>345</v>
      </c>
    </row>
    <row r="30" spans="2:2" x14ac:dyDescent="0.35">
      <c r="B30" s="64" t="s">
        <v>8</v>
      </c>
    </row>
    <row r="31" spans="2:2" ht="29" x14ac:dyDescent="0.35">
      <c r="B31" s="121" t="s">
        <v>346</v>
      </c>
    </row>
    <row r="32" spans="2:2" ht="18.5" x14ac:dyDescent="0.35">
      <c r="B32" s="65" t="s">
        <v>347</v>
      </c>
    </row>
    <row r="33" spans="2:2" x14ac:dyDescent="0.35">
      <c r="B33" s="64" t="s">
        <v>8</v>
      </c>
    </row>
    <row r="34" spans="2:2" ht="29" x14ac:dyDescent="0.35">
      <c r="B34" s="121" t="s">
        <v>348</v>
      </c>
    </row>
  </sheetData>
  <sheetProtection algorithmName="SHA-512" hashValue="n0Fxz6vUjz8pFJob5A4qri0ux1ts6Z3R6+uH4xxV4Ran1+3GVX3IjGlWwrGZA7lze4rwd6MRBgdzKJUj7Ujxgw==" saltValue="M8lf5XHMGtvND91P6cmx9g==" spinCount="100000" sheet="1" objects="1" scenarios="1" selectLockedCell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B5B67A6C3BE1D4691751305A7AFC6D1" ma:contentTypeVersion="0" ma:contentTypeDescription="Create a new document." ma:contentTypeScope="" ma:versionID="bd8e0911d880824ab47a3365a9c1dae1">
  <xsd:schema xmlns:xsd="http://www.w3.org/2001/XMLSchema" xmlns:p="http://schemas.microsoft.com/office/2006/metadata/properties" targetNamespace="http://schemas.microsoft.com/office/2006/metadata/properties" ma:root="true" ma:fieldsID="88f533b421178351348edfb97fb2956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ma:index="8"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4BD7E065-0F32-43E6-8A24-D42BB560BE07}">
  <ds:schemaRefs>
    <ds:schemaRef ds:uri="http://schemas.microsoft.com/sharepoint/v3/contenttype/forms"/>
  </ds:schemaRefs>
</ds:datastoreItem>
</file>

<file path=customXml/itemProps2.xml><?xml version="1.0" encoding="utf-8"?>
<ds:datastoreItem xmlns:ds="http://schemas.openxmlformats.org/officeDocument/2006/customXml" ds:itemID="{7991EFC8-8B30-40D1-8B44-2B4C232C9B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26763578-D3E1-4926-9F4B-54F84A286BA7}">
  <ds:schemaRefs>
    <ds:schemaRef ds:uri="http://schemas.microsoft.com/office/2006/metadata/properties"/>
    <ds:schemaRef ds:uri="http://purl.org/dc/dcmitype/"/>
    <ds:schemaRef ds:uri="http://purl.org/dc/elements/1.1/"/>
    <ds:schemaRef ds:uri="http://schemas.microsoft.com/office/2006/documentManagement/types"/>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1. Cover Sheet</vt:lpstr>
      <vt:lpstr>2. Instructions</vt:lpstr>
      <vt:lpstr>3. Lot 3 Pricing</vt:lpstr>
      <vt:lpstr>4. Language Groups</vt:lpstr>
      <vt:lpstr>5. Band Definition Spoken </vt:lpstr>
      <vt:lpstr>6. Band Definition Non-Spoken</vt:lpstr>
      <vt:lpstr>'1. Cover Sheet'!Print_Area</vt:lpstr>
      <vt:lpstr>'2. Instructions'!Print_Area</vt:lpstr>
      <vt:lpstr>'3. Lot 3 Pricing'!Print_Area</vt:lpstr>
      <vt:lpstr>'5. Band Definition Spoken '!Print_Area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Pricing V1.3</dc:title>
  <dc:creator>richardsont</dc:creator>
  <dc:description>Stakeholder version approved</dc:description>
  <cp:lastModifiedBy>Carolyn Hennessey</cp:lastModifiedBy>
  <cp:lastPrinted>2015-08-18T12:45:22Z</cp:lastPrinted>
  <dcterms:created xsi:type="dcterms:W3CDTF">2014-01-09T12:19:02Z</dcterms:created>
  <dcterms:modified xsi:type="dcterms:W3CDTF">2015-10-21T13:37:01Z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0x0101001B5B67A6C3BE1D4691751305A7AFC6D1</vt:lpwstr>
  </property>
</Properties>
</file>