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stockdalen\Desktop\NQCC Harwell\"/>
    </mc:Choice>
  </mc:AlternateContent>
  <xr:revisionPtr revIDLastSave="0" documentId="13_ncr:1_{EA3F292E-E3CE-40DC-B51B-12FFCBE7BB4E}" xr6:coauthVersionLast="45" xr6:coauthVersionMax="45" xr10:uidLastSave="{00000000-0000-0000-0000-000000000000}"/>
  <bookViews>
    <workbookView xWindow="-110" yWindow="-110" windowWidth="19420" windowHeight="10140" tabRatio="914" xr2:uid="{00000000-000D-0000-FFFF-FFFF00000000}"/>
  </bookViews>
  <sheets>
    <sheet name="Instructions" sheetId="15" r:id="rId1"/>
    <sheet name="Summary" sheetId="3" r:id="rId2"/>
    <sheet name="0.Facilitating Works" sheetId="4" r:id="rId3"/>
    <sheet name="1. Superstructure " sheetId="6" r:id="rId4"/>
    <sheet name="2. Internal Finishes " sheetId="7" r:id="rId5"/>
    <sheet name="3. FF&amp;E" sheetId="8" r:id="rId6"/>
    <sheet name="4. Services" sheetId="9" r:id="rId7"/>
    <sheet name="5.1 Main Prelims Summary" sheetId="16" r:id="rId8"/>
    <sheet name="5,2 Main Prelims - MC" sheetId="17" r:id="rId9"/>
    <sheet name="VE Proposals" sheetId="1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0">[1]Data!$N$2</definedName>
    <definedName name="\C">[1]Data!$C$1</definedName>
    <definedName name="\X">[1]Data!$S$27</definedName>
    <definedName name="\Z">[1]Data!$N$2</definedName>
    <definedName name="________ph1">[2]NPV!$B$40</definedName>
    <definedName name="_______ph1">[2]NPV!$B$40</definedName>
    <definedName name="______ph1">[3]NPV!$B$40</definedName>
    <definedName name="_____ph1">[2]NPV!$B$40</definedName>
    <definedName name="____ph1">[4]NPV!$B$40</definedName>
    <definedName name="___ph1">[2]NPV!$B$40</definedName>
    <definedName name="___res1">[5]Sheet7!#REF!</definedName>
    <definedName name="___sft2">[6]Sheet1!$Q$3</definedName>
    <definedName name="__123Graph_A" localSheetId="8" hidden="1">[7]Data!$E$32:$E$35</definedName>
    <definedName name="__123Graph_A" localSheetId="0" hidden="1">[8]Data!$E$32:$E$35</definedName>
    <definedName name="__123Graph_A" hidden="1">[9]Data!$E$32:$E$35</definedName>
    <definedName name="__123Graph_LBL_A" localSheetId="8" hidden="1">[7]Data!$D$35:$D$35</definedName>
    <definedName name="__123Graph_LBL_A" localSheetId="0" hidden="1">[8]Data!$D$35:$D$35</definedName>
    <definedName name="__123Graph_LBL_A" hidden="1">[9]Data!$D$35:$D$35</definedName>
    <definedName name="__123Graph_X" localSheetId="8" hidden="1">[7]Data!$C$32:$C$35</definedName>
    <definedName name="__123Graph_X" localSheetId="0" hidden="1">[8]Data!$C$32:$C$35</definedName>
    <definedName name="__123Graph_X" hidden="1">[9]Data!$C$32:$C$35</definedName>
    <definedName name="__FLY01">'[10]New Bld'!#REF!</definedName>
    <definedName name="__FLY02">'[10]New Bld'!#REF!</definedName>
    <definedName name="__FLY03">'[10]New Bld'!#REF!</definedName>
    <definedName name="__FLY04">'[10]New Bld'!#REF!</definedName>
    <definedName name="__FLY05">'[10]New Bld'!#REF!</definedName>
    <definedName name="__FLY06">'[10]New Bld'!#REF!</definedName>
    <definedName name="__FLY07">'[10]New Bld'!#REF!</definedName>
    <definedName name="__FLY08">'[10]New Bld'!#REF!</definedName>
    <definedName name="__FLY09">'[10]New Bld'!#REF!</definedName>
    <definedName name="__FLY11">'[10]New Bld'!#REF!</definedName>
    <definedName name="__JIM2">[11]Construction!$S$36:$S$74</definedName>
    <definedName name="__KW2">[3]NPV!$B$40</definedName>
    <definedName name="__ph1">[2]NPV!$B$40</definedName>
    <definedName name="__res1">[5]Sheet7!#REF!</definedName>
    <definedName name="__sft2">[6]Sheet1!$Q$3</definedName>
    <definedName name="_1__123Graph_ACHART_12" localSheetId="8" hidden="1">[12]Demand!#REF!</definedName>
    <definedName name="_1__123Graph_ACHART_12" localSheetId="7" hidden="1">[12]Demand!#REF!</definedName>
    <definedName name="_1__123Graph_ACHART_12" hidden="1">[12]Demand!#REF!</definedName>
    <definedName name="_10__123Graph_ACHART_18" localSheetId="8" hidden="1">[12]Demand!#REF!</definedName>
    <definedName name="_10__123Graph_ACHART_18" localSheetId="7" hidden="1">[12]Demand!#REF!</definedName>
    <definedName name="_10__123Graph_ACHART_18" hidden="1">[12]Demand!#REF!</definedName>
    <definedName name="_10__123Graph_BCHART_16" localSheetId="8" hidden="1">[12]Occ!#REF!</definedName>
    <definedName name="_10__123Graph_BCHART_16" localSheetId="7" hidden="1">[12]Occ!#REF!</definedName>
    <definedName name="_10__123Graph_BCHART_16" hidden="1">[12]Occ!#REF!</definedName>
    <definedName name="_102___123Graph_XCHART_19" localSheetId="8" hidden="1">[12]Demand!#REF!</definedName>
    <definedName name="_102___123Graph_XCHART_19" localSheetId="7" hidden="1">[12]Demand!#REF!</definedName>
    <definedName name="_102___123Graph_XCHART_19" hidden="1">[12]Demand!#REF!</definedName>
    <definedName name="_105___123Graph_XCHART_22" localSheetId="8" hidden="1">[12]Occ!#REF!</definedName>
    <definedName name="_105___123Graph_XCHART_22" localSheetId="7" hidden="1">[12]Occ!#REF!</definedName>
    <definedName name="_105___123Graph_XCHART_22" hidden="1">[12]Occ!#REF!</definedName>
    <definedName name="_108___123Graph_XSEG_PIE" localSheetId="8" hidden="1">[12]Demand!#REF!</definedName>
    <definedName name="_108___123Graph_XSEG_PIE" localSheetId="7" hidden="1">[12]Demand!#REF!</definedName>
    <definedName name="_108___123Graph_XSEG_PIE" hidden="1">[12]Demand!#REF!</definedName>
    <definedName name="_11__123Graph_BCHART_17" localSheetId="8" hidden="1">[12]Occ!#REF!</definedName>
    <definedName name="_11__123Graph_BCHART_17" localSheetId="7" hidden="1">[12]Occ!#REF!</definedName>
    <definedName name="_11__123Graph_BCHART_17" hidden="1">[12]Occ!#REF!</definedName>
    <definedName name="_111__123Graph_ACHART_12" localSheetId="8" hidden="1">[12]Demand!#REF!</definedName>
    <definedName name="_111__123Graph_ACHART_12" localSheetId="7" hidden="1">[12]Demand!#REF!</definedName>
    <definedName name="_111__123Graph_ACHART_12" hidden="1">[12]Demand!#REF!</definedName>
    <definedName name="_114__123Graph_ACHART_15" localSheetId="8" hidden="1">[12]Occ!#REF!</definedName>
    <definedName name="_114__123Graph_ACHART_15" localSheetId="7" hidden="1">[12]Occ!#REF!</definedName>
    <definedName name="_114__123Graph_ACHART_15" hidden="1">[12]Occ!#REF!</definedName>
    <definedName name="_117__123Graph_ACHART_16" localSheetId="8" hidden="1">[12]Occ!#REF!</definedName>
    <definedName name="_117__123Graph_ACHART_16" localSheetId="7" hidden="1">[12]Occ!#REF!</definedName>
    <definedName name="_117__123Graph_ACHART_16" hidden="1">[12]Occ!#REF!</definedName>
    <definedName name="_12___123Graph_ACHART_17" localSheetId="8" hidden="1">[12]Occ!#REF!</definedName>
    <definedName name="_12___123Graph_ACHART_17" localSheetId="7" hidden="1">[12]Occ!#REF!</definedName>
    <definedName name="_12___123Graph_ACHART_17" hidden="1">[12]Occ!#REF!</definedName>
    <definedName name="_12__123Graph_ACHART_19" localSheetId="8" hidden="1">[12]Demand!#REF!</definedName>
    <definedName name="_12__123Graph_ACHART_19" localSheetId="7" hidden="1">[12]Demand!#REF!</definedName>
    <definedName name="_12__123Graph_ACHART_19" hidden="1">[12]Demand!#REF!</definedName>
    <definedName name="_12__123Graph_BCHART_22" localSheetId="8" hidden="1">[12]Occ!#REF!</definedName>
    <definedName name="_12__123Graph_BCHART_22" localSheetId="7" hidden="1">[12]Occ!#REF!</definedName>
    <definedName name="_12__123Graph_BCHART_22" hidden="1">[12]Occ!#REF!</definedName>
    <definedName name="_120__123Graph_ACHART_17" localSheetId="8" hidden="1">[12]Occ!#REF!</definedName>
    <definedName name="_120__123Graph_ACHART_17" localSheetId="7" hidden="1">[12]Occ!#REF!</definedName>
    <definedName name="_120__123Graph_ACHART_17" hidden="1">[12]Occ!#REF!</definedName>
    <definedName name="_123__123Graph_ACHART_18" localSheetId="8" hidden="1">[12]Demand!#REF!</definedName>
    <definedName name="_123__123Graph_ACHART_18" localSheetId="7" hidden="1">[12]Demand!#REF!</definedName>
    <definedName name="_123__123Graph_ACHART_18" hidden="1">[12]Demand!#REF!</definedName>
    <definedName name="_126__123Graph_ACHART_19" localSheetId="8" hidden="1">[12]Demand!#REF!</definedName>
    <definedName name="_126__123Graph_ACHART_19" localSheetId="7" hidden="1">[12]Demand!#REF!</definedName>
    <definedName name="_126__123Graph_ACHART_19" hidden="1">[12]Demand!#REF!</definedName>
    <definedName name="_127__123Graph_ACHART_2" hidden="1">[13]Spread!$J$10:$BQ$10</definedName>
    <definedName name="_13__123Graph_CCHART_15" localSheetId="8" hidden="1">[12]Occ!#REF!</definedName>
    <definedName name="_13__123Graph_CCHART_15" localSheetId="7" hidden="1">[12]Occ!#REF!</definedName>
    <definedName name="_13__123Graph_CCHART_15" hidden="1">[12]Occ!#REF!</definedName>
    <definedName name="_130__123Graph_ACHART_21" localSheetId="8" hidden="1">[12]Occ!#REF!</definedName>
    <definedName name="_130__123Graph_ACHART_21" localSheetId="7" hidden="1">[12]Occ!#REF!</definedName>
    <definedName name="_130__123Graph_ACHART_21" hidden="1">[12]Occ!#REF!</definedName>
    <definedName name="_133__123Graph_ASEG_PIE" localSheetId="8" hidden="1">[12]Demand!#REF!</definedName>
    <definedName name="_133__123Graph_ASEG_PIE" localSheetId="7" hidden="1">[12]Demand!#REF!</definedName>
    <definedName name="_133__123Graph_ASEG_PIE" hidden="1">[12]Demand!#REF!</definedName>
    <definedName name="_136__123Graph_BCHART_15" localSheetId="8" hidden="1">[12]Occ!#REF!</definedName>
    <definedName name="_136__123Graph_BCHART_15" localSheetId="7" hidden="1">[12]Occ!#REF!</definedName>
    <definedName name="_136__123Graph_BCHART_15" hidden="1">[12]Occ!#REF!</definedName>
    <definedName name="_139__123Graph_BCHART_16" localSheetId="8" hidden="1">[12]Occ!#REF!</definedName>
    <definedName name="_139__123Graph_BCHART_16" localSheetId="7" hidden="1">[12]Occ!#REF!</definedName>
    <definedName name="_139__123Graph_BCHART_16" hidden="1">[12]Occ!#REF!</definedName>
    <definedName name="_14__123Graph_ACHART_21" localSheetId="8" hidden="1">[12]Occ!#REF!</definedName>
    <definedName name="_14__123Graph_ACHART_21" localSheetId="7" hidden="1">[12]Occ!#REF!</definedName>
    <definedName name="_14__123Graph_ACHART_21" hidden="1">[12]Occ!#REF!</definedName>
    <definedName name="_14__123Graph_CCHART_16" localSheetId="8" hidden="1">[12]Occ!#REF!</definedName>
    <definedName name="_14__123Graph_CCHART_16" localSheetId="7" hidden="1">[12]Occ!#REF!</definedName>
    <definedName name="_14__123Graph_CCHART_16" hidden="1">[12]Occ!#REF!</definedName>
    <definedName name="_142__123Graph_BCHART_17" localSheetId="8" hidden="1">[12]Occ!#REF!</definedName>
    <definedName name="_142__123Graph_BCHART_17" localSheetId="7" hidden="1">[12]Occ!#REF!</definedName>
    <definedName name="_142__123Graph_BCHART_17" hidden="1">[12]Occ!#REF!</definedName>
    <definedName name="_145__123Graph_BCHART_2" localSheetId="8" hidden="1">[13]Spread!#REF!</definedName>
    <definedName name="_145__123Graph_BCHART_2" localSheetId="7" hidden="1">[13]Spread!#REF!</definedName>
    <definedName name="_145__123Graph_BCHART_2" hidden="1">[13]Spread!#REF!</definedName>
    <definedName name="_148__123Graph_BCHART_22" localSheetId="8" hidden="1">[12]Occ!#REF!</definedName>
    <definedName name="_148__123Graph_BCHART_22" localSheetId="7" hidden="1">[12]Occ!#REF!</definedName>
    <definedName name="_148__123Graph_BCHART_22" hidden="1">[12]Occ!#REF!</definedName>
    <definedName name="_15___123Graph_ACHART_18" localSheetId="8" hidden="1">[12]Demand!#REF!</definedName>
    <definedName name="_15___123Graph_ACHART_18" localSheetId="7" hidden="1">[12]Demand!#REF!</definedName>
    <definedName name="_15___123Graph_ACHART_18" hidden="1">[12]Demand!#REF!</definedName>
    <definedName name="_15__123Graph_CCHART_17" localSheetId="8" hidden="1">[12]Occ!#REF!</definedName>
    <definedName name="_15__123Graph_CCHART_17" localSheetId="7" hidden="1">[12]Occ!#REF!</definedName>
    <definedName name="_15__123Graph_CCHART_17" hidden="1">[12]Occ!#REF!</definedName>
    <definedName name="_151__123Graph_CCHART_15" localSheetId="8" hidden="1">[12]Occ!#REF!</definedName>
    <definedName name="_151__123Graph_CCHART_15" localSheetId="7" hidden="1">[12]Occ!#REF!</definedName>
    <definedName name="_151__123Graph_CCHART_15" hidden="1">[12]Occ!#REF!</definedName>
    <definedName name="_154__123Graph_CCHART_16" localSheetId="8" hidden="1">[12]Occ!#REF!</definedName>
    <definedName name="_154__123Graph_CCHART_16" localSheetId="7" hidden="1">[12]Occ!#REF!</definedName>
    <definedName name="_154__123Graph_CCHART_16" hidden="1">[12]Occ!#REF!</definedName>
    <definedName name="_157__123Graph_CCHART_17" localSheetId="8" hidden="1">[12]Occ!#REF!</definedName>
    <definedName name="_157__123Graph_CCHART_17" localSheetId="7" hidden="1">[12]Occ!#REF!</definedName>
    <definedName name="_157__123Graph_CCHART_17" hidden="1">[12]Occ!#REF!</definedName>
    <definedName name="_16__123Graph_ASEG_PIE" localSheetId="8" hidden="1">[12]Demand!#REF!</definedName>
    <definedName name="_16__123Graph_ASEG_PIE" localSheetId="7" hidden="1">[12]Demand!#REF!</definedName>
    <definedName name="_16__123Graph_ASEG_PIE" hidden="1">[12]Demand!#REF!</definedName>
    <definedName name="_16__123Graph_CCHART_22" localSheetId="8" hidden="1">[12]Occ!#REF!</definedName>
    <definedName name="_16__123Graph_CCHART_22" localSheetId="7" hidden="1">[12]Occ!#REF!</definedName>
    <definedName name="_16__123Graph_CCHART_22" hidden="1">[12]Occ!#REF!</definedName>
    <definedName name="_160__123Graph_CCHART_2" localSheetId="8" hidden="1">[13]Spread!#REF!</definedName>
    <definedName name="_160__123Graph_CCHART_2" localSheetId="7" hidden="1">[13]Spread!#REF!</definedName>
    <definedName name="_160__123Graph_CCHART_2" hidden="1">[13]Spread!#REF!</definedName>
    <definedName name="_163__123Graph_CCHART_22" localSheetId="8" hidden="1">[12]Occ!#REF!</definedName>
    <definedName name="_163__123Graph_CCHART_22" localSheetId="7" hidden="1">[12]Occ!#REF!</definedName>
    <definedName name="_163__123Graph_CCHART_22" hidden="1">[12]Occ!#REF!</definedName>
    <definedName name="_166__123Graph_CSEG_PIE" localSheetId="8" hidden="1">[12]Demand!#REF!</definedName>
    <definedName name="_166__123Graph_CSEG_PIE" localSheetId="7" hidden="1">[12]Demand!#REF!</definedName>
    <definedName name="_166__123Graph_CSEG_PIE" hidden="1">[12]Demand!#REF!</definedName>
    <definedName name="_169__123Graph_DCHART_15" localSheetId="8" hidden="1">[12]Occ!#REF!</definedName>
    <definedName name="_169__123Graph_DCHART_15" localSheetId="7" hidden="1">[12]Occ!#REF!</definedName>
    <definedName name="_169__123Graph_DCHART_15" hidden="1">[12]Occ!#REF!</definedName>
    <definedName name="_17__123Graph_CSEG_PIE" localSheetId="8" hidden="1">[12]Demand!#REF!</definedName>
    <definedName name="_17__123Graph_CSEG_PIE" localSheetId="7" hidden="1">[12]Demand!#REF!</definedName>
    <definedName name="_17__123Graph_CSEG_PIE" hidden="1">[12]Demand!#REF!</definedName>
    <definedName name="_172__123Graph_DCHART_16" localSheetId="8" hidden="1">[12]Occ!#REF!</definedName>
    <definedName name="_172__123Graph_DCHART_16" localSheetId="7" hidden="1">[12]Occ!#REF!</definedName>
    <definedName name="_172__123Graph_DCHART_16" hidden="1">[12]Occ!#REF!</definedName>
    <definedName name="_175__123Graph_DCHART_17" localSheetId="8" hidden="1">[12]Occ!#REF!</definedName>
    <definedName name="_175__123Graph_DCHART_17" localSheetId="7" hidden="1">[12]Occ!#REF!</definedName>
    <definedName name="_175__123Graph_DCHART_17" hidden="1">[12]Occ!#REF!</definedName>
    <definedName name="_178__123Graph_DCHART_2" localSheetId="8" hidden="1">[13]Spread!#REF!</definedName>
    <definedName name="_178__123Graph_DCHART_2" localSheetId="7" hidden="1">[13]Spread!#REF!</definedName>
    <definedName name="_178__123Graph_DCHART_2" hidden="1">[13]Spread!#REF!</definedName>
    <definedName name="_18___123Graph_ACHART_19" localSheetId="8" hidden="1">[12]Demand!#REF!</definedName>
    <definedName name="_18___123Graph_ACHART_19" localSheetId="7" hidden="1">[12]Demand!#REF!</definedName>
    <definedName name="_18___123Graph_ACHART_19" hidden="1">[12]Demand!#REF!</definedName>
    <definedName name="_18__123Graph_BCHART_15" localSheetId="8" hidden="1">[12]Occ!#REF!</definedName>
    <definedName name="_18__123Graph_BCHART_15" localSheetId="7" hidden="1">[12]Occ!#REF!</definedName>
    <definedName name="_18__123Graph_BCHART_15" hidden="1">[12]Occ!#REF!</definedName>
    <definedName name="_18__123Graph_DCHART_15" localSheetId="8" hidden="1">[12]Occ!#REF!</definedName>
    <definedName name="_18__123Graph_DCHART_15" localSheetId="7" hidden="1">[12]Occ!#REF!</definedName>
    <definedName name="_18__123Graph_DCHART_15" hidden="1">[12]Occ!#REF!</definedName>
    <definedName name="_181__123Graph_DCHART_22" localSheetId="8" hidden="1">[12]Occ!#REF!</definedName>
    <definedName name="_181__123Graph_DCHART_22" localSheetId="7" hidden="1">[12]Occ!#REF!</definedName>
    <definedName name="_181__123Graph_DCHART_22" hidden="1">[12]Occ!#REF!</definedName>
    <definedName name="_184__123Graph_ECHART_15" localSheetId="8" hidden="1">[12]Occ!#REF!</definedName>
    <definedName name="_184__123Graph_ECHART_15" localSheetId="7" hidden="1">[12]Occ!#REF!</definedName>
    <definedName name="_184__123Graph_ECHART_15" hidden="1">[12]Occ!#REF!</definedName>
    <definedName name="_187__123Graph_ECHART_16" localSheetId="8" hidden="1">[12]Occ!#REF!</definedName>
    <definedName name="_187__123Graph_ECHART_16" localSheetId="7" hidden="1">[12]Occ!#REF!</definedName>
    <definedName name="_187__123Graph_ECHART_16" hidden="1">[12]Occ!#REF!</definedName>
    <definedName name="_19__123Graph_DCHART_16" localSheetId="8" hidden="1">[12]Occ!#REF!</definedName>
    <definedName name="_19__123Graph_DCHART_16" localSheetId="7" hidden="1">[12]Occ!#REF!</definedName>
    <definedName name="_19__123Graph_DCHART_16" hidden="1">[12]Occ!#REF!</definedName>
    <definedName name="_190__123Graph_ECHART_17" localSheetId="8" hidden="1">[12]Occ!#REF!</definedName>
    <definedName name="_190__123Graph_ECHART_17" localSheetId="7" hidden="1">[12]Occ!#REF!</definedName>
    <definedName name="_190__123Graph_ECHART_17" hidden="1">[12]Occ!#REF!</definedName>
    <definedName name="_193__123Graph_ECHART_2" localSheetId="8" hidden="1">[13]Spread!#REF!</definedName>
    <definedName name="_193__123Graph_ECHART_2" localSheetId="7" hidden="1">[13]Spread!#REF!</definedName>
    <definedName name="_193__123Graph_ECHART_2" hidden="1">[13]Spread!#REF!</definedName>
    <definedName name="_196__123Graph_ECHART_22" localSheetId="8" hidden="1">[12]Occ!#REF!</definedName>
    <definedName name="_196__123Graph_ECHART_22" localSheetId="7" hidden="1">[12]Occ!#REF!</definedName>
    <definedName name="_196__123Graph_ECHART_22" hidden="1">[12]Occ!#REF!</definedName>
    <definedName name="_199__123Graph_FCHART_15" localSheetId="8" hidden="1">[12]Occ!#REF!</definedName>
    <definedName name="_199__123Graph_FCHART_15" localSheetId="7" hidden="1">[12]Occ!#REF!</definedName>
    <definedName name="_199__123Graph_FCHART_15" hidden="1">[12]Occ!#REF!</definedName>
    <definedName name="_2__123Graph_ACHART_12" localSheetId="8" hidden="1">[12]Demand!#REF!</definedName>
    <definedName name="_2__123Graph_ACHART_12" localSheetId="7" hidden="1">[12]Demand!#REF!</definedName>
    <definedName name="_2__123Graph_ACHART_12" hidden="1">[12]Demand!#REF!</definedName>
    <definedName name="_2__123Graph_ACHART_15" localSheetId="8" hidden="1">[12]Occ!#REF!</definedName>
    <definedName name="_2__123Graph_ACHART_15" localSheetId="7" hidden="1">[12]Occ!#REF!</definedName>
    <definedName name="_2__123Graph_ACHART_15" hidden="1">[12]Occ!#REF!</definedName>
    <definedName name="_20__123Graph_BCHART_16" localSheetId="8" hidden="1">[12]Occ!#REF!</definedName>
    <definedName name="_20__123Graph_BCHART_16" localSheetId="7" hidden="1">[12]Occ!#REF!</definedName>
    <definedName name="_20__123Graph_BCHART_16" hidden="1">[12]Occ!#REF!</definedName>
    <definedName name="_20__123Graph_DCHART_17" localSheetId="8" hidden="1">[12]Occ!#REF!</definedName>
    <definedName name="_20__123Graph_DCHART_17" localSheetId="7" hidden="1">[12]Occ!#REF!</definedName>
    <definedName name="_20__123Graph_DCHART_17" hidden="1">[12]Occ!#REF!</definedName>
    <definedName name="_202__123Graph_FCHART_16" localSheetId="8" hidden="1">[12]Occ!#REF!</definedName>
    <definedName name="_202__123Graph_FCHART_16" localSheetId="7" hidden="1">[12]Occ!#REF!</definedName>
    <definedName name="_202__123Graph_FCHART_16" hidden="1">[12]Occ!#REF!</definedName>
    <definedName name="_205__123Graph_FCHART_17" localSheetId="8" hidden="1">[12]Occ!#REF!</definedName>
    <definedName name="_205__123Graph_FCHART_17" localSheetId="7" hidden="1">[12]Occ!#REF!</definedName>
    <definedName name="_205__123Graph_FCHART_17" hidden="1">[12]Occ!#REF!</definedName>
    <definedName name="_208__123Graph_FCHART_2" localSheetId="8" hidden="1">[13]Spread!#REF!</definedName>
    <definedName name="_208__123Graph_FCHART_2" localSheetId="7" hidden="1">[13]Spread!#REF!</definedName>
    <definedName name="_208__123Graph_FCHART_2" hidden="1">[13]Spread!#REF!</definedName>
    <definedName name="_21___123Graph_ACHART_21" localSheetId="8" hidden="1">[12]Occ!#REF!</definedName>
    <definedName name="_21___123Graph_ACHART_21" localSheetId="7" hidden="1">[12]Occ!#REF!</definedName>
    <definedName name="_21___123Graph_ACHART_21" hidden="1">[12]Occ!#REF!</definedName>
    <definedName name="_21__123Graph_DCHART_22" localSheetId="8" hidden="1">[12]Occ!#REF!</definedName>
    <definedName name="_21__123Graph_DCHART_22" localSheetId="7" hidden="1">[12]Occ!#REF!</definedName>
    <definedName name="_21__123Graph_DCHART_22" hidden="1">[12]Occ!#REF!</definedName>
    <definedName name="_211__123Graph_FCHART_22" localSheetId="8" hidden="1">[12]Occ!#REF!</definedName>
    <definedName name="_211__123Graph_FCHART_22" localSheetId="7" hidden="1">[12]Occ!#REF!</definedName>
    <definedName name="_211__123Graph_FCHART_22" hidden="1">[12]Occ!#REF!</definedName>
    <definedName name="_214__123Graph_XCHART_15" localSheetId="8" hidden="1">[12]Occ!#REF!</definedName>
    <definedName name="_214__123Graph_XCHART_15" localSheetId="7" hidden="1">[12]Occ!#REF!</definedName>
    <definedName name="_214__123Graph_XCHART_15" hidden="1">[12]Occ!#REF!</definedName>
    <definedName name="_217__123Graph_XCHART_16" localSheetId="8" hidden="1">[12]Occ!#REF!</definedName>
    <definedName name="_217__123Graph_XCHART_16" localSheetId="7" hidden="1">[12]Occ!#REF!</definedName>
    <definedName name="_217__123Graph_XCHART_16" hidden="1">[12]Occ!#REF!</definedName>
    <definedName name="_22__123Graph_BCHART_17" localSheetId="8" hidden="1">[12]Occ!#REF!</definedName>
    <definedName name="_22__123Graph_BCHART_17" localSheetId="7" hidden="1">[12]Occ!#REF!</definedName>
    <definedName name="_22__123Graph_BCHART_17" hidden="1">[12]Occ!#REF!</definedName>
    <definedName name="_22__123Graph_ECHART_15" localSheetId="8" hidden="1">[12]Occ!#REF!</definedName>
    <definedName name="_22__123Graph_ECHART_15" localSheetId="7" hidden="1">[12]Occ!#REF!</definedName>
    <definedName name="_22__123Graph_ECHART_15" hidden="1">[12]Occ!#REF!</definedName>
    <definedName name="_220__123Graph_XCHART_17" localSheetId="8" hidden="1">[12]Occ!#REF!</definedName>
    <definedName name="_220__123Graph_XCHART_17" localSheetId="7" hidden="1">[12]Occ!#REF!</definedName>
    <definedName name="_220__123Graph_XCHART_17" hidden="1">[12]Occ!#REF!</definedName>
    <definedName name="_223__123Graph_XCHART_18" localSheetId="8" hidden="1">[12]Demand!#REF!</definedName>
    <definedName name="_223__123Graph_XCHART_18" localSheetId="7" hidden="1">[12]Demand!#REF!</definedName>
    <definedName name="_223__123Graph_XCHART_18" hidden="1">[12]Demand!#REF!</definedName>
    <definedName name="_226__123Graph_XCHART_19" localSheetId="8" hidden="1">[12]Demand!#REF!</definedName>
    <definedName name="_226__123Graph_XCHART_19" localSheetId="7" hidden="1">[12]Demand!#REF!</definedName>
    <definedName name="_226__123Graph_XCHART_19" hidden="1">[12]Demand!#REF!</definedName>
    <definedName name="_227__123Graph_XCHART_2" hidden="1">[13]Spread!$J$11:$BQ$11</definedName>
    <definedName name="_23__123Graph_ECHART_16" localSheetId="8" hidden="1">[12]Occ!#REF!</definedName>
    <definedName name="_23__123Graph_ECHART_16" localSheetId="7" hidden="1">[12]Occ!#REF!</definedName>
    <definedName name="_23__123Graph_ECHART_16" hidden="1">[12]Occ!#REF!</definedName>
    <definedName name="_230__123Graph_XCHART_22" localSheetId="8" hidden="1">[12]Occ!#REF!</definedName>
    <definedName name="_230__123Graph_XCHART_22" localSheetId="7" hidden="1">[12]Occ!#REF!</definedName>
    <definedName name="_230__123Graph_XCHART_22" hidden="1">[12]Occ!#REF!</definedName>
    <definedName name="_233__123Graph_XSEG_PIE" localSheetId="8" hidden="1">[12]Demand!#REF!</definedName>
    <definedName name="_233__123Graph_XSEG_PIE" localSheetId="7" hidden="1">[12]Demand!#REF!</definedName>
    <definedName name="_233__123Graph_XSEG_PIE" hidden="1">[12]Demand!#REF!</definedName>
    <definedName name="_24___123Graph_ASEG_PIE" localSheetId="8" hidden="1">[12]Demand!#REF!</definedName>
    <definedName name="_24___123Graph_ASEG_PIE" localSheetId="7" hidden="1">[12]Demand!#REF!</definedName>
    <definedName name="_24___123Graph_ASEG_PIE" hidden="1">[12]Demand!#REF!</definedName>
    <definedName name="_24__123Graph_BCHART_22" localSheetId="8" hidden="1">[12]Occ!#REF!</definedName>
    <definedName name="_24__123Graph_BCHART_22" localSheetId="7" hidden="1">[12]Occ!#REF!</definedName>
    <definedName name="_24__123Graph_BCHART_22" hidden="1">[12]Occ!#REF!</definedName>
    <definedName name="_24__123Graph_ECHART_17" localSheetId="8" hidden="1">[12]Occ!#REF!</definedName>
    <definedName name="_24__123Graph_ECHART_17" localSheetId="7" hidden="1">[12]Occ!#REF!</definedName>
    <definedName name="_24__123Graph_ECHART_17" hidden="1">[12]Occ!#REF!</definedName>
    <definedName name="_25__123Graph_ECHART_22" localSheetId="8" hidden="1">[12]Occ!#REF!</definedName>
    <definedName name="_25__123Graph_ECHART_22" localSheetId="7" hidden="1">[12]Occ!#REF!</definedName>
    <definedName name="_25__123Graph_ECHART_22" hidden="1">[12]Occ!#REF!</definedName>
    <definedName name="_26__123Graph_CCHART_15" localSheetId="8" hidden="1">[12]Occ!#REF!</definedName>
    <definedName name="_26__123Graph_CCHART_15" localSheetId="7" hidden="1">[12]Occ!#REF!</definedName>
    <definedName name="_26__123Graph_CCHART_15" hidden="1">[12]Occ!#REF!</definedName>
    <definedName name="_26__123Graph_FCHART_15" localSheetId="8" hidden="1">[12]Occ!#REF!</definedName>
    <definedName name="_26__123Graph_FCHART_15" localSheetId="7" hidden="1">[12]Occ!#REF!</definedName>
    <definedName name="_26__123Graph_FCHART_15" hidden="1">[12]Occ!#REF!</definedName>
    <definedName name="_27___123Graph_BCHART_15" localSheetId="8" hidden="1">[12]Occ!#REF!</definedName>
    <definedName name="_27___123Graph_BCHART_15" localSheetId="7" hidden="1">[12]Occ!#REF!</definedName>
    <definedName name="_27___123Graph_BCHART_15" hidden="1">[12]Occ!#REF!</definedName>
    <definedName name="_27__123Graph_FCHART_16" localSheetId="8" hidden="1">[12]Occ!#REF!</definedName>
    <definedName name="_27__123Graph_FCHART_16" localSheetId="7" hidden="1">[12]Occ!#REF!</definedName>
    <definedName name="_27__123Graph_FCHART_16" hidden="1">[12]Occ!#REF!</definedName>
    <definedName name="_28__123Graph_CCHART_16" localSheetId="8" hidden="1">[12]Occ!#REF!</definedName>
    <definedName name="_28__123Graph_CCHART_16" localSheetId="7" hidden="1">[12]Occ!#REF!</definedName>
    <definedName name="_28__123Graph_CCHART_16" hidden="1">[12]Occ!#REF!</definedName>
    <definedName name="_28__123Graph_FCHART_17" localSheetId="8" hidden="1">[12]Occ!#REF!</definedName>
    <definedName name="_28__123Graph_FCHART_17" localSheetId="7" hidden="1">[12]Occ!#REF!</definedName>
    <definedName name="_28__123Graph_FCHART_17" hidden="1">[12]Occ!#REF!</definedName>
    <definedName name="_29__123Graph_FCHART_22" localSheetId="8" hidden="1">[12]Occ!#REF!</definedName>
    <definedName name="_29__123Graph_FCHART_22" localSheetId="7" hidden="1">[12]Occ!#REF!</definedName>
    <definedName name="_29__123Graph_FCHART_22" hidden="1">[12]Occ!#REF!</definedName>
    <definedName name="_3___123Graph_ACHART_12" localSheetId="8" hidden="1">[12]Demand!#REF!</definedName>
    <definedName name="_3___123Graph_ACHART_12" localSheetId="7" hidden="1">[12]Demand!#REF!</definedName>
    <definedName name="_3___123Graph_ACHART_12" hidden="1">[12]Demand!#REF!</definedName>
    <definedName name="_3__123Graph_ACHART_16" localSheetId="8" hidden="1">[12]Occ!#REF!</definedName>
    <definedName name="_3__123Graph_ACHART_16" localSheetId="7" hidden="1">[12]Occ!#REF!</definedName>
    <definedName name="_3__123Graph_ACHART_16" hidden="1">[12]Occ!#REF!</definedName>
    <definedName name="_30___123Graph_BCHART_16" localSheetId="8" hidden="1">[12]Occ!#REF!</definedName>
    <definedName name="_30___123Graph_BCHART_16" localSheetId="7" hidden="1">[12]Occ!#REF!</definedName>
    <definedName name="_30___123Graph_BCHART_16" hidden="1">[12]Occ!#REF!</definedName>
    <definedName name="_30__123Graph_CCHART_17" localSheetId="8" hidden="1">[12]Occ!#REF!</definedName>
    <definedName name="_30__123Graph_CCHART_17" localSheetId="7" hidden="1">[12]Occ!#REF!</definedName>
    <definedName name="_30__123Graph_CCHART_17" hidden="1">[12]Occ!#REF!</definedName>
    <definedName name="_30__123Graph_XCHART_15" localSheetId="8" hidden="1">[12]Occ!#REF!</definedName>
    <definedName name="_30__123Graph_XCHART_15" localSheetId="7" hidden="1">[12]Occ!#REF!</definedName>
    <definedName name="_30__123Graph_XCHART_15" hidden="1">[12]Occ!#REF!</definedName>
    <definedName name="_31__123Graph_XCHART_16" localSheetId="8" hidden="1">[12]Occ!#REF!</definedName>
    <definedName name="_31__123Graph_XCHART_16" localSheetId="7" hidden="1">[12]Occ!#REF!</definedName>
    <definedName name="_31__123Graph_XCHART_16" hidden="1">[12]Occ!#REF!</definedName>
    <definedName name="_32__123Graph_CCHART_22" localSheetId="8" hidden="1">[12]Occ!#REF!</definedName>
    <definedName name="_32__123Graph_CCHART_22" localSheetId="7" hidden="1">[12]Occ!#REF!</definedName>
    <definedName name="_32__123Graph_CCHART_22" hidden="1">[12]Occ!#REF!</definedName>
    <definedName name="_32__123Graph_XCHART_17" localSheetId="8" hidden="1">[12]Occ!#REF!</definedName>
    <definedName name="_32__123Graph_XCHART_17" localSheetId="7" hidden="1">[12]Occ!#REF!</definedName>
    <definedName name="_32__123Graph_XCHART_17" hidden="1">[12]Occ!#REF!</definedName>
    <definedName name="_33___123Graph_BCHART_17" localSheetId="8" hidden="1">[12]Occ!#REF!</definedName>
    <definedName name="_33___123Graph_BCHART_17" localSheetId="7" hidden="1">[12]Occ!#REF!</definedName>
    <definedName name="_33___123Graph_BCHART_17" hidden="1">[12]Occ!#REF!</definedName>
    <definedName name="_33__123Graph_XCHART_18" localSheetId="8" hidden="1">[12]Demand!#REF!</definedName>
    <definedName name="_33__123Graph_XCHART_18" localSheetId="7" hidden="1">[12]Demand!#REF!</definedName>
    <definedName name="_33__123Graph_XCHART_18" hidden="1">[12]Demand!#REF!</definedName>
    <definedName name="_34__123Graph_CSEG_PIE" localSheetId="8" hidden="1">[12]Demand!#REF!</definedName>
    <definedName name="_34__123Graph_CSEG_PIE" localSheetId="7" hidden="1">[12]Demand!#REF!</definedName>
    <definedName name="_34__123Graph_CSEG_PIE" hidden="1">[12]Demand!#REF!</definedName>
    <definedName name="_34__123Graph_XCHART_19" localSheetId="8" hidden="1">[12]Demand!#REF!</definedName>
    <definedName name="_34__123Graph_XCHART_19" localSheetId="7" hidden="1">[12]Demand!#REF!</definedName>
    <definedName name="_34__123Graph_XCHART_19" hidden="1">[12]Demand!#REF!</definedName>
    <definedName name="_35__123Graph_XCHART_22" localSheetId="8" hidden="1">[12]Occ!#REF!</definedName>
    <definedName name="_35__123Graph_XCHART_22" localSheetId="7" hidden="1">[12]Occ!#REF!</definedName>
    <definedName name="_35__123Graph_XCHART_22" hidden="1">[12]Occ!#REF!</definedName>
    <definedName name="_36___123Graph_BCHART_22" localSheetId="8" hidden="1">[12]Occ!#REF!</definedName>
    <definedName name="_36___123Graph_BCHART_22" localSheetId="7" hidden="1">[12]Occ!#REF!</definedName>
    <definedName name="_36___123Graph_BCHART_22" hidden="1">[12]Occ!#REF!</definedName>
    <definedName name="_36__123Graph_DCHART_15" localSheetId="8" hidden="1">[12]Occ!#REF!</definedName>
    <definedName name="_36__123Graph_DCHART_15" localSheetId="7" hidden="1">[12]Occ!#REF!</definedName>
    <definedName name="_36__123Graph_DCHART_15" hidden="1">[12]Occ!#REF!</definedName>
    <definedName name="_36__123Graph_XSEG_PIE" localSheetId="8" hidden="1">[12]Demand!#REF!</definedName>
    <definedName name="_36__123Graph_XSEG_PIE" localSheetId="7" hidden="1">[12]Demand!#REF!</definedName>
    <definedName name="_36__123Graph_XSEG_PIE" hidden="1">[12]Demand!#REF!</definedName>
    <definedName name="_38__123Graph_DCHART_16" localSheetId="8" hidden="1">[12]Occ!#REF!</definedName>
    <definedName name="_38__123Graph_DCHART_16" localSheetId="7" hidden="1">[12]Occ!#REF!</definedName>
    <definedName name="_38__123Graph_DCHART_16" hidden="1">[12]Occ!#REF!</definedName>
    <definedName name="_39___123Graph_CCHART_15" localSheetId="8" hidden="1">[12]Occ!#REF!</definedName>
    <definedName name="_39___123Graph_CCHART_15" localSheetId="7" hidden="1">[12]Occ!#REF!</definedName>
    <definedName name="_39___123Graph_CCHART_15" hidden="1">[12]Occ!#REF!</definedName>
    <definedName name="_4__123Graph_ACHART_15" localSheetId="8" hidden="1">[12]Occ!#REF!</definedName>
    <definedName name="_4__123Graph_ACHART_15" localSheetId="7" hidden="1">[12]Occ!#REF!</definedName>
    <definedName name="_4__123Graph_ACHART_15" hidden="1">[12]Occ!#REF!</definedName>
    <definedName name="_4__123Graph_ACHART_17" localSheetId="8" hidden="1">[12]Occ!#REF!</definedName>
    <definedName name="_4__123Graph_ACHART_17" localSheetId="7" hidden="1">[12]Occ!#REF!</definedName>
    <definedName name="_4__123Graph_ACHART_17" hidden="1">[12]Occ!#REF!</definedName>
    <definedName name="_40__123Graph_DCHART_17" localSheetId="8" hidden="1">[12]Occ!#REF!</definedName>
    <definedName name="_40__123Graph_DCHART_17" localSheetId="7" hidden="1">[12]Occ!#REF!</definedName>
    <definedName name="_40__123Graph_DCHART_17" hidden="1">[12]Occ!#REF!</definedName>
    <definedName name="_42___123Graph_CCHART_16" localSheetId="8" hidden="1">[12]Occ!#REF!</definedName>
    <definedName name="_42___123Graph_CCHART_16" localSheetId="7" hidden="1">[12]Occ!#REF!</definedName>
    <definedName name="_42___123Graph_CCHART_16" hidden="1">[12]Occ!#REF!</definedName>
    <definedName name="_42__123Graph_DCHART_22" localSheetId="8" hidden="1">[12]Occ!#REF!</definedName>
    <definedName name="_42__123Graph_DCHART_22" localSheetId="7" hidden="1">[12]Occ!#REF!</definedName>
    <definedName name="_42__123Graph_DCHART_22" hidden="1">[12]Occ!#REF!</definedName>
    <definedName name="_44__123Graph_ECHART_15" localSheetId="8" hidden="1">[12]Occ!#REF!</definedName>
    <definedName name="_44__123Graph_ECHART_15" localSheetId="7" hidden="1">[12]Occ!#REF!</definedName>
    <definedName name="_44__123Graph_ECHART_15" hidden="1">[12]Occ!#REF!</definedName>
    <definedName name="_45___123Graph_CCHART_17" localSheetId="8" hidden="1">[12]Occ!#REF!</definedName>
    <definedName name="_45___123Graph_CCHART_17" localSheetId="7" hidden="1">[12]Occ!#REF!</definedName>
    <definedName name="_45___123Graph_CCHART_17" hidden="1">[12]Occ!#REF!</definedName>
    <definedName name="_46__123Graph_ECHART_16" localSheetId="8" hidden="1">[12]Occ!#REF!</definedName>
    <definedName name="_46__123Graph_ECHART_16" localSheetId="7" hidden="1">[12]Occ!#REF!</definedName>
    <definedName name="_46__123Graph_ECHART_16" hidden="1">[12]Occ!#REF!</definedName>
    <definedName name="_48___123Graph_CCHART_22" localSheetId="8" hidden="1">[12]Occ!#REF!</definedName>
    <definedName name="_48___123Graph_CCHART_22" localSheetId="7" hidden="1">[12]Occ!#REF!</definedName>
    <definedName name="_48___123Graph_CCHART_22" hidden="1">[12]Occ!#REF!</definedName>
    <definedName name="_48__123Graph_ECHART_17" localSheetId="8" hidden="1">[12]Occ!#REF!</definedName>
    <definedName name="_48__123Graph_ECHART_17" localSheetId="7" hidden="1">[12]Occ!#REF!</definedName>
    <definedName name="_48__123Graph_ECHART_17" hidden="1">[12]Occ!#REF!</definedName>
    <definedName name="_5__123Graph_ACHART_18" localSheetId="8" hidden="1">[12]Demand!#REF!</definedName>
    <definedName name="_5__123Graph_ACHART_18" localSheetId="7" hidden="1">[12]Demand!#REF!</definedName>
    <definedName name="_5__123Graph_ACHART_18" hidden="1">[12]Demand!#REF!</definedName>
    <definedName name="_50__123Graph_ECHART_22" localSheetId="8" hidden="1">[12]Occ!#REF!</definedName>
    <definedName name="_50__123Graph_ECHART_22" localSheetId="7" hidden="1">[12]Occ!#REF!</definedName>
    <definedName name="_50__123Graph_ECHART_22" hidden="1">[12]Occ!#REF!</definedName>
    <definedName name="_51___123Graph_CSEG_PIE" localSheetId="8" hidden="1">[12]Demand!#REF!</definedName>
    <definedName name="_51___123Graph_CSEG_PIE" localSheetId="7" hidden="1">[12]Demand!#REF!</definedName>
    <definedName name="_51___123Graph_CSEG_PIE" hidden="1">[12]Demand!#REF!</definedName>
    <definedName name="_52__123Graph_FCHART_15" localSheetId="8" hidden="1">[12]Occ!#REF!</definedName>
    <definedName name="_52__123Graph_FCHART_15" localSheetId="7" hidden="1">[12]Occ!#REF!</definedName>
    <definedName name="_52__123Graph_FCHART_15" hidden="1">[12]Occ!#REF!</definedName>
    <definedName name="_54___123Graph_DCHART_15" localSheetId="8" hidden="1">[12]Occ!#REF!</definedName>
    <definedName name="_54___123Graph_DCHART_15" localSheetId="7" hidden="1">[12]Occ!#REF!</definedName>
    <definedName name="_54___123Graph_DCHART_15" hidden="1">[12]Occ!#REF!</definedName>
    <definedName name="_54__123Graph_FCHART_16" localSheetId="8" hidden="1">[12]Occ!#REF!</definedName>
    <definedName name="_54__123Graph_FCHART_16" localSheetId="7" hidden="1">[12]Occ!#REF!</definedName>
    <definedName name="_54__123Graph_FCHART_16" hidden="1">[12]Occ!#REF!</definedName>
    <definedName name="_56__123Graph_FCHART_17" localSheetId="8" hidden="1">[12]Occ!#REF!</definedName>
    <definedName name="_56__123Graph_FCHART_17" localSheetId="7" hidden="1">[12]Occ!#REF!</definedName>
    <definedName name="_56__123Graph_FCHART_17" hidden="1">[12]Occ!#REF!</definedName>
    <definedName name="_57___123Graph_DCHART_16" localSheetId="8" hidden="1">[12]Occ!#REF!</definedName>
    <definedName name="_57___123Graph_DCHART_16" localSheetId="7" hidden="1">[12]Occ!#REF!</definedName>
    <definedName name="_57___123Graph_DCHART_16" hidden="1">[12]Occ!#REF!</definedName>
    <definedName name="_58__123Graph_FCHART_22" localSheetId="8" hidden="1">[12]Occ!#REF!</definedName>
    <definedName name="_58__123Graph_FCHART_22" localSheetId="7" hidden="1">[12]Occ!#REF!</definedName>
    <definedName name="_58__123Graph_FCHART_22" hidden="1">[12]Occ!#REF!</definedName>
    <definedName name="_6___123Graph_ACHART_15" localSheetId="8" hidden="1">[12]Occ!#REF!</definedName>
    <definedName name="_6___123Graph_ACHART_15" localSheetId="7" hidden="1">[12]Occ!#REF!</definedName>
    <definedName name="_6___123Graph_ACHART_15" hidden="1">[12]Occ!#REF!</definedName>
    <definedName name="_6__123Graph_ACHART_16" localSheetId="8" hidden="1">[12]Occ!#REF!</definedName>
    <definedName name="_6__123Graph_ACHART_16" localSheetId="7" hidden="1">[12]Occ!#REF!</definedName>
    <definedName name="_6__123Graph_ACHART_16" hidden="1">[12]Occ!#REF!</definedName>
    <definedName name="_6__123Graph_ACHART_19" localSheetId="8" hidden="1">[12]Demand!#REF!</definedName>
    <definedName name="_6__123Graph_ACHART_19" localSheetId="7" hidden="1">[12]Demand!#REF!</definedName>
    <definedName name="_6__123Graph_ACHART_19" hidden="1">[12]Demand!#REF!</definedName>
    <definedName name="_60___123Graph_DCHART_17" localSheetId="8" hidden="1">[12]Occ!#REF!</definedName>
    <definedName name="_60___123Graph_DCHART_17" localSheetId="7" hidden="1">[12]Occ!#REF!</definedName>
    <definedName name="_60___123Graph_DCHART_17" hidden="1">[12]Occ!#REF!</definedName>
    <definedName name="_60__123Graph_XCHART_15" localSheetId="8" hidden="1">[12]Occ!#REF!</definedName>
    <definedName name="_60__123Graph_XCHART_15" localSheetId="7" hidden="1">[12]Occ!#REF!</definedName>
    <definedName name="_60__123Graph_XCHART_15" hidden="1">[12]Occ!#REF!</definedName>
    <definedName name="_62__123Graph_XCHART_16" localSheetId="8" hidden="1">[12]Occ!#REF!</definedName>
    <definedName name="_62__123Graph_XCHART_16" localSheetId="7" hidden="1">[12]Occ!#REF!</definedName>
    <definedName name="_62__123Graph_XCHART_16" hidden="1">[12]Occ!#REF!</definedName>
    <definedName name="_63___123Graph_DCHART_22" localSheetId="8" hidden="1">[12]Occ!#REF!</definedName>
    <definedName name="_63___123Graph_DCHART_22" localSheetId="7" hidden="1">[12]Occ!#REF!</definedName>
    <definedName name="_63___123Graph_DCHART_22" hidden="1">[12]Occ!#REF!</definedName>
    <definedName name="_64__123Graph_XCHART_17" localSheetId="8" hidden="1">[12]Occ!#REF!</definedName>
    <definedName name="_64__123Graph_XCHART_17" localSheetId="7" hidden="1">[12]Occ!#REF!</definedName>
    <definedName name="_64__123Graph_XCHART_17" hidden="1">[12]Occ!#REF!</definedName>
    <definedName name="_66___123Graph_ECHART_15" localSheetId="8" hidden="1">[12]Occ!#REF!</definedName>
    <definedName name="_66___123Graph_ECHART_15" localSheetId="7" hidden="1">[12]Occ!#REF!</definedName>
    <definedName name="_66___123Graph_ECHART_15" hidden="1">[12]Occ!#REF!</definedName>
    <definedName name="_66__123Graph_XCHART_18" localSheetId="8" hidden="1">[12]Demand!#REF!</definedName>
    <definedName name="_66__123Graph_XCHART_18" localSheetId="7" hidden="1">[12]Demand!#REF!</definedName>
    <definedName name="_66__123Graph_XCHART_18" hidden="1">[12]Demand!#REF!</definedName>
    <definedName name="_68__123Graph_XCHART_19" localSheetId="8" hidden="1">[12]Demand!#REF!</definedName>
    <definedName name="_68__123Graph_XCHART_19" localSheetId="7" hidden="1">[12]Demand!#REF!</definedName>
    <definedName name="_68__123Graph_XCHART_19" hidden="1">[12]Demand!#REF!</definedName>
    <definedName name="_69___123Graph_ECHART_16" localSheetId="8" hidden="1">[12]Occ!#REF!</definedName>
    <definedName name="_69___123Graph_ECHART_16" localSheetId="7" hidden="1">[12]Occ!#REF!</definedName>
    <definedName name="_69___123Graph_ECHART_16" hidden="1">[12]Occ!#REF!</definedName>
    <definedName name="_7__123Graph_ACHART_21" localSheetId="8" hidden="1">[12]Occ!#REF!</definedName>
    <definedName name="_7__123Graph_ACHART_21" localSheetId="7" hidden="1">[12]Occ!#REF!</definedName>
    <definedName name="_7__123Graph_ACHART_21" hidden="1">[12]Occ!#REF!</definedName>
    <definedName name="_70__123Graph_XCHART_22" localSheetId="8" hidden="1">[12]Occ!#REF!</definedName>
    <definedName name="_70__123Graph_XCHART_22" localSheetId="7" hidden="1">[12]Occ!#REF!</definedName>
    <definedName name="_70__123Graph_XCHART_22" hidden="1">[12]Occ!#REF!</definedName>
    <definedName name="_72___123Graph_ECHART_17" localSheetId="8" hidden="1">[12]Occ!#REF!</definedName>
    <definedName name="_72___123Graph_ECHART_17" localSheetId="7" hidden="1">[12]Occ!#REF!</definedName>
    <definedName name="_72___123Graph_ECHART_17" hidden="1">[12]Occ!#REF!</definedName>
    <definedName name="_72__123Graph_XSEG_PIE" localSheetId="8" hidden="1">[12]Demand!#REF!</definedName>
    <definedName name="_72__123Graph_XSEG_PIE" localSheetId="7" hidden="1">[12]Demand!#REF!</definedName>
    <definedName name="_72__123Graph_XSEG_PIE" hidden="1">[12]Demand!#REF!</definedName>
    <definedName name="_75___123Graph_ECHART_22" localSheetId="8" hidden="1">[12]Occ!#REF!</definedName>
    <definedName name="_75___123Graph_ECHART_22" localSheetId="7" hidden="1">[12]Occ!#REF!</definedName>
    <definedName name="_75___123Graph_ECHART_22" hidden="1">[12]Occ!#REF!</definedName>
    <definedName name="_78___123Graph_FCHART_15" localSheetId="8" hidden="1">[12]Occ!#REF!</definedName>
    <definedName name="_78___123Graph_FCHART_15" localSheetId="7" hidden="1">[12]Occ!#REF!</definedName>
    <definedName name="_78___123Graph_FCHART_15" hidden="1">[12]Occ!#REF!</definedName>
    <definedName name="_8__123Graph_ACHART_17" localSheetId="8" hidden="1">[12]Occ!#REF!</definedName>
    <definedName name="_8__123Graph_ACHART_17" localSheetId="7" hidden="1">[12]Occ!#REF!</definedName>
    <definedName name="_8__123Graph_ACHART_17" hidden="1">[12]Occ!#REF!</definedName>
    <definedName name="_8__123Graph_ASEG_PIE" localSheetId="8" hidden="1">[12]Demand!#REF!</definedName>
    <definedName name="_8__123Graph_ASEG_PIE" localSheetId="7" hidden="1">[12]Demand!#REF!</definedName>
    <definedName name="_8__123Graph_ASEG_PIE" hidden="1">[12]Demand!#REF!</definedName>
    <definedName name="_81___123Graph_FCHART_16" localSheetId="8" hidden="1">[12]Occ!#REF!</definedName>
    <definedName name="_81___123Graph_FCHART_16" localSheetId="7" hidden="1">[12]Occ!#REF!</definedName>
    <definedName name="_81___123Graph_FCHART_16" hidden="1">[12]Occ!#REF!</definedName>
    <definedName name="_84___123Graph_FCHART_17" localSheetId="8" hidden="1">[12]Occ!#REF!</definedName>
    <definedName name="_84___123Graph_FCHART_17" localSheetId="7" hidden="1">[12]Occ!#REF!</definedName>
    <definedName name="_84___123Graph_FCHART_17" hidden="1">[12]Occ!#REF!</definedName>
    <definedName name="_87___123Graph_FCHART_22" localSheetId="8" hidden="1">[12]Occ!#REF!</definedName>
    <definedName name="_87___123Graph_FCHART_22" localSheetId="7" hidden="1">[12]Occ!#REF!</definedName>
    <definedName name="_87___123Graph_FCHART_22" hidden="1">[12]Occ!#REF!</definedName>
    <definedName name="_9___123Graph_ACHART_16" localSheetId="8" hidden="1">[12]Occ!#REF!</definedName>
    <definedName name="_9___123Graph_ACHART_16" localSheetId="7" hidden="1">[12]Occ!#REF!</definedName>
    <definedName name="_9___123Graph_ACHART_16" hidden="1">[12]Occ!#REF!</definedName>
    <definedName name="_9__123Graph_BCHART_15" localSheetId="8" hidden="1">[12]Occ!#REF!</definedName>
    <definedName name="_9__123Graph_BCHART_15" localSheetId="7" hidden="1">[12]Occ!#REF!</definedName>
    <definedName name="_9__123Graph_BCHART_15" hidden="1">[12]Occ!#REF!</definedName>
    <definedName name="_90___123Graph_XCHART_15" localSheetId="8" hidden="1">[12]Occ!#REF!</definedName>
    <definedName name="_90___123Graph_XCHART_15" localSheetId="7" hidden="1">[12]Occ!#REF!</definedName>
    <definedName name="_90___123Graph_XCHART_15" hidden="1">[12]Occ!#REF!</definedName>
    <definedName name="_93___123Graph_XCHART_16" localSheetId="8" hidden="1">[12]Occ!#REF!</definedName>
    <definedName name="_93___123Graph_XCHART_16" localSheetId="7" hidden="1">[12]Occ!#REF!</definedName>
    <definedName name="_93___123Graph_XCHART_16" hidden="1">[12]Occ!#REF!</definedName>
    <definedName name="_96___123Graph_XCHART_17" localSheetId="8" hidden="1">[12]Occ!#REF!</definedName>
    <definedName name="_96___123Graph_XCHART_17" localSheetId="7" hidden="1">[12]Occ!#REF!</definedName>
    <definedName name="_96___123Graph_XCHART_17" hidden="1">[12]Occ!#REF!</definedName>
    <definedName name="_99___123Graph_XCHART_18" localSheetId="8" hidden="1">[12]Demand!#REF!</definedName>
    <definedName name="_99___123Graph_XCHART_18" localSheetId="7" hidden="1">[12]Demand!#REF!</definedName>
    <definedName name="_99___123Graph_XCHART_18" hidden="1">[12]Demand!#REF!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8" hidden="1">[7]Data!$A$36:$A$243</definedName>
    <definedName name="_Fill" localSheetId="7" hidden="1">#REF!</definedName>
    <definedName name="_Fill" localSheetId="0" hidden="1">[8]Data!$A$36:$A$243</definedName>
    <definedName name="_Fill" hidden="1">[9]Data!$A$36:$A$243</definedName>
    <definedName name="_FLY01">'[10]New Bld'!#REF!</definedName>
    <definedName name="_FLY02">'[10]New Bld'!#REF!</definedName>
    <definedName name="_FLY03">'[10]New Bld'!#REF!</definedName>
    <definedName name="_FLY04">'[10]New Bld'!#REF!</definedName>
    <definedName name="_FLY05">'[10]New Bld'!#REF!</definedName>
    <definedName name="_FLY06">'[10]New Bld'!#REF!</definedName>
    <definedName name="_FLY07">'[10]New Bld'!#REF!</definedName>
    <definedName name="_FLY08">'[10]New Bld'!#REF!</definedName>
    <definedName name="_FLY09">'[10]New Bld'!#REF!</definedName>
    <definedName name="_FLY11">'[10]New Bld'!#REF!</definedName>
    <definedName name="_JIM2">[11]Construction!$S$36:$S$74</definedName>
    <definedName name="_Key1" localSheetId="8" hidden="1">#REF!</definedName>
    <definedName name="_Key1" localSheetId="7" hidden="1">#REF!</definedName>
    <definedName name="_Key1" localSheetId="0" hidden="1">#REF!</definedName>
    <definedName name="_Key1" hidden="1">#REF!</definedName>
    <definedName name="_KW2">[3]NPV!$B$40</definedName>
    <definedName name="_Order1" hidden="1">255</definedName>
    <definedName name="_ph1">[3]NPV!$B$40</definedName>
    <definedName name="_res1">[5]Sheet7!#REF!</definedName>
    <definedName name="_sft2">[6]Sheet1!$Q$3</definedName>
    <definedName name="_Sort" localSheetId="8" hidden="1">#REF!</definedName>
    <definedName name="_Sort" localSheetId="7" hidden="1">#REF!</definedName>
    <definedName name="_Sort" localSheetId="0" hidden="1">#REF!</definedName>
    <definedName name="_Sort" hidden="1">#REF!</definedName>
    <definedName name="A" localSheetId="8">#REF!</definedName>
    <definedName name="A" localSheetId="7">#REF!</definedName>
    <definedName name="A" localSheetId="0">#REF!</definedName>
    <definedName name="a">[14]Data!$N$2</definedName>
    <definedName name="A_CUMM">[1]Data!$G$32:$G$35</definedName>
    <definedName name="A_MONTH">[1]Data!$E$32:$E$35</definedName>
    <definedName name="aaa" localSheetId="8">#REF!</definedName>
    <definedName name="aaa" localSheetId="7">#REF!</definedName>
    <definedName name="aaa" localSheetId="0">#REF!</definedName>
    <definedName name="aaa">#REF!</definedName>
    <definedName name="aaaa" localSheetId="8">#REF!</definedName>
    <definedName name="aaaa" localSheetId="7">#REF!</definedName>
    <definedName name="aaaa" localSheetId="0">#REF!</definedName>
    <definedName name="aaaa">#REF!</definedName>
    <definedName name="abbrev">'[15]Do not delete - Lists'!$A$20:$B$25</definedName>
    <definedName name="AccessDatabase" hidden="1">"C:\AA-MEDIUM PROJECTS\Khaleej Times - GO 14017\Submittals Status.mdb"</definedName>
    <definedName name="accruals">#REF!</definedName>
    <definedName name="accrualsfen">#REF!</definedName>
    <definedName name="accrualsmin">#REF!</definedName>
    <definedName name="actcum">OFFSET('[16]2-Cash Flow'!$E$53,0,0,COUNTA('[16]2-Cash Flow'!$E$1:$E$65536),1)</definedName>
    <definedName name="actcum1">OFFSET([17]Cashflow!$F$3,0,0,COUNTA([17]Cashflow!$F$1:$F$65536),1)</definedName>
    <definedName name="actmonth">OFFSET('[16]2-Cash Flow'!$F$53,0,0,COUNTA('[16]2-Cash Flow'!$F$1:$F$65536),1)</definedName>
    <definedName name="actmonth1">OFFSET([17]Cashflow!$E$3,0,0,COUNTA([17]Cashflow!$E$1:$E$65536),1)</definedName>
    <definedName name="ADD">[18]Form!#REF!</definedName>
    <definedName name="affkitchens">#REF!</definedName>
    <definedName name="afford1">[5]Sheet7!#REF!</definedName>
    <definedName name="affordable">[5]Sheet7!#REF!</definedName>
    <definedName name="afsd" localSheetId="8">#REF!</definedName>
    <definedName name="afsd" localSheetId="7">#REF!</definedName>
    <definedName name="afsd" localSheetId="0">#REF!</definedName>
    <definedName name="afsd">#REF!</definedName>
    <definedName name="Agenda">[19]Agenda!#REF!</definedName>
    <definedName name="ALL" localSheetId="8">#REF!</definedName>
    <definedName name="ALL" localSheetId="7">#REF!</definedName>
    <definedName name="ALL" localSheetId="0">#REF!</definedName>
    <definedName name="ALL">#REF!</definedName>
    <definedName name="ALLCON">#REF!</definedName>
    <definedName name="Amber1">[1]Data!$N$2</definedName>
    <definedName name="Annual_cost_of_traffic_delays_Year_26_and_after" localSheetId="8">#REF!</definedName>
    <definedName name="Annual_cost_of_traffic_delays_Year_26_and_after" localSheetId="7">#REF!</definedName>
    <definedName name="Annual_cost_of_traffic_delays_Year_26_and_after" localSheetId="0">#REF!</definedName>
    <definedName name="Annual_cost_of_traffic_delays_Year_26_and_after">#REF!</definedName>
    <definedName name="Annual_cost_of_traffic_delays_Years_1_to_5" localSheetId="8">#REF!</definedName>
    <definedName name="Annual_cost_of_traffic_delays_Years_1_to_5" localSheetId="7">#REF!</definedName>
    <definedName name="Annual_cost_of_traffic_delays_Years_1_to_5" localSheetId="0">#REF!</definedName>
    <definedName name="Annual_cost_of_traffic_delays_Years_1_to_5">#REF!</definedName>
    <definedName name="Annual_cost_of_traffic_delays_Years_11_to_15" localSheetId="8">#REF!</definedName>
    <definedName name="Annual_cost_of_traffic_delays_Years_11_to_15" localSheetId="7">#REF!</definedName>
    <definedName name="Annual_cost_of_traffic_delays_Years_11_to_15" localSheetId="0">#REF!</definedName>
    <definedName name="Annual_cost_of_traffic_delays_Years_11_to_15">#REF!</definedName>
    <definedName name="Annual_cost_of_traffic_delays_Years_16_to_20" localSheetId="8">#REF!</definedName>
    <definedName name="Annual_cost_of_traffic_delays_Years_16_to_20" localSheetId="7">#REF!</definedName>
    <definedName name="Annual_cost_of_traffic_delays_Years_16_to_20" localSheetId="0">#REF!</definedName>
    <definedName name="Annual_cost_of_traffic_delays_Years_16_to_20">#REF!</definedName>
    <definedName name="Annual_cost_of_traffic_delays_Years_21_to_25" localSheetId="8">#REF!</definedName>
    <definedName name="Annual_cost_of_traffic_delays_Years_21_to_25" localSheetId="7">#REF!</definedName>
    <definedName name="Annual_cost_of_traffic_delays_Years_21_to_25" localSheetId="0">#REF!</definedName>
    <definedName name="Annual_cost_of_traffic_delays_Years_21_to_25">#REF!</definedName>
    <definedName name="Annual_cost_of_traffic_delays_Years_6_to_10" localSheetId="8">#REF!</definedName>
    <definedName name="Annual_cost_of_traffic_delays_Years_6_to_10" localSheetId="7">#REF!</definedName>
    <definedName name="Annual_cost_of_traffic_delays_Years_6_to_10" localSheetId="0">#REF!</definedName>
    <definedName name="Annual_cost_of_traffic_delays_Years_6_to_10">#REF!</definedName>
    <definedName name="appraisal2">[20]Appraisal!#REF!</definedName>
    <definedName name="appraisalfenchurch">#REF!</definedName>
    <definedName name="appraisalmincing">#REF!</definedName>
    <definedName name="architect">#REF!</definedName>
    <definedName name="are">[21]Basis!#REF!</definedName>
    <definedName name="area">[21]Basis!#REF!</definedName>
    <definedName name="area1">#REF!</definedName>
    <definedName name="AREAS">[22]Basis!#REF!</definedName>
    <definedName name="areas2">[23]Basis!#REF!</definedName>
    <definedName name="areas3">#REF!</definedName>
    <definedName name="AREASCH">'[10]New Bld'!#REF!</definedName>
    <definedName name="as" localSheetId="8">#REF!</definedName>
    <definedName name="as" localSheetId="7">#REF!</definedName>
    <definedName name="as" localSheetId="0">#REF!</definedName>
    <definedName name="as">#REF!</definedName>
    <definedName name="AS2DocOpenMode" hidden="1">"AS2DocumentEdit"</definedName>
    <definedName name="At_risk">[24]Assumptions!$B$1</definedName>
    <definedName name="atrisk_total_net_rent_for_cashflow">'[24]@risk rents and incentives'!$W$25:$AL$26</definedName>
    <definedName name="Atrium">'[15]Do not delete - Lists'!$A$11:$A$16</definedName>
    <definedName name="B">#N/A</definedName>
    <definedName name="BALUST" localSheetId="8">#REF!</definedName>
    <definedName name="BALUST" localSheetId="7">#REF!</definedName>
    <definedName name="BALUST" localSheetId="0">#REF!</definedName>
    <definedName name="BALUST">#REF!</definedName>
    <definedName name="bande">[25]info!$C$3</definedName>
    <definedName name="BASE_Summary" localSheetId="8">#REF!</definedName>
    <definedName name="BASE_Summary" localSheetId="7">#REF!</definedName>
    <definedName name="BASE_Summary" localSheetId="0">#REF!</definedName>
    <definedName name="BASE_Summary">#REF!</definedName>
    <definedName name="BASE_Summary1" localSheetId="8">#REF!</definedName>
    <definedName name="BASE_Summary1" localSheetId="7">#REF!</definedName>
    <definedName name="BASE_Summary1" localSheetId="0">#REF!</definedName>
    <definedName name="BASE_Summary1">#REF!</definedName>
    <definedName name="BASE_Summary2" localSheetId="8">#REF!</definedName>
    <definedName name="BASE_Summary2" localSheetId="7">#REF!</definedName>
    <definedName name="BASE_Summary2" localSheetId="0">#REF!</definedName>
    <definedName name="BASE_Summary2">#REF!</definedName>
    <definedName name="BaseData">#REF!,#REF!</definedName>
    <definedName name="BASIS">#REF!</definedName>
    <definedName name="BASIS1">#REF!</definedName>
    <definedName name="BCISLocations">'[26]BCIS Locations'!$L$5:$L$468</definedName>
    <definedName name="BL_DEVELOPMENT_PROGRAMME_AT">#REF!</definedName>
    <definedName name="blankline" localSheetId="8">#REF!</definedName>
    <definedName name="blankline" localSheetId="7">#REF!</definedName>
    <definedName name="blankline" localSheetId="0">#REF!</definedName>
    <definedName name="blankline">#REF!</definedName>
    <definedName name="BLfees">#REF!</definedName>
    <definedName name="bnsnfvmn" localSheetId="8">#REF!</definedName>
    <definedName name="bnsnfvmn" localSheetId="7">#REF!</definedName>
    <definedName name="bnsnfvmn" localSheetId="0">#REF!</definedName>
    <definedName name="bnsnfvmn">#REF!</definedName>
    <definedName name="bonds">#REF!</definedName>
    <definedName name="breeamlist">'[15]Do not delete - Lists'!$A$43:$A$48</definedName>
    <definedName name="BRICK" localSheetId="8">#REF!</definedName>
    <definedName name="BRICK" localSheetId="7">#REF!</definedName>
    <definedName name="BRICK" localSheetId="0">#REF!</definedName>
    <definedName name="BRICK">#REF!</definedName>
    <definedName name="budgetC1">#REF!</definedName>
    <definedName name="BuildingCost">#REF!</definedName>
    <definedName name="C_">#REF!</definedName>
    <definedName name="car_park_cash_flow">'[24]Car park lease'!$A$21:$G$161</definedName>
    <definedName name="cash">#REF!</definedName>
    <definedName name="cashflow1">#REF!</definedName>
    <definedName name="cashflow2">#REF!</definedName>
    <definedName name="cashflow3">#REF!</definedName>
    <definedName name="Cat">[27]Categories!$A$5:$A$7</definedName>
    <definedName name="cata">#REF!</definedName>
    <definedName name="catb">#REF!</definedName>
    <definedName name="CATER" localSheetId="8">#REF!</definedName>
    <definedName name="CATER" localSheetId="7">#REF!</definedName>
    <definedName name="CATER" localSheetId="0">#REF!</definedName>
    <definedName name="CATER">#REF!</definedName>
    <definedName name="CC">#REF!</definedName>
    <definedName name="Cconstant" localSheetId="8">#REF!</definedName>
    <definedName name="Cconstant" localSheetId="7">#REF!</definedName>
    <definedName name="Cconstant" localSheetId="0">#REF!</definedName>
    <definedName name="Cconstant">#REF!</definedName>
    <definedName name="CELINGS" localSheetId="8">#REF!</definedName>
    <definedName name="CELINGS" localSheetId="7">#REF!</definedName>
    <definedName name="CELINGS" localSheetId="0">#REF!</definedName>
    <definedName name="CELINGS">#REF!</definedName>
    <definedName name="cftocomp">[28]Summary!#REF!</definedName>
    <definedName name="ch">#REF!</definedName>
    <definedName name="chart">#REF!</definedName>
    <definedName name="CHOOSE_GRAPH">[1]Data!$U$40:$X$42</definedName>
    <definedName name="CLAD" localSheetId="8">#REF!</definedName>
    <definedName name="CLAD" localSheetId="7">#REF!</definedName>
    <definedName name="CLAD" localSheetId="0">#REF!</definedName>
    <definedName name="CLAD">#REF!</definedName>
    <definedName name="Cleaning_frequency" localSheetId="8">#REF!</definedName>
    <definedName name="Cleaning_frequency" localSheetId="7">#REF!</definedName>
    <definedName name="Cleaning_frequency" localSheetId="0">#REF!</definedName>
    <definedName name="Cleaning_frequency">#REF!</definedName>
    <definedName name="Clientname">'[15]Do not delete - Lists'!$A$28</definedName>
    <definedName name="CLUB" localSheetId="8">#REF!</definedName>
    <definedName name="CLUB" localSheetId="7">#REF!</definedName>
    <definedName name="CLUB" localSheetId="0">#REF!</definedName>
    <definedName name="CLUB">#REF!</definedName>
    <definedName name="CNOTES">#REF!</definedName>
    <definedName name="Code" hidden="1">#REF!</definedName>
    <definedName name="Coding">'[29]Appendix A Summary'!$L$46:$L$48</definedName>
    <definedName name="combinedfeeflow">#REF!</definedName>
    <definedName name="combinedfees">#REF!</definedName>
    <definedName name="cominput">#REF!</definedName>
    <definedName name="comm1">[5]Sheet7!#REF!</definedName>
    <definedName name="commercial">[5]Sheet7!#REF!</definedName>
    <definedName name="CommOrders">#REF!</definedName>
    <definedName name="COMPARE">#REF!</definedName>
    <definedName name="completion_date">[24]Assumptions!$C$46</definedName>
    <definedName name="COMSPECIALS">[5]Sheet7!#REF!</definedName>
    <definedName name="CONSTANTXINCREM">[1]Data!$J$32</definedName>
    <definedName name="constructcosts">#REF!</definedName>
    <definedName name="construction">[6]Sheet1!$M$2169</definedName>
    <definedName name="CONTENTS">'[10]New Bld'!#REF!</definedName>
    <definedName name="Contract">'[30]Cashflow - Con'!$E$5</definedName>
    <definedName name="Contract_sum">#REF!</definedName>
    <definedName name="Contract_sum1">#REF!</definedName>
    <definedName name="COST_RANGE">#REF!</definedName>
    <definedName name="Costbase">'[15]Do not delete - Lists'!$A$20:$A$25</definedName>
    <definedName name="costconsultant">'[15]Do not delete - Lists'!$A$31</definedName>
    <definedName name="CPR_CONTINGENCY">'[31]Buying Schedule'!$A$8:$N$44</definedName>
    <definedName name="CRF_CONTINGENCY">'[31]CRF Register'!$A$8:$W$82</definedName>
    <definedName name="ctbbudget">[20]Budget!#REF!</definedName>
    <definedName name="CUMM_VALUES">[1]Data!$G$32:$G$35</definedName>
    <definedName name="currency">[32]Basis!$C$22</definedName>
    <definedName name="D">#REF!</definedName>
    <definedName name="Daily_Traffic__1" localSheetId="8">#REF!</definedName>
    <definedName name="Daily_Traffic__1" localSheetId="7">#REF!</definedName>
    <definedName name="Daily_Traffic__1" localSheetId="0">#REF!</definedName>
    <definedName name="Daily_Traffic__1">#REF!</definedName>
    <definedName name="Daily_Traffic__2001" localSheetId="8">#REF!</definedName>
    <definedName name="Daily_Traffic__2001" localSheetId="7">#REF!</definedName>
    <definedName name="Daily_Traffic__2001" localSheetId="0">#REF!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ECS" localSheetId="8">#REF!</definedName>
    <definedName name="DECS" localSheetId="7">#REF!</definedName>
    <definedName name="DECS" localSheetId="0">#REF!</definedName>
    <definedName name="DECS">#REF!</definedName>
    <definedName name="design">[6]Sheet1!$M$2164</definedName>
    <definedName name="Design_speed_kph" localSheetId="8">#REF!</definedName>
    <definedName name="Design_speed_kph" localSheetId="7">#REF!</definedName>
    <definedName name="Design_speed_kph" localSheetId="0">#REF!</definedName>
    <definedName name="Design_speed_kph">#REF!</definedName>
    <definedName name="devaccount">#REF!</definedName>
    <definedName name="Discount" hidden="1">#REF!</definedName>
    <definedName name="display_area_2" hidden="1">#REF!</definedName>
    <definedName name="Dog">[33]Categories!$A$5:$A$7</definedName>
    <definedName name="DOORS" localSheetId="8">#REF!</definedName>
    <definedName name="DOORS" localSheetId="7">#REF!</definedName>
    <definedName name="DOORS" localSheetId="0">#REF!</definedName>
    <definedName name="DOORS">#REF!</definedName>
    <definedName name="DRAW">'[10]New Bld'!#REF!</definedName>
    <definedName name="drawdown">#REF!</definedName>
    <definedName name="drawdownstatmt">#REF!</definedName>
    <definedName name="drawdownsummary">#REF!</definedName>
    <definedName name="dummy">#N/A</definedName>
    <definedName name="Duration">#REF!</definedName>
    <definedName name="Duration1">#REF!</definedName>
    <definedName name="e" localSheetId="8">#REF!</definedName>
    <definedName name="e" localSheetId="7">#REF!</definedName>
    <definedName name="e" localSheetId="0">#REF!</definedName>
    <definedName name="E">#REF!</definedName>
    <definedName name="E_C_HARRIS___TENDER_PRICE_INDEX" localSheetId="8">#REF!</definedName>
    <definedName name="E_C_HARRIS___TENDER_PRICE_INDEX" localSheetId="7">#REF!</definedName>
    <definedName name="E_C_HARRIS___TENDER_PRICE_INDEX">#REF!</definedName>
    <definedName name="ee" localSheetId="8">#REF!</definedName>
    <definedName name="ee" localSheetId="7">#REF!</definedName>
    <definedName name="ee" localSheetId="0">#REF!</definedName>
    <definedName name="ee">#REF!</definedName>
    <definedName name="element1a">[6]Sheet1!$M$514</definedName>
    <definedName name="element2a">[6]Sheet1!$M$652</definedName>
    <definedName name="element2b">[6]Sheet1!$M$729</definedName>
    <definedName name="element2c">[6]Sheet1!$M$770</definedName>
    <definedName name="element2d">[6]Sheet1!$M$854</definedName>
    <definedName name="element2e">[6]Sheet1!$M$939</definedName>
    <definedName name="element2f">[6]Sheet1!$M$1017</definedName>
    <definedName name="element2g">[6]Sheet1!$M$1109</definedName>
    <definedName name="element2h">[6]Sheet1!$M$1195</definedName>
    <definedName name="element3a">[6]Sheet1!$M$1273</definedName>
    <definedName name="element3b">[6]Sheet1!$M$1311</definedName>
    <definedName name="element3c">[6]Sheet1!$M$1366</definedName>
    <definedName name="element4a">[6]Sheet1!$M$1429</definedName>
    <definedName name="element4b">[6]Sheet1!$M$1482</definedName>
    <definedName name="element4c">[6]Sheet1!$M$1612</definedName>
    <definedName name="element5a">[6]Sheet1!$M$1617</definedName>
    <definedName name="element5b">[6]Sheet1!$M$1649</definedName>
    <definedName name="element5c">[6]Sheet1!$M$1654</definedName>
    <definedName name="element5d">[6]Sheet1!$M$1675</definedName>
    <definedName name="element5e">[6]Sheet1!$M$1739</definedName>
    <definedName name="element5f">[6]Sheet1!$M$1744</definedName>
    <definedName name="element5g">[6]Sheet1!$M$1750</definedName>
    <definedName name="element5h">[6]Sheet1!$M$1775</definedName>
    <definedName name="element5i">[6]Sheet1!$M$1938</definedName>
    <definedName name="element5j">[6]Sheet1!$M$1943</definedName>
    <definedName name="element5k">[6]Sheet1!$M$1990</definedName>
    <definedName name="element5l">[6]Sheet1!$M$2013</definedName>
    <definedName name="element5m">[6]Sheet1!$M$2049</definedName>
    <definedName name="element5n">[6]Sheet1!$M$2057</definedName>
    <definedName name="element6a">[6]Sheet1!$M$2063</definedName>
    <definedName name="element6b">[6]Sheet1!$M$2070</definedName>
    <definedName name="element6c">[6]Sheet1!$M$2084</definedName>
    <definedName name="element6d">[6]Sheet1!$M$2140</definedName>
    <definedName name="ENABLE" localSheetId="8">#REF!</definedName>
    <definedName name="ENABLE" localSheetId="7">#REF!</definedName>
    <definedName name="ENABLE" localSheetId="0">#REF!</definedName>
    <definedName name="ENABLE">#REF!</definedName>
    <definedName name="engineers">#REF!</definedName>
    <definedName name="equalisation">'[34](2&amp;3&amp;4)Inquiry'!#REF!</definedName>
    <definedName name="EX">#REF!</definedName>
    <definedName name="example">#REF!</definedName>
    <definedName name="EXCLUSIONS">'[10]New Bld'!#REF!</definedName>
    <definedName name="Exercise_No">[35]Template!$E$8</definedName>
    <definedName name="Exercise_Title">[35]Template!$C$8</definedName>
    <definedName name="exposure">#REF!</definedName>
    <definedName name="EXTWORK" localSheetId="8">#REF!</definedName>
    <definedName name="EXTWORK" localSheetId="7">#REF!</definedName>
    <definedName name="EXTWORK" localSheetId="0">#REF!</definedName>
    <definedName name="EXTWORK">#REF!</definedName>
    <definedName name="F">#N/A</definedName>
    <definedName name="factot">#REF!</definedName>
    <definedName name="FCode" hidden="1">#REF!</definedName>
    <definedName name="FEES">#REF!</definedName>
    <definedName name="FenBudget">#REF!</definedName>
    <definedName name="FFC">#REF!</definedName>
    <definedName name="fg">[36]Construction!$S$36:$S$74</definedName>
    <definedName name="FLOOR" localSheetId="8">#REF!</definedName>
    <definedName name="FLOOR" localSheetId="7">#REF!</definedName>
    <definedName name="FLOOR" localSheetId="0">#REF!</definedName>
    <definedName name="FLOOR">#REF!</definedName>
    <definedName name="FLOW">#REF!</definedName>
    <definedName name="flow1">#REF!</definedName>
    <definedName name="flow2">#REF!</definedName>
    <definedName name="flow3">#REF!</definedName>
    <definedName name="FLOW50">#REF!</definedName>
    <definedName name="flowC">#REF!</definedName>
    <definedName name="flowcnp">[37]Sheet1!$A$1:$D$29</definedName>
    <definedName name="FLY">#N/A</definedName>
    <definedName name="forecastfinal">#REF!</definedName>
    <definedName name="FORM">#REF!</definedName>
    <definedName name="FORM2">[38]Form!#REF!</definedName>
    <definedName name="formcata">#REF!</definedName>
    <definedName name="formcatb">#REF!</definedName>
    <definedName name="formfund">#REF!</definedName>
    <definedName name="formjv">#REF!</definedName>
    <definedName name="FRONT">'[10]New Bld'!#REF!</definedName>
    <definedName name="fundbudget">'[34](2&amp;3&amp;4)Inquiry'!#REF!</definedName>
    <definedName name="funding">#REF!</definedName>
    <definedName name="G">#REF!</definedName>
    <definedName name="Garry" localSheetId="8">#REF!</definedName>
    <definedName name="Garry" localSheetId="7">#REF!</definedName>
    <definedName name="Garry">#REF!</definedName>
    <definedName name="gb">[36]Construction!$S$36:$S$74</definedName>
    <definedName name="GEA">'[39]Floor areas'!#REF!</definedName>
    <definedName name="GFA" localSheetId="8">#REF!</definedName>
    <definedName name="GFA" localSheetId="7">#REF!</definedName>
    <definedName name="GFA" localSheetId="0">#REF!</definedName>
    <definedName name="gfa">[6]Sheet1!$Q$2</definedName>
    <definedName name="gfg">[40]Data!$N$2</definedName>
    <definedName name="gh">#REF!</definedName>
    <definedName name="GIAft2">'[41]Base Areas-ft²'!$O$32</definedName>
    <definedName name="GIAm2">'[41]Base Areas-m²'!$O$32</definedName>
    <definedName name="giam2a">'[42]Base Areas-m²'!$O$32</definedName>
    <definedName name="GIFA" localSheetId="8">#REF!</definedName>
    <definedName name="GIFA" localSheetId="7">#REF!</definedName>
    <definedName name="GIFA" localSheetId="0">#REF!</definedName>
    <definedName name="GIFA">'[43]Sch. Areas'!$D$38</definedName>
    <definedName name="GIFA2">#REF!</definedName>
    <definedName name="GLASS" localSheetId="8">#REF!</definedName>
    <definedName name="GLASS" localSheetId="7">#REF!</definedName>
    <definedName name="GLASS" localSheetId="0">#REF!</definedName>
    <definedName name="GLASS">#REF!</definedName>
    <definedName name="gleeds">#REF!</definedName>
    <definedName name="gms">#REF!</definedName>
    <definedName name="gmstime">#REF!</definedName>
    <definedName name="GROUND" localSheetId="8">#REF!</definedName>
    <definedName name="GROUND" localSheetId="7">#REF!</definedName>
    <definedName name="GROUND" localSheetId="0">#REF!</definedName>
    <definedName name="GROUND">#REF!</definedName>
    <definedName name="h" localSheetId="8">#REF!</definedName>
    <definedName name="h" localSheetId="7">#REF!</definedName>
    <definedName name="h" localSheetId="0">#REF!</definedName>
    <definedName name="H">#REF!</definedName>
    <definedName name="HERE">'[44]Building 1'!#REF!</definedName>
    <definedName name="HiddenRows" hidden="1">#REF!</definedName>
    <definedName name="home">#REF!</definedName>
    <definedName name="HTML_CodePage" hidden="1">9</definedName>
    <definedName name="HTML_Control" hidden="1">{"'Break down'!$A$4"}</definedName>
    <definedName name="HTML_Description" hidden="1">""</definedName>
    <definedName name="HTML_Email" hidden="1">""</definedName>
    <definedName name="HTML_Header" hidden="1">"Break down"</definedName>
    <definedName name="HTML_LastUpdate" hidden="1">"6/7/98"</definedName>
    <definedName name="HTML_LineAfter" hidden="1">FALSE</definedName>
    <definedName name="HTML_LineBefore" hidden="1">FALSE</definedName>
    <definedName name="HTML_Name" hidden="1">"PAUL MATHEW"</definedName>
    <definedName name="HTML_OBDlg2" hidden="1">TRUE</definedName>
    <definedName name="HTML_OBDlg4" hidden="1">TRUE</definedName>
    <definedName name="HTML_OS" hidden="1">0</definedName>
    <definedName name="HTML_PathFile" hidden="1">"C:\WINDOWS\MSAPPS\MyHTML.htm"</definedName>
    <definedName name="HTML_Title" hidden="1">"Break_down"</definedName>
    <definedName name="Humbird">#REF!</definedName>
    <definedName name="i" localSheetId="0">[45]info!$C$5</definedName>
    <definedName name="I">#REF!</definedName>
    <definedName name="INVOICE">#REF!</definedName>
    <definedName name="Item" localSheetId="8">#REF!</definedName>
    <definedName name="Item" localSheetId="7">#REF!</definedName>
    <definedName name="Item" localSheetId="0">#REF!</definedName>
    <definedName name="ITEM">'[31]Buying Schedule'!$A$8:$N$40</definedName>
    <definedName name="j" localSheetId="8">#REF!</definedName>
    <definedName name="j" localSheetId="7">#REF!</definedName>
    <definedName name="j" localSheetId="0">#REF!</definedName>
    <definedName name="J">#REF!</definedName>
    <definedName name="jhfdkjafdslk" localSheetId="8">#REF!</definedName>
    <definedName name="jhfdkjafdslk" localSheetId="7">#REF!</definedName>
    <definedName name="jhfdkjafdslk" localSheetId="0">#REF!</definedName>
    <definedName name="jhfdkjafdslk">#REF!</definedName>
    <definedName name="JIM">[36]Construction!$S$36:$S$74</definedName>
    <definedName name="Job_No">'[46]Master Data Sheet'!$F$29</definedName>
    <definedName name="jvform">#REF!</definedName>
    <definedName name="jvsummary">#REF!</definedName>
    <definedName name="K">#REF!</definedName>
    <definedName name="Kconstant" localSheetId="8">#REF!</definedName>
    <definedName name="Kconstant" localSheetId="7">#REF!</definedName>
    <definedName name="Kconstant" localSheetId="0">#REF!</definedName>
    <definedName name="Kconstant">#REF!</definedName>
    <definedName name="keys">'[47]5.0 Sch. Areas'!$J$15</definedName>
    <definedName name="KK">#REF!</definedName>
    <definedName name="KW">[48]NPV!$B$40</definedName>
    <definedName name="L.H._Conn_Wt">[49]DATABASE!#REF!</definedName>
    <definedName name="lab" localSheetId="8">#REF!</definedName>
    <definedName name="lab" localSheetId="7">#REF!</definedName>
    <definedName name="lab" localSheetId="0">#REF!</definedName>
    <definedName name="lab">#REF!</definedName>
    <definedName name="LAND">#REF!</definedName>
    <definedName name="lettings">#REF!</definedName>
    <definedName name="LIFT" localSheetId="8">#REF!</definedName>
    <definedName name="LIFT" localSheetId="7">#REF!</definedName>
    <definedName name="LIFT" localSheetId="0">#REF!</definedName>
    <definedName name="LIFT">#REF!</definedName>
    <definedName name="LOAD">[1]Data!$G$7</definedName>
    <definedName name="Loan_A_margins">[24]Assumptions!#REF!</definedName>
    <definedName name="margin" localSheetId="8">#REF!</definedName>
    <definedName name="margin" localSheetId="7">#REF!</definedName>
    <definedName name="margin">#REF!</definedName>
    <definedName name="maxmonth">OFFSET([17]Cashflow!$B$3,0,0,MATCH([17]Cashflow!$I$3,[17]Cashflow!$B$3:$B$40,0),1)</definedName>
    <definedName name="MECH" localSheetId="8">#REF!</definedName>
    <definedName name="MECH" localSheetId="7">#REF!</definedName>
    <definedName name="MECH" localSheetId="0">#REF!</definedName>
    <definedName name="MECH">#REF!</definedName>
    <definedName name="mgmtsummary">#REF!</definedName>
    <definedName name="mincbudget">#REF!</definedName>
    <definedName name="Mincflow1">#REF!</definedName>
    <definedName name="mincform">#REF!</definedName>
    <definedName name="mincmktg">#REF!</definedName>
    <definedName name="mincworks">#REF!</definedName>
    <definedName name="mmreconcilel">#REF!</definedName>
    <definedName name="MONTH_VALUES">[1]Data!$E$32:$E$35</definedName>
    <definedName name="month1">OFFSET([17]Cashflow!$B$3,0,0,COUNTA([17]Cashflow!$B$1:$B$65536),1)</definedName>
    <definedName name="NIA" localSheetId="8">#REF!</definedName>
    <definedName name="NIA" localSheetId="7">#REF!</definedName>
    <definedName name="NIA" localSheetId="0">#REF!</definedName>
    <definedName name="NIA">#REF!</definedName>
    <definedName name="No_2Lane_bores" localSheetId="8">'[50]M&amp;E plant costs'!#REF!</definedName>
    <definedName name="No_2Lane_bores" localSheetId="7">'[50]M&amp;E plant costs'!#REF!</definedName>
    <definedName name="No_2Lane_bores" localSheetId="0">'[51]M&amp;E plant costs'!#REF!</definedName>
    <definedName name="No_2Lane_bores">'[51]M&amp;E plant costs'!#REF!</definedName>
    <definedName name="No_bores" localSheetId="8">#REF!</definedName>
    <definedName name="No_bores" localSheetId="7">#REF!</definedName>
    <definedName name="No_bores" localSheetId="0">#REF!</definedName>
    <definedName name="No_bores">#REF!</definedName>
    <definedName name="No_fans_total" localSheetId="8">'[50]M&amp;E plant costs'!#REF!</definedName>
    <definedName name="No_fans_total" localSheetId="7">'[50]M&amp;E plant costs'!#REF!</definedName>
    <definedName name="No_fans_total" localSheetId="0">'[51]M&amp;E plant costs'!#REF!</definedName>
    <definedName name="No_fans_total">'[51]M&amp;E plant costs'!#REF!</definedName>
    <definedName name="No_lanes_per_bore" localSheetId="8">#REF!</definedName>
    <definedName name="No_lanes_per_bore" localSheetId="7">#REF!</definedName>
    <definedName name="No_lanes_per_bore" localSheetId="0">#REF!</definedName>
    <definedName name="No_lanes_per_bore">#REF!</definedName>
    <definedName name="NO_PERIODS">[1]Data!$E$6</definedName>
    <definedName name="No_standard_bores" localSheetId="8">#REF!</definedName>
    <definedName name="No_standard_bores" localSheetId="7">#REF!</definedName>
    <definedName name="No_standard_bores" localSheetId="0">#REF!</definedName>
    <definedName name="No_standard_bores">#REF!</definedName>
    <definedName name="No_sumps" localSheetId="8">'[50]M&amp;E plant costs'!#REF!</definedName>
    <definedName name="No_sumps" localSheetId="7">'[50]M&amp;E plant costs'!#REF!</definedName>
    <definedName name="No_sumps" localSheetId="0">'[51]M&amp;E plant costs'!#REF!</definedName>
    <definedName name="No_sumps">'[51]M&amp;E plant costs'!#REF!</definedName>
    <definedName name="nominalledger">#REF!</definedName>
    <definedName name="notes">#REF!</definedName>
    <definedName name="nrunits">[6]Sheet1!$Q$4</definedName>
    <definedName name="NSA">#REF!</definedName>
    <definedName name="oap">#REF!</definedName>
    <definedName name="OHP">[17]Notes!$E$59</definedName>
    <definedName name="OrderTable" hidden="1">#REF!</definedName>
    <definedName name="Other10year" localSheetId="8">'[50]M&amp;E plant costs'!#REF!</definedName>
    <definedName name="Other10year" localSheetId="7">'[50]M&amp;E plant costs'!#REF!</definedName>
    <definedName name="Other10year" localSheetId="0">'[51]M&amp;E plant costs'!#REF!</definedName>
    <definedName name="Other10year">'[51]M&amp;E plant costs'!#REF!</definedName>
    <definedName name="Other20year" localSheetId="8">'[50]M&amp;E plant costs'!#REF!</definedName>
    <definedName name="Other20year" localSheetId="7">'[50]M&amp;E plant costs'!#REF!</definedName>
    <definedName name="Other20year" localSheetId="0">'[51]M&amp;E plant costs'!#REF!</definedName>
    <definedName name="Other20year">'[51]M&amp;E plant costs'!#REF!</definedName>
    <definedName name="ovearup">#REF!</definedName>
    <definedName name="ovearupfees">#REF!</definedName>
    <definedName name="PAGE1" localSheetId="8">#REF!</definedName>
    <definedName name="PAGE1" localSheetId="7">#REF!</definedName>
    <definedName name="PAGE1" localSheetId="0">#REF!</definedName>
    <definedName name="PAGE1">#REF!</definedName>
    <definedName name="PAGE2" localSheetId="8">#REF!</definedName>
    <definedName name="PAGE2" localSheetId="7">#REF!</definedName>
    <definedName name="PAGE2" localSheetId="0">#REF!</definedName>
    <definedName name="PAGE2">#REF!</definedName>
    <definedName name="PAGE3" localSheetId="8">#REF!</definedName>
    <definedName name="PAGE3" localSheetId="7">#REF!</definedName>
    <definedName name="PAGE3" localSheetId="0">#REF!</definedName>
    <definedName name="PAGE3">#REF!</definedName>
    <definedName name="PAGE4" localSheetId="8">#REF!</definedName>
    <definedName name="PAGE4" localSheetId="7">#REF!</definedName>
    <definedName name="PAGE4" localSheetId="0">#REF!</definedName>
    <definedName name="PAGE4">#REF!</definedName>
    <definedName name="PAGE5" localSheetId="8">#REF!</definedName>
    <definedName name="PAGE5" localSheetId="7">#REF!</definedName>
    <definedName name="PAGE5" localSheetId="0">#REF!</definedName>
    <definedName name="PAGE5">#REF!</definedName>
    <definedName name="PAGE6" localSheetId="8">#REF!</definedName>
    <definedName name="PAGE6" localSheetId="7">#REF!</definedName>
    <definedName name="PAGE6" localSheetId="0">#REF!</definedName>
    <definedName name="PAGE6">#REF!</definedName>
    <definedName name="paint" localSheetId="8">#REF!</definedName>
    <definedName name="paint" localSheetId="7">#REF!</definedName>
    <definedName name="paint">#REF!</definedName>
    <definedName name="Pal_Workbook_GUID" hidden="1">"7Q4464PL6DN5B891H1XSFCWU"</definedName>
    <definedName name="PalisadeReportWorkbookCreatedBy">"AtRisk"</definedName>
    <definedName name="pantonstatus">#REF!</definedName>
    <definedName name="PCforecastfinal">#REF!</definedName>
    <definedName name="PERIODS_ADJ">[1]Data!$H$6</definedName>
    <definedName name="phase12">#REF!</definedName>
    <definedName name="PILING" localSheetId="8">#REF!</definedName>
    <definedName name="PILING" localSheetId="7">#REF!</definedName>
    <definedName name="PILING" localSheetId="0">#REF!</definedName>
    <definedName name="PILING">#REF!</definedName>
    <definedName name="PITCH">[1]Data!$G$7</definedName>
    <definedName name="PLAIN">'[10]New Bld'!#REF!</definedName>
    <definedName name="plas" localSheetId="8">#REF!</definedName>
    <definedName name="plas" localSheetId="7">#REF!</definedName>
    <definedName name="plas">#REF!</definedName>
    <definedName name="PLASTER" localSheetId="8">#REF!</definedName>
    <definedName name="PLASTER" localSheetId="7">#REF!</definedName>
    <definedName name="PLASTER" localSheetId="0">#REF!</definedName>
    <definedName name="PLASTER">#REF!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osition">#REF!</definedName>
    <definedName name="Pre_construction">'[19]Pre-Construction'!#REF!</definedName>
    <definedName name="PRECAST" localSheetId="8">#REF!</definedName>
    <definedName name="PRECAST" localSheetId="7">#REF!</definedName>
    <definedName name="PRECAST" localSheetId="0">#REF!</definedName>
    <definedName name="PRECAST">#REF!</definedName>
    <definedName name="Prel_C_C" localSheetId="8">#REF!</definedName>
    <definedName name="Prel_C_C" localSheetId="7">#REF!</definedName>
    <definedName name="Prel_C_C" localSheetId="0">#REF!</definedName>
    <definedName name="Prel_C_C">#REF!</definedName>
    <definedName name="PRELIM" localSheetId="8">#REF!</definedName>
    <definedName name="PRELIM" localSheetId="7">#REF!</definedName>
    <definedName name="PRELIM" localSheetId="0">#REF!</definedName>
    <definedName name="PRELIM">#REF!</definedName>
    <definedName name="Prelims" localSheetId="8">#REF!</definedName>
    <definedName name="Prelims" localSheetId="7">#REF!</definedName>
    <definedName name="Prelims" localSheetId="0">#REF!</definedName>
    <definedName name="prelims">[6]Sheet1!$M$2150</definedName>
    <definedName name="PRINT" localSheetId="8">#REF!</definedName>
    <definedName name="PRINT" localSheetId="7">#REF!</definedName>
    <definedName name="PRINT" localSheetId="0">#REF!</definedName>
    <definedName name="PRINT">#REF!</definedName>
    <definedName name="_xlnm.Print_Area" localSheetId="3">'1. Superstructure '!$A$1:$G$76</definedName>
    <definedName name="_xlnm.Print_Area" localSheetId="6">'4. Services'!$A$1:$G$81</definedName>
    <definedName name="_xlnm.Print_Area" localSheetId="7">'5.1 Main Prelims Summary'!$A$1:$H$27</definedName>
    <definedName name="_xlnm.Print_Area" localSheetId="0">Instructions!$A$1:$Y$32</definedName>
    <definedName name="_xlnm.Print_Area" localSheetId="1">Summary!$A$1:$C$36</definedName>
    <definedName name="_xlnm.Print_Area">#REF!</definedName>
    <definedName name="Print_Area_MI" localSheetId="8">#REF!</definedName>
    <definedName name="Print_Area_MI" localSheetId="7">#REF!</definedName>
    <definedName name="Print_Area_MI" localSheetId="0">#REF!</definedName>
    <definedName name="Print_Area_MI">#REF!</definedName>
    <definedName name="PRINT_RANGE">[1]Data!$C$32:$G$35</definedName>
    <definedName name="_xlnm.Print_Titles" localSheetId="3">'1. Superstructure '!$1:$6</definedName>
    <definedName name="_xlnm.Print_Titles" localSheetId="6">'4. Services'!$1:$6</definedName>
    <definedName name="_xlnm.Print_Titles" localSheetId="8">'5,2 Main Prelims - MC'!$1:$9</definedName>
    <definedName name="_xlnm.Print_Titles">#REF!</definedName>
    <definedName name="Procurement">'[15]Do not delete - Lists'!$A$2:$A$8</definedName>
    <definedName name="ProcurementRoute">'[52]Do not delete - Lists'!$A$2:$A$7</definedName>
    <definedName name="ProdForm" hidden="1">#REF!</definedName>
    <definedName name="Product" hidden="1">#REF!</definedName>
    <definedName name="proforma">#REF!</definedName>
    <definedName name="PROG">'[10]New Bld'!#REF!</definedName>
    <definedName name="projcum">OFFSET('[53]Cash Flow'!$C$53,0,0,COUNTA('[53]Cash Flow'!$C$1:$C$65536),1)</definedName>
    <definedName name="projcum1">OFFSET([17]Cashflow!$D$3,0,0,COUNTA([17]Cashflow!$D$1:$D$65536),1)</definedName>
    <definedName name="project">[54]Notes!$E$34</definedName>
    <definedName name="PROJECT_Description" localSheetId="8">#REF!</definedName>
    <definedName name="PROJECT_Description" localSheetId="7">#REF!</definedName>
    <definedName name="PROJECT_Description" localSheetId="0">#REF!</definedName>
    <definedName name="PROJECT_Description">#REF!</definedName>
    <definedName name="PROJECT_Description1" localSheetId="8">#REF!</definedName>
    <definedName name="PROJECT_Description1" localSheetId="7">#REF!</definedName>
    <definedName name="PROJECT_Description1" localSheetId="0">#REF!</definedName>
    <definedName name="PROJECT_Description1">#REF!</definedName>
    <definedName name="PROJECT_Description2" localSheetId="8">#REF!</definedName>
    <definedName name="PROJECT_Description2" localSheetId="7">#REF!</definedName>
    <definedName name="PROJECT_Description2" localSheetId="0">#REF!</definedName>
    <definedName name="PROJECT_Description2">#REF!</definedName>
    <definedName name="projectflow">#REF!</definedName>
    <definedName name="ProjectName" localSheetId="0">[35]Template!$C$6</definedName>
    <definedName name="ProjectName">#REF!</definedName>
    <definedName name="projectspotential">[55]Projects!#REF!</definedName>
    <definedName name="projmonthly">OFFSET('[53]Cash Flow'!$D$53,0,0,COUNTA('[53]Cash Flow'!$D$1:$D$65536),1)</definedName>
    <definedName name="projmonthly1">OFFSET([17]Cashflow!$C$3,0,0,COUNTA([17]Cashflow!$C$1:$C$65536),1)</definedName>
    <definedName name="projmonthmax">OFFSET('[53]Cash Flow'!$B$53,0,0,MATCH('[53]Cash Flow'!$E$45,'[53]Cash Flow'!$B$53:$B$102,0),1)</definedName>
    <definedName name="Provforecastfinal">#REF!</definedName>
    <definedName name="Pumping" localSheetId="8">'[50]M&amp;E plant costs'!#REF!</definedName>
    <definedName name="Pumping" localSheetId="7">'[50]M&amp;E plant costs'!#REF!</definedName>
    <definedName name="Pumping" localSheetId="0">'[51]M&amp;E plant costs'!#REF!</definedName>
    <definedName name="Pumping">'[51]M&amp;E plant costs'!#REF!</definedName>
    <definedName name="q" localSheetId="8">#REF!</definedName>
    <definedName name="q" localSheetId="7">#REF!</definedName>
    <definedName name="q" localSheetId="0">#REF!</definedName>
    <definedName name="q">#REF!</definedName>
    <definedName name="QS">'[56]Do not delete - Lists'!$A$34:$A$35</definedName>
    <definedName name="Quantity" localSheetId="8">#REF!</definedName>
    <definedName name="Quantity" localSheetId="7">#REF!</definedName>
    <definedName name="Quantity" localSheetId="0">#REF!</definedName>
    <definedName name="Quantity">#REF!</definedName>
    <definedName name="R.H._Conn_Wt">[49]DATABASE!#REF!</definedName>
    <definedName name="RCArea" hidden="1">#REF!</definedName>
    <definedName name="reconciliation">#REF!</definedName>
    <definedName name="REFRESH" localSheetId="8">#REF!</definedName>
    <definedName name="REFRESH" localSheetId="7">#REF!</definedName>
    <definedName name="REFRESH" localSheetId="0">#REF!</definedName>
    <definedName name="REFRESH">#REF!</definedName>
    <definedName name="Refurbishement_delay_costs_10_years" localSheetId="8">#REF!</definedName>
    <definedName name="Refurbishement_delay_costs_10_years" localSheetId="7">#REF!</definedName>
    <definedName name="Refurbishement_delay_costs_10_years" localSheetId="0">#REF!</definedName>
    <definedName name="Refurbishement_delay_costs_10_years">#REF!</definedName>
    <definedName name="Refurbishement_delay_costs_20_years" localSheetId="8">#REF!</definedName>
    <definedName name="Refurbishement_delay_costs_20_years" localSheetId="7">#REF!</definedName>
    <definedName name="Refurbishement_delay_costs_20_years" localSheetId="0">#REF!</definedName>
    <definedName name="Refurbishement_delay_costs_20_years">#REF!</definedName>
    <definedName name="Refurbishement_delay_costs_30_years" localSheetId="8">#REF!</definedName>
    <definedName name="Refurbishement_delay_costs_30_years" localSheetId="7">#REF!</definedName>
    <definedName name="Refurbishement_delay_costs_30_years" localSheetId="0">#REF!</definedName>
    <definedName name="Refurbishement_delay_costs_30_years">#REF!</definedName>
    <definedName name="Refurbishement_delay_costs_50_years" localSheetId="8">#REF!</definedName>
    <definedName name="Refurbishement_delay_costs_50_years" localSheetId="7">#REF!</definedName>
    <definedName name="Refurbishement_delay_costs_50_years" localSheetId="0">#REF!</definedName>
    <definedName name="Refurbishement_delay_costs_50_years">#REF!</definedName>
    <definedName name="rentreceipts">#REF!</definedName>
    <definedName name="report">[57]Notes!#REF!</definedName>
    <definedName name="ReportDate" localSheetId="0">[35]Template!$C$12</definedName>
    <definedName name="ReportDate">#REF!</definedName>
    <definedName name="ReportDateLong">#REF!</definedName>
    <definedName name="ReportNo">#REF!</definedName>
    <definedName name="reporttype">[17]Notes!$E$53</definedName>
    <definedName name="resi">#REF!</definedName>
    <definedName name="residential">[5]Sheet7!#REF!</definedName>
    <definedName name="Retention_percentage">#REF!</definedName>
    <definedName name="Retention_percentage1">#REF!</definedName>
    <definedName name="Retention_period">#REF!</definedName>
    <definedName name="Retention_period1">#REF!</definedName>
    <definedName name="Risk_Owners" localSheetId="8">'[58]Workshop Input Sheet'!#REF!</definedName>
    <definedName name="Risk_Owners" localSheetId="7">'[58]Workshop Input Sheet'!#REF!</definedName>
    <definedName name="Risk_Owners">'[59]Workshop Input Sheet'!#REF!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OOF" localSheetId="8">#REF!</definedName>
    <definedName name="ROOF" localSheetId="7">#REF!</definedName>
    <definedName name="ROOF" localSheetId="0">#REF!</definedName>
    <definedName name="ROOF">#REF!</definedName>
    <definedName name="SCH">'[10]New Bld'!#REF!</definedName>
    <definedName name="SEAT" localSheetId="8">#REF!</definedName>
    <definedName name="SEAT" localSheetId="7">#REF!</definedName>
    <definedName name="SEAT" localSheetId="0">#REF!</definedName>
    <definedName name="SEAT">#REF!</definedName>
    <definedName name="section1">[5]Sheet7!#REF!</definedName>
    <definedName name="section10">[5]Sheet7!#REF!</definedName>
    <definedName name="SECTION11">[5]Sheet7!#REF!</definedName>
    <definedName name="section2">[5]Sheet7!#REF!</definedName>
    <definedName name="section3">[5]Sheet7!#REF!</definedName>
    <definedName name="section4">[5]Sheet7!#REF!</definedName>
    <definedName name="section5">[5]Sheet7!#REF!</definedName>
    <definedName name="section6a">[5]Sheet7!#REF!</definedName>
    <definedName name="section6b">[5]Sheet7!#REF!</definedName>
    <definedName name="section7a">[5]Sheet7!#REF!</definedName>
    <definedName name="SECTION7B">[5]Sheet7!#REF!</definedName>
    <definedName name="section7basic">[5]Sheet7!#REF!</definedName>
    <definedName name="SECTION7C">[5]Sheet7!#REF!</definedName>
    <definedName name="section8">[5]Sheet7!#REF!</definedName>
    <definedName name="section9">[5]Sheet7!#REF!</definedName>
    <definedName name="SECTY">#REF!</definedName>
    <definedName name="sergtfS\" localSheetId="8">#REF!</definedName>
    <definedName name="sergtfS\" localSheetId="7">#REF!</definedName>
    <definedName name="sergtfS\" localSheetId="0">#REF!</definedName>
    <definedName name="sergtfS\">#REF!</definedName>
    <definedName name="servicecharges">#REF!</definedName>
    <definedName name="shading">#REF!</definedName>
    <definedName name="SIGN" localSheetId="8">#REF!</definedName>
    <definedName name="SIGN" localSheetId="7">#REF!</definedName>
    <definedName name="SIGN" localSheetId="0">#REF!</definedName>
    <definedName name="SIGN">#REF!</definedName>
    <definedName name="Site_Clearance">#REF!</definedName>
    <definedName name="Site_staff">[19]Staff!#REF!</definedName>
    <definedName name="SKEW">[1]Data!$G$6</definedName>
    <definedName name="skip" localSheetId="8">#REF!</definedName>
    <definedName name="skip" localSheetId="7">#REF!</definedName>
    <definedName name="skip" localSheetId="0">#REF!</definedName>
    <definedName name="skip">#REF!</definedName>
    <definedName name="specialists">#REF!</definedName>
    <definedName name="SpecialPrice" hidden="1">#REF!</definedName>
    <definedName name="sqFT">#REF!,#REF!,#REF!,#REF!,#REF!,#REF!,#REF!</definedName>
    <definedName name="sqMTR">#REF!,#REF!,#REF!,#REF!,#REF!,#REF!,#REF!</definedName>
    <definedName name="sr">#REF!</definedName>
    <definedName name="Staff_Chart" localSheetId="8">#REF!</definedName>
    <definedName name="Staff_Chart" localSheetId="7">#REF!</definedName>
    <definedName name="Staff_Chart" localSheetId="0">#REF!</definedName>
    <definedName name="Staff_Chart">#REF!</definedName>
    <definedName name="Stage">[35]Template!$C$10</definedName>
    <definedName name="Start_date">#REF!</definedName>
    <definedName name="Start_date1">#REF!</definedName>
    <definedName name="START_ROW">[1]Data!$T$6</definedName>
    <definedName name="START_ROW_STRNG">[1]Data!$T$7</definedName>
    <definedName name="statement">#REF!</definedName>
    <definedName name="STEEL" localSheetId="8">#REF!</definedName>
    <definedName name="STEEL" localSheetId="7">#REF!</definedName>
    <definedName name="STEEL" localSheetId="0">#REF!</definedName>
    <definedName name="STEEL">#REF!</definedName>
    <definedName name="Students">'[60]Assumptions and Variables'!$B$5</definedName>
    <definedName name="STUFF">[1]Data!$C$36:$D$101</definedName>
    <definedName name="sub" localSheetId="8">#REF!</definedName>
    <definedName name="sub" localSheetId="7">#REF!</definedName>
    <definedName name="sub" localSheetId="0">#REF!</definedName>
    <definedName name="sub">#REF!</definedName>
    <definedName name="SubmittedBy">#REF!</definedName>
    <definedName name="SUBS" localSheetId="8">#REF!</definedName>
    <definedName name="SUBS" localSheetId="7">#REF!</definedName>
    <definedName name="SUBS" localSheetId="0">#REF!</definedName>
    <definedName name="SUBS">#REF!</definedName>
    <definedName name="subtotal">#REF!</definedName>
    <definedName name="summA">#REF!</definedName>
    <definedName name="SUMMARY" localSheetId="8">#REF!</definedName>
    <definedName name="SUMMARY" localSheetId="7">#REF!</definedName>
    <definedName name="SUMMARY" localSheetId="0">#REF!</definedName>
    <definedName name="SUMMARY">'[10]New Bld'!#REF!</definedName>
    <definedName name="summarycapital">#REF!</definedName>
    <definedName name="summaryervs">#REF!</definedName>
    <definedName name="summaryhead">#REF!</definedName>
    <definedName name="summarynotes">#REF!</definedName>
    <definedName name="summaryplots">'[34](2&amp;3&amp;4)Inquiry'!#REF!</definedName>
    <definedName name="summarytable">#REF!</definedName>
    <definedName name="summB">#REF!</definedName>
    <definedName name="summC">#REF!</definedName>
    <definedName name="summtotal">#REF!</definedName>
    <definedName name="t" localSheetId="8">#REF!</definedName>
    <definedName name="t" localSheetId="7">#REF!</definedName>
    <definedName name="t" localSheetId="0">#REF!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bl_ProdInfo" hidden="1">#REF!</definedName>
    <definedName name="temp" hidden="1">{"'Break down'!$A$4"}</definedName>
    <definedName name="Tender">'[61]Do not delete - Lists'!$A$2:$A$8</definedName>
    <definedName name="test">[3]NPV!$B$40</definedName>
    <definedName name="tht" localSheetId="8">#REF!</definedName>
    <definedName name="tht" localSheetId="7">#REF!</definedName>
    <definedName name="tht" localSheetId="0">#REF!</definedName>
    <definedName name="tht">#REF!</definedName>
    <definedName name="tocompleteflow">#REF!</definedName>
    <definedName name="total" localSheetId="8">#REF!</definedName>
    <definedName name="total" localSheetId="7">#REF!</definedName>
    <definedName name="total" localSheetId="0">#REF!</definedName>
    <definedName name="Total">#REF!</definedName>
    <definedName name="total_net_rent_for_cashflow">'[24]Net rent analysis'!$J$190:$X$191</definedName>
    <definedName name="TOTAL_VALUE">[1]Data!$E$7</definedName>
    <definedName name="totalbudget">#REF!</definedName>
    <definedName name="totalflats">[5]Sheet7!#REF!</definedName>
    <definedName name="totalother">[5]Sheet7!#REF!</definedName>
    <definedName name="tracking">#REF!</definedName>
    <definedName name="trade" localSheetId="8">#REF!</definedName>
    <definedName name="trade" localSheetId="7">#REF!</definedName>
    <definedName name="trade">#REF!</definedName>
    <definedName name="TRIMMED_START">[1]Data!$S$32:$S$57</definedName>
    <definedName name="Tunnel_length" localSheetId="8">#REF!</definedName>
    <definedName name="Tunnel_length" localSheetId="7">#REF!</definedName>
    <definedName name="Tunnel_length" localSheetId="0">#REF!</definedName>
    <definedName name="Tunnel_length">#REF!</definedName>
    <definedName name="Tunnel_length__m" localSheetId="8">#REF!</definedName>
    <definedName name="Tunnel_length__m" localSheetId="7">#REF!</definedName>
    <definedName name="Tunnel_length__m" localSheetId="0">#REF!</definedName>
    <definedName name="Tunnel_length__m">#REF!</definedName>
    <definedName name="TURN" localSheetId="8">#REF!</definedName>
    <definedName name="TURN" localSheetId="7">#REF!</definedName>
    <definedName name="TURN" localSheetId="0">#REF!</definedName>
    <definedName name="TURN">#REF!</definedName>
    <definedName name="Unit" localSheetId="8">#REF!</definedName>
    <definedName name="Unit" localSheetId="7">#REF!</definedName>
    <definedName name="Unit" localSheetId="0">#REF!</definedName>
    <definedName name="Unit">#REF!</definedName>
    <definedName name="unpaid">#REF!</definedName>
    <definedName name="V">#REF!</definedName>
    <definedName name="value" localSheetId="8">#REF!</definedName>
    <definedName name="value" localSheetId="7">#REF!</definedName>
    <definedName name="value" localSheetId="0">#REF!</definedName>
    <definedName name="value">#REF!</definedName>
    <definedName name="VC">#REF!</definedName>
    <definedName name="VD">#REF!</definedName>
    <definedName name="VE">#REF!</definedName>
    <definedName name="ventilation">'[15]Do not delete - Lists'!$A$34:$A$39</definedName>
    <definedName name="VF">#REF!</definedName>
    <definedName name="VG">#REF!</definedName>
    <definedName name="VH">#REF!</definedName>
    <definedName name="w" localSheetId="8">#REF!</definedName>
    <definedName name="w" localSheetId="7">#REF!</definedName>
    <definedName name="w" localSheetId="0">#REF!</definedName>
    <definedName name="w">#REF!</definedName>
    <definedName name="weeks" localSheetId="8">#REF!</definedName>
    <definedName name="weeks" localSheetId="7">#REF!</definedName>
    <definedName name="weeks" localSheetId="0">#REF!</definedName>
    <definedName name="weeks">#REF!</definedName>
    <definedName name="willis">#REF!</definedName>
    <definedName name="works">#REF!</definedName>
    <definedName name="wrn.Aging._.and._.Trend._.Analysis." hidden="1">{#N/A,#N/A,FALSE,"Aging Summary";#N/A,#N/A,FALSE,"Ratio Analysis";#N/A,#N/A,FALSE,"Test 120 Day Accts";#N/A,#N/A,FALSE,"Tickmarks"}</definedName>
    <definedName name="wrn.BasicEst." localSheetId="8" hidden="1">{#N/A,#N/A,FALSE,"Check Off";#N/A,#N/A,FALSE,"Tender Details";#N/A,#N/A,FALSE,"DB Sub Cont Tick";#N/A,#N/A,FALSE,"Man Supplier Tick";#N/A,#N/A,FALSE,"TenderReview";#N/A,#N/A,FALSE,"Comparison";#N/A,#N/A,FALSE,"Est Adjudication";#N/A,#N/A,FALSE,"Qualification";#N/A,#N/A,FALSE,"Prelims";#N/A,#N/A,FALSE,"Adj Agenda"}</definedName>
    <definedName name="wrn.BasicEst." localSheetId="0" hidden="1">{#N/A,#N/A,FALSE,"Check Off";#N/A,#N/A,FALSE,"Tender Details";#N/A,#N/A,FALSE,"DB Sub Cont Tick";#N/A,#N/A,FALSE,"Man Supplier Tick";#N/A,#N/A,FALSE,"TenderReview";#N/A,#N/A,FALSE,"Comparison";#N/A,#N/A,FALSE,"Est Adjudication";#N/A,#N/A,FALSE,"Qualification";#N/A,#N/A,FALSE,"Prelims";#N/A,#N/A,FALSE,"Adj Agenda"}</definedName>
    <definedName name="wrn.BasicEst." hidden="1">{#N/A,#N/A,FALSE,"Check Off";#N/A,#N/A,FALSE,"Tender Details";#N/A,#N/A,FALSE,"DB Sub Cont Tick";#N/A,#N/A,FALSE,"Man Supplier Tick";#N/A,#N/A,FALSE,"TenderReview";#N/A,#N/A,FALSE,"Comparison";#N/A,#N/A,FALSE,"Est Adjudication";#N/A,#N/A,FALSE,"Qualification";#N/A,#N/A,FALSE,"Prelims";#N/A,#N/A,FALSE,"Adj Agenda"}</definedName>
    <definedName name="X">[1]Data!$C$32:$C$35</definedName>
    <definedName name="X_AXIS">[1]Data!$C$32:$C$35</definedName>
    <definedName name="YALL">#REF!</definedName>
    <definedName name="YB">#REF!</definedName>
    <definedName name="YC">#REF!</definedName>
    <definedName name="YD">#REF!</definedName>
    <definedName name="YE">#REF!</definedName>
    <definedName name="YF">#REF!</definedName>
    <definedName name="YG">#REF!</definedName>
    <definedName name="YH">#REF!</definedName>
    <definedName name="YI">#REF!</definedName>
    <definedName name="YJ">#REF!</definedName>
    <definedName name="Y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3" l="1"/>
  <c r="A35" i="3"/>
  <c r="F80" i="9" l="1"/>
  <c r="F75" i="6"/>
  <c r="F13" i="7"/>
  <c r="F13" i="8"/>
  <c r="F55" i="6"/>
  <c r="F35" i="6"/>
  <c r="F13" i="6"/>
  <c r="F13" i="4"/>
  <c r="C34" i="3" l="1"/>
  <c r="F71" i="6"/>
  <c r="C10" i="3" s="1"/>
  <c r="A3" i="16"/>
  <c r="A2" i="16"/>
  <c r="A2" i="17" s="1"/>
  <c r="A1" i="16"/>
  <c r="A1" i="17" s="1"/>
  <c r="H231" i="17"/>
  <c r="H230" i="17"/>
  <c r="H228" i="17"/>
  <c r="H227" i="17"/>
  <c r="H220" i="17"/>
  <c r="H219" i="17"/>
  <c r="H218" i="17"/>
  <c r="H216" i="17"/>
  <c r="H208" i="17"/>
  <c r="H206" i="17"/>
  <c r="H205" i="17"/>
  <c r="H204" i="17"/>
  <c r="H203" i="17"/>
  <c r="H202" i="17"/>
  <c r="H200" i="17"/>
  <c r="H199" i="17"/>
  <c r="H191" i="17"/>
  <c r="H189" i="17"/>
  <c r="H188" i="17"/>
  <c r="H187" i="17"/>
  <c r="H186" i="17"/>
  <c r="H184" i="17"/>
  <c r="H183" i="17"/>
  <c r="H182" i="17"/>
  <c r="H175" i="17"/>
  <c r="H173" i="17"/>
  <c r="H172" i="17"/>
  <c r="H171" i="17"/>
  <c r="H170" i="17"/>
  <c r="H168" i="17"/>
  <c r="H167" i="17"/>
  <c r="H166" i="17"/>
  <c r="H165" i="17"/>
  <c r="H158" i="17"/>
  <c r="H156" i="17"/>
  <c r="H155" i="17"/>
  <c r="H154" i="17"/>
  <c r="H153" i="17"/>
  <c r="H152" i="17"/>
  <c r="H151" i="17"/>
  <c r="H150" i="17"/>
  <c r="H148" i="17"/>
  <c r="H147" i="17"/>
  <c r="H146" i="17"/>
  <c r="H145" i="17"/>
  <c r="H144" i="17"/>
  <c r="H143" i="17"/>
  <c r="H142" i="17"/>
  <c r="H135" i="17"/>
  <c r="H134" i="17"/>
  <c r="H133" i="17"/>
  <c r="H131" i="17"/>
  <c r="H130" i="17"/>
  <c r="H128" i="17"/>
  <c r="H127" i="17"/>
  <c r="H126" i="17"/>
  <c r="H120" i="17"/>
  <c r="H119" i="17"/>
  <c r="H118" i="17"/>
  <c r="H117" i="17"/>
  <c r="H116" i="17"/>
  <c r="H115" i="17"/>
  <c r="H113" i="17"/>
  <c r="H112" i="17"/>
  <c r="H111" i="17"/>
  <c r="H110" i="17"/>
  <c r="H108" i="17"/>
  <c r="H103" i="17"/>
  <c r="H100" i="17"/>
  <c r="H96" i="17"/>
  <c r="H93" i="17"/>
  <c r="H91" i="17"/>
  <c r="H90" i="17"/>
  <c r="H89" i="17"/>
  <c r="H88" i="17"/>
  <c r="H87" i="17"/>
  <c r="H86" i="17"/>
  <c r="H82" i="17"/>
  <c r="H81" i="17"/>
  <c r="H80" i="17"/>
  <c r="H79" i="17"/>
  <c r="H76" i="17"/>
  <c r="H74" i="17"/>
  <c r="H73" i="17"/>
  <c r="H72" i="17"/>
  <c r="H71" i="17"/>
  <c r="H70" i="17"/>
  <c r="H69" i="17"/>
  <c r="H68" i="17"/>
  <c r="H67" i="17"/>
  <c r="H61" i="17"/>
  <c r="H60" i="17"/>
  <c r="H59" i="17"/>
  <c r="H57" i="17"/>
  <c r="H56" i="17"/>
  <c r="H55" i="17"/>
  <c r="H54" i="17"/>
  <c r="H53" i="17"/>
  <c r="H52" i="17"/>
  <c r="H51" i="17"/>
  <c r="H50" i="17"/>
  <c r="H47" i="17"/>
  <c r="H83" i="17" s="1"/>
  <c r="H123" i="17" s="1"/>
  <c r="H162" i="17" s="1"/>
  <c r="H196" i="17" s="1"/>
  <c r="H224" i="17" s="1"/>
  <c r="H250" i="17" s="1"/>
  <c r="H35" i="17"/>
  <c r="H34" i="17"/>
  <c r="H33" i="17"/>
  <c r="H32" i="17"/>
  <c r="H31" i="17"/>
  <c r="H28" i="17"/>
  <c r="H27" i="17"/>
  <c r="H25" i="17"/>
  <c r="H24" i="17"/>
  <c r="H22" i="17"/>
  <c r="H21" i="17"/>
  <c r="H19" i="17"/>
  <c r="H18" i="17"/>
  <c r="H17" i="17"/>
  <c r="H16" i="17"/>
  <c r="H15" i="17"/>
  <c r="H14" i="17"/>
  <c r="H13" i="17"/>
  <c r="C19" i="16"/>
  <c r="C18" i="16"/>
  <c r="C17" i="16"/>
  <c r="C16" i="16"/>
  <c r="C14" i="16"/>
  <c r="H138" i="17" l="1"/>
  <c r="G16" i="16" s="1"/>
  <c r="H178" i="17"/>
  <c r="H222" i="17"/>
  <c r="G18" i="16" s="1"/>
  <c r="H234" i="17"/>
  <c r="G19" i="16" s="1"/>
  <c r="H45" i="17"/>
  <c r="G14" i="16" s="1"/>
  <c r="G15" i="16" s="1"/>
  <c r="G17" i="16"/>
  <c r="G21" i="16" l="1"/>
  <c r="C17" i="3" s="1"/>
  <c r="F77" i="9"/>
  <c r="A3" i="9" l="1"/>
  <c r="A4" i="6" l="1"/>
  <c r="A10" i="3" l="1"/>
  <c r="A11" i="3" s="1"/>
  <c r="A12" i="3" s="1"/>
  <c r="A13" i="3" s="1"/>
  <c r="A17" i="3" s="1"/>
  <c r="A21" i="3" s="1"/>
  <c r="A25" i="3" s="1"/>
  <c r="A29" i="3" l="1"/>
  <c r="A33" i="3" s="1"/>
  <c r="A3" i="4"/>
  <c r="A2" i="15" l="1"/>
  <c r="A1" i="15"/>
  <c r="AI34" i="15"/>
  <c r="B10" i="15"/>
  <c r="B11" i="15" s="1"/>
  <c r="B12" i="15" l="1"/>
  <c r="B13" i="15" s="1"/>
  <c r="A3" i="6" l="1"/>
  <c r="A3" i="7" s="1"/>
  <c r="A3" i="8" s="1"/>
  <c r="A4" i="4" l="1"/>
  <c r="A4" i="12" l="1"/>
  <c r="A3" i="12"/>
  <c r="A2" i="12"/>
  <c r="A1" i="12"/>
  <c r="F77" i="12" l="1"/>
  <c r="C33" i="3" s="1"/>
  <c r="A4" i="9" l="1"/>
  <c r="A4" i="8"/>
  <c r="A4" i="7"/>
  <c r="A2" i="9"/>
  <c r="A1" i="9"/>
  <c r="A2" i="8" l="1"/>
  <c r="A1" i="8"/>
  <c r="A2" i="7" l="1"/>
  <c r="A1" i="7"/>
  <c r="A2" i="6" l="1"/>
  <c r="A1" i="6"/>
  <c r="F74" i="7" l="1"/>
  <c r="C11" i="3" l="1"/>
  <c r="F74" i="4" l="1"/>
  <c r="C9" i="3" s="1"/>
  <c r="A2" i="4"/>
  <c r="A1" i="4"/>
  <c r="F74" i="8"/>
  <c r="C12" i="3" l="1"/>
  <c r="C13" i="3" l="1"/>
  <c r="C15" i="3" s="1"/>
  <c r="C19" i="3" l="1"/>
  <c r="C23" i="3" l="1"/>
  <c r="C27" i="3" s="1"/>
  <c r="C31" i="3" s="1"/>
</calcChain>
</file>

<file path=xl/sharedStrings.xml><?xml version="1.0" encoding="utf-8"?>
<sst xmlns="http://schemas.openxmlformats.org/spreadsheetml/2006/main" count="477" uniqueCount="276">
  <si>
    <t>Qty</t>
  </si>
  <si>
    <t>Unit</t>
  </si>
  <si>
    <t>Ref.</t>
  </si>
  <si>
    <t>Description</t>
  </si>
  <si>
    <t>Rate
(£)</t>
  </si>
  <si>
    <t>Total
(£)</t>
  </si>
  <si>
    <t>Facilitating Works</t>
  </si>
  <si>
    <t xml:space="preserve">Facilitating works </t>
  </si>
  <si>
    <t>Comment</t>
  </si>
  <si>
    <t>Total Facilitating Works Cost Carried Forward to Summary (£)</t>
  </si>
  <si>
    <t>0.0</t>
  </si>
  <si>
    <t xml:space="preserve">Superstructure </t>
  </si>
  <si>
    <t>Superstructure</t>
  </si>
  <si>
    <t>Total Superstructure Cost Carried Forward (£)</t>
  </si>
  <si>
    <t xml:space="preserve">Internal walls and partitions </t>
  </si>
  <si>
    <t>Internal Doors</t>
  </si>
  <si>
    <t>Internal Finishes</t>
  </si>
  <si>
    <t>Wall Finishes</t>
  </si>
  <si>
    <t xml:space="preserve">Floor Finishes </t>
  </si>
  <si>
    <t>Ceiling finishes</t>
  </si>
  <si>
    <t>Total Internal Finishes Cost Carried Forward to Summary (£)</t>
  </si>
  <si>
    <t xml:space="preserve">Fittings, Furnishings and equipment </t>
  </si>
  <si>
    <t>Total FF&amp;E Cost Carried Forward to Summary (£)</t>
  </si>
  <si>
    <t>Services</t>
  </si>
  <si>
    <t>Sanitary Appliances</t>
  </si>
  <si>
    <t>Total Services Cost Carried Forward to Summary (£)</t>
  </si>
  <si>
    <t>Service Equipment</t>
  </si>
  <si>
    <t>Disposal Installations</t>
  </si>
  <si>
    <t>Water Installation</t>
  </si>
  <si>
    <t>Heat Source</t>
  </si>
  <si>
    <t>Space Heating</t>
  </si>
  <si>
    <t>Ventilation Systems</t>
  </si>
  <si>
    <t>Electrical Installations</t>
  </si>
  <si>
    <t>Gas Installations</t>
  </si>
  <si>
    <t>Communication</t>
  </si>
  <si>
    <t>Special Installations</t>
  </si>
  <si>
    <t>Lift and Conveyor installations</t>
  </si>
  <si>
    <t>Fire and lighting protection</t>
  </si>
  <si>
    <t xml:space="preserve">Builder's work in connection with services </t>
  </si>
  <si>
    <t>Total Provisional Sums Cost Carried Forward to Summary (£)</t>
  </si>
  <si>
    <t>Main Contractor's Preliminaries</t>
  </si>
  <si>
    <t>Subtotal (£)</t>
  </si>
  <si>
    <t>Arcadis LLP</t>
  </si>
  <si>
    <t>Building works subtotal Cost (£)</t>
  </si>
  <si>
    <t>Subtotal Cost (£)</t>
  </si>
  <si>
    <t>Elemental Pricing Document</t>
  </si>
  <si>
    <t>Other</t>
  </si>
  <si>
    <t>Pricing Note: Contractor to provide full breakdown of works associate with this element including description or product proposed, quantity and rate. Rate to include the design, supply and install of works.</t>
  </si>
  <si>
    <t>Building FF&amp;E</t>
  </si>
  <si>
    <t>Pricing Document</t>
  </si>
  <si>
    <t>Summary</t>
  </si>
  <si>
    <t>Contingency/ Risk allowance ...%</t>
  </si>
  <si>
    <t>1.</t>
  </si>
  <si>
    <t>Instructions to Tenderers</t>
  </si>
  <si>
    <t>The Tenderer should enter the elemental prices for the different areas, and this should feed through to the Summary tab;</t>
  </si>
  <si>
    <t>Value Engineering Proposals</t>
  </si>
  <si>
    <t>Site Clearance &amp; Alterations to Existing</t>
  </si>
  <si>
    <t>Internal Glazing</t>
  </si>
  <si>
    <r>
      <t xml:space="preserve">These documents are provided as an </t>
    </r>
    <r>
      <rPr>
        <b/>
        <sz val="9"/>
        <rFont val="Arial"/>
        <family val="2"/>
      </rPr>
      <t xml:space="preserve">indicative structure only </t>
    </r>
    <r>
      <rPr>
        <sz val="9"/>
        <rFont val="Arial"/>
        <family val="2"/>
      </rPr>
      <t xml:space="preserve">for the tender to use as a basis for the R9 Main Works. </t>
    </r>
  </si>
  <si>
    <t>Direct Fee percentage @ ...%</t>
  </si>
  <si>
    <t>Design Fees</t>
  </si>
  <si>
    <t>The Tenderer should detail their direct fee and subcontract fee on the Summary tab.</t>
  </si>
  <si>
    <t>Tenderer is to review the Works information / Employers Requirement (drawings and specifications when pricing the works). Price to fully reflect requirements and deemed to include delivery in line with the Works Information and the risk profile set out in the tender documentation.</t>
  </si>
  <si>
    <t xml:space="preserve"> Total of the Prices (£)</t>
  </si>
  <si>
    <t>Option 1 - Steel Structure as per P&amp;M drawings</t>
  </si>
  <si>
    <t>R9 Gas Detector Laboratory</t>
  </si>
  <si>
    <t>Construction Stage - Main Contractor Preliminaries</t>
  </si>
  <si>
    <t>Total</t>
  </si>
  <si>
    <t>People Overhead (insert %)</t>
  </si>
  <si>
    <t xml:space="preserve">All the above are to be fixed price for the duration of the Works. Any Fixed Price Adjustments are deemed to be included in the above. </t>
  </si>
  <si>
    <t>Component</t>
  </si>
  <si>
    <t>Included</t>
  </si>
  <si>
    <t>Quantity</t>
  </si>
  <si>
    <t>Rate</t>
  </si>
  <si>
    <t>People</t>
  </si>
  <si>
    <t>1.1.1</t>
  </si>
  <si>
    <t xml:space="preserve">Project specific management and staff </t>
  </si>
  <si>
    <t>Work package contractor's project-specific management and staff:</t>
  </si>
  <si>
    <t>Contractor to complete</t>
  </si>
  <si>
    <t>week</t>
  </si>
  <si>
    <t>1.1.2</t>
  </si>
  <si>
    <t>Staff Sundries</t>
  </si>
  <si>
    <t>1 Staff Travel</t>
  </si>
  <si>
    <t>nr</t>
  </si>
  <si>
    <t>2 Accommodation charges and overnight expenses</t>
  </si>
  <si>
    <t>1.1.3</t>
  </si>
  <si>
    <t>Testing and commissioning plan</t>
  </si>
  <si>
    <t>1 Commissioning Management Plan</t>
  </si>
  <si>
    <t>item</t>
  </si>
  <si>
    <t>2 Commissioning Operatives</t>
  </si>
  <si>
    <t>1.1.4</t>
  </si>
  <si>
    <t>Handover</t>
  </si>
  <si>
    <t>1 Preparation of Handover Plan</t>
  </si>
  <si>
    <t>2 Training of building user’s staff in the operation and maintenance of the building engineering services systems</t>
  </si>
  <si>
    <t>1.1.5</t>
  </si>
  <si>
    <t>Post-completion services</t>
  </si>
  <si>
    <t>1 Supervisory staff (employer/tenant care)</t>
  </si>
  <si>
    <t>2 Handyman</t>
  </si>
  <si>
    <t>3 Minor materials and sundry items</t>
  </si>
  <si>
    <t>4 Insurances.</t>
  </si>
  <si>
    <t>5 Other post-construction staff.</t>
  </si>
  <si>
    <t>(Included any other items)</t>
  </si>
  <si>
    <t>People Total</t>
  </si>
  <si>
    <t>Equipment</t>
  </si>
  <si>
    <t>1.2.1</t>
  </si>
  <si>
    <t>Site Establishment</t>
  </si>
  <si>
    <t>1 Purchase charges</t>
  </si>
  <si>
    <t>2 Hire charges</t>
  </si>
  <si>
    <t>3 Delivery of temporary site accommodation to site, erection, construction and removal</t>
  </si>
  <si>
    <t>4 Intruder alarms</t>
  </si>
  <si>
    <t>5 Land / property rental where site accommodation located off-site</t>
  </si>
  <si>
    <t>6 Alterations and adaptations to site accommodation, including partitioning, doors, painting and decorating, and the like</t>
  </si>
  <si>
    <t>7 Relocation and alterations of temporary accommodation during construction stage.</t>
  </si>
  <si>
    <t>8 Removal of site accommodation and temporary works in connection with site accommodation.</t>
  </si>
  <si>
    <t>1.2.2</t>
  </si>
  <si>
    <t>Temporary works in connection
with site establishment</t>
  </si>
  <si>
    <t>1 Temporary bases and foundations for site accommodation, including maintenance and
reinstatement of existing surfaces on completion of the works</t>
  </si>
  <si>
    <t>m²</t>
  </si>
  <si>
    <t>2 Connections to temporary service, including maintenance and removal on completion of the works</t>
  </si>
  <si>
    <t>3 Connections to temporary drainage, in including maintenance and removal on completion of the works</t>
  </si>
  <si>
    <t>1.2.3</t>
  </si>
  <si>
    <t>Site Accommodation Provisions</t>
  </si>
  <si>
    <t>1 Drying Room</t>
  </si>
  <si>
    <t xml:space="preserve">2 Toilet Facilities </t>
  </si>
  <si>
    <t>3 Changing Rooms and Lockers</t>
  </si>
  <si>
    <t>1.2.4</t>
  </si>
  <si>
    <t>Furniture and equipment</t>
  </si>
  <si>
    <t>1 Workstations for staff.</t>
  </si>
  <si>
    <t>2 Time-related charge.</t>
  </si>
  <si>
    <t>2 General office furniture. item</t>
  </si>
  <si>
    <t>3 Floor coverings.</t>
  </si>
  <si>
    <t>4 Heaters, including maintenance of heaters.</t>
  </si>
  <si>
    <t>5 Other office equipment, including maintenance.</t>
  </si>
  <si>
    <t>6 Removal of furniture and equipment.</t>
  </si>
  <si>
    <t>7 Maintenance of furniture and floor covering.</t>
  </si>
  <si>
    <t>1.2.5</t>
  </si>
  <si>
    <t>IT Systems</t>
  </si>
  <si>
    <t>1 Computer hardware, including purchase/rental, installation, initial set up, maintenance and running costs, such as: – desktop computers and laptop computers – CAD stations – server and network equipment – printers and plotters – other computer system/hardware.</t>
  </si>
  <si>
    <t>2 Software and software licences</t>
  </si>
  <si>
    <t>3 Modem lines, modems and connections (i.e. email and internet capability)</t>
  </si>
  <si>
    <t>4 Internet service provider (ISP) charges</t>
  </si>
  <si>
    <t>5 Line calls charges</t>
  </si>
  <si>
    <t>Equipment Cont.</t>
  </si>
  <si>
    <t>1.2.6</t>
  </si>
  <si>
    <t>Consumables and Services</t>
  </si>
  <si>
    <t>1 Stationery</t>
  </si>
  <si>
    <t>2 Computer, printer, fax machine consumables (e.g. ink cartridges)</t>
  </si>
  <si>
    <t>3 Postage</t>
  </si>
  <si>
    <t>4 Courier charges</t>
  </si>
  <si>
    <t>5 Tea, coffee, water bottles, etc</t>
  </si>
  <si>
    <t>6 First aid consumables</t>
  </si>
  <si>
    <t>1.2.7</t>
  </si>
  <si>
    <t>Temporary telecommunication
system</t>
  </si>
  <si>
    <t>1 Landlines (including connection and rental charges),including:
– telephone and fax lines
– ISDN lines.</t>
  </si>
  <si>
    <t>2 Telephone and facsimile equipment (including connection and rental charges), including:
– PABX equipment
– handsets, including purchase or rental
– fax machines, including purchase or rental.</t>
  </si>
  <si>
    <t>3 Mobile (cellular) phones, including:
– mobile phones, including purchase or rental and
connection charges</t>
  </si>
  <si>
    <t>4 Telephone charges, including:
– telephone call charges
– fax charges
– fax and telephone consumables.</t>
  </si>
  <si>
    <t>1.2.8</t>
  </si>
  <si>
    <t>Sundries</t>
  </si>
  <si>
    <t>1 Work package contractor’s signboards</t>
  </si>
  <si>
    <t>1.2.9</t>
  </si>
  <si>
    <t>Environmental control of building</t>
  </si>
  <si>
    <t>1 Dry out building</t>
  </si>
  <si>
    <t>2 Temporary heating/cooling</t>
  </si>
  <si>
    <t>3 Temporary waterproofing, including over roofs</t>
  </si>
  <si>
    <t>4 Temporary enclosures</t>
  </si>
  <si>
    <t>1.2.10</t>
  </si>
  <si>
    <t>Protection of Works</t>
  </si>
  <si>
    <t>1 Protection of finished works to project handover</t>
  </si>
  <si>
    <t>2 Protection of stairs, balustrades and the like to project handover</t>
  </si>
  <si>
    <t>3 Protection of fittings and furnishings to project handover</t>
  </si>
  <si>
    <t>4 Protection of entrance doors and frames to project handover</t>
  </si>
  <si>
    <t>5 Protection of lift cars and doors to project handover</t>
  </si>
  <si>
    <t>6 Protection of all sundry items</t>
  </si>
  <si>
    <t>1.2.11</t>
  </si>
  <si>
    <t>Traffic Management Plan</t>
  </si>
  <si>
    <t>1 Traffic Management Systems</t>
  </si>
  <si>
    <t>2 Delivery, Installation and Removal from Site</t>
  </si>
  <si>
    <t>3 Connections to temporary service, including maintenance and removal on completion of the works</t>
  </si>
  <si>
    <t>Protection to Existing Structure and Services</t>
  </si>
  <si>
    <t xml:space="preserve">1  Protection of existing services </t>
  </si>
  <si>
    <t>2 Protection of existing structures</t>
  </si>
  <si>
    <t xml:space="preserve">Waste Management </t>
  </si>
  <si>
    <t>1 Skip Hire</t>
  </si>
  <si>
    <t>2 Waste Disposal</t>
  </si>
  <si>
    <t>3 Removal of Hazardous Waste Materials</t>
  </si>
  <si>
    <t>Equipment Total</t>
  </si>
  <si>
    <t>Plant &amp; Materials</t>
  </si>
  <si>
    <t>1.3.1</t>
  </si>
  <si>
    <t>Plant 1 (Contractor to complete)</t>
  </si>
  <si>
    <t>1 Bases.</t>
  </si>
  <si>
    <t>2 Bringing to site, erecting, testing and commissioning</t>
  </si>
  <si>
    <t>3 Dismantling and removing from site</t>
  </si>
  <si>
    <t>4 Protection systems</t>
  </si>
  <si>
    <t>5 Operator/driver, including overtime</t>
  </si>
  <si>
    <t>6 Periodic safety checks/inspections</t>
  </si>
  <si>
    <t>month</t>
  </si>
  <si>
    <t>7 Other costs’ specific charges</t>
  </si>
  <si>
    <t>1.3.2</t>
  </si>
  <si>
    <t>Plant 2 (Contractor to complete)</t>
  </si>
  <si>
    <t>1.3.3</t>
  </si>
  <si>
    <t>Plant 3 (Contractor to complete)</t>
  </si>
  <si>
    <t>Please include any other plan requirements:</t>
  </si>
  <si>
    <t xml:space="preserve">Plant &amp; Materials Cont. </t>
  </si>
  <si>
    <t>1.3.4</t>
  </si>
  <si>
    <t>Access scaffolding</t>
  </si>
  <si>
    <t>1 Bringing to site, erecting and initial safety checks</t>
  </si>
  <si>
    <t>3 Altering and adapting during construction</t>
  </si>
  <si>
    <t>4 Dismantling and removing from site</t>
  </si>
  <si>
    <t>1.3.5</t>
  </si>
  <si>
    <t>Temporary works</t>
  </si>
  <si>
    <t>1 Bringing to site, erecting and initial safety checks.</t>
  </si>
  <si>
    <t>1.3.6</t>
  </si>
  <si>
    <t>Samples</t>
  </si>
  <si>
    <t>1 Provision of samples</t>
  </si>
  <si>
    <t>Plant &amp; Materials Total</t>
  </si>
  <si>
    <t>Charges</t>
  </si>
  <si>
    <t>1.4.1</t>
  </si>
  <si>
    <t>Temporary water supply</t>
  </si>
  <si>
    <t>1 Temporary connections</t>
  </si>
  <si>
    <t>2 Distribution equipment, installation and adaptations</t>
  </si>
  <si>
    <t>3 Meter charges</t>
  </si>
  <si>
    <t>1.4.2</t>
  </si>
  <si>
    <t>Temporary gas supply</t>
  </si>
  <si>
    <t>1 Gas connection</t>
  </si>
  <si>
    <t>3 Charges</t>
  </si>
  <si>
    <t>4 Bottled gas</t>
  </si>
  <si>
    <t>1.4.3</t>
  </si>
  <si>
    <t>Temporary electricity supply</t>
  </si>
  <si>
    <t>2 Small power installations</t>
  </si>
  <si>
    <t>Charges Cont.</t>
  </si>
  <si>
    <t>1.4.4</t>
  </si>
  <si>
    <t>Survey, inspections and
monitoring</t>
  </si>
  <si>
    <t>1 Surveys; incl Condition Survey</t>
  </si>
  <si>
    <t>2 Surveys; existing services</t>
  </si>
  <si>
    <t>1.4.5</t>
  </si>
  <si>
    <t>Setting out</t>
  </si>
  <si>
    <t>1 Setting out primary grids. item 1 Fixed charge</t>
  </si>
  <si>
    <t>2 Grid transfers and level checks. 2 Time-related charge</t>
  </si>
  <si>
    <t>3 Maintenance of grids</t>
  </si>
  <si>
    <t>4 Take over control and independent checks (i.e. on change of subcontractors)</t>
  </si>
  <si>
    <t>5 Instruments for setting out</t>
  </si>
  <si>
    <t>1.4.6</t>
  </si>
  <si>
    <t>Site Records</t>
  </si>
  <si>
    <t>1 Works records:
– Progress reporting
– Site setting out drawings
– Condition surveys and reports
– Operation and maintenance manuals
– as-built/installed drawings and schedules
– compilation of health and safety file (if required).</t>
  </si>
  <si>
    <t>1.4.7</t>
  </si>
  <si>
    <t>Site Security</t>
  </si>
  <si>
    <t>1 Security guard/staff (as necessary)</t>
  </si>
  <si>
    <t>1.4.8</t>
  </si>
  <si>
    <t>Traffic Management System</t>
  </si>
  <si>
    <t>1 Traffic Management System</t>
  </si>
  <si>
    <t>2 Operatives, including overtime</t>
  </si>
  <si>
    <t>3 Traffic Signage</t>
  </si>
  <si>
    <t>Charges Total</t>
  </si>
  <si>
    <t>Insurances, bonds, guarantees and warranties</t>
  </si>
  <si>
    <t>1.5.1</t>
  </si>
  <si>
    <t>Insurances</t>
  </si>
  <si>
    <t xml:space="preserve">Insurances, including: </t>
  </si>
  <si>
    <t>Please specify</t>
  </si>
  <si>
    <t xml:space="preserve">1.5.2 </t>
  </si>
  <si>
    <t xml:space="preserve">Contract </t>
  </si>
  <si>
    <t>1 Performance Bond</t>
  </si>
  <si>
    <t>2 Parent Company Guarantee - NFE</t>
  </si>
  <si>
    <t>Insurances, bonds, guarantees and warranties Total</t>
  </si>
  <si>
    <t xml:space="preserve">5.1 Main Contract Preliminaries Summary </t>
  </si>
  <si>
    <t>5.2 Main Preliminaries - Main Contractor</t>
  </si>
  <si>
    <t>Timber Structure option as per P&amp;M drawings. Deemed to included all OH&amp;P, Prelims and On costs.</t>
  </si>
  <si>
    <t>Value Engineering Proposals. Deemed to included all OH&amp;P, Prelims and On costs.</t>
  </si>
  <si>
    <t>Option 2 - Timber Structure as per P&amp;M drawings. Deemed to included all OH&amp;P, Prelims and On costs.</t>
  </si>
  <si>
    <t>Timber Structure Option (Excluded from Base Tender)</t>
  </si>
  <si>
    <t>For the avoidane of doubt, the sum in cell C31 on the Summary tab will be used for evaluation purposes.</t>
  </si>
  <si>
    <t>If Required</t>
  </si>
  <si>
    <t xml:space="preserve">Option - Works associated with the upgraded busbar </t>
  </si>
  <si>
    <t>Works associated with upgraded busbar Option (Excluded from Base Tender)</t>
  </si>
  <si>
    <r>
      <rPr>
        <b/>
        <sz val="9"/>
        <rFont val="Arial"/>
        <family val="2"/>
      </rPr>
      <t>The items identified within these documents are indicative and the Tenderer is responsible for reviewing the tender information and ensuring they are satisfied the items identified represent the scope required</t>
    </r>
    <r>
      <rPr>
        <sz val="9"/>
        <rFont val="Arial"/>
        <family val="2"/>
      </rPr>
      <t>. These items are not exhaustive and the  tenderer is invited to break down as they see fit, in accordance with RICS NRM1, within the appropriate elements, detailing the description, quantity, unit and rate.</t>
    </r>
  </si>
  <si>
    <t>Upgraded Busbar work option. Deemed to included all OH&amp;P, Prelims and 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</si>
</sst>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4" formatCode="_-&quot;£&quot;* #,##0.00_-;\-&quot;£&quot;* #,##0.00_-;_-&quot;£&quot;* &quot;-&quot;??_-;_-@_-"/>
    <numFmt numFmtId="43" formatCode="_-* #,##0.00_-;\-* #,##0.00_-;_-* &quot;-&quot;??_-;_-@_-"/>
    <numFmt numFmtId="164" formatCode="[$-F800]dddd\,\ mmmm\ dd\,\ yyyy"/>
    <numFmt numFmtId="165" formatCode="&quot;£&quot;#,##0.00"/>
    <numFmt numFmtId="166" formatCode="0.0"/>
    <numFmt numFmtId="167" formatCode="&quot;£&quot;#,##0"/>
    <numFmt numFmtId="168" formatCode="00#"/>
    <numFmt numFmtId="169" formatCode="_-* #,##0_-;\-* #,##0_-;_-* &quot;-&quot;??_-;_-@_-"/>
    <numFmt numFmtId="170" formatCode="_-&quot;£&quot;* #,##0_-;\-&quot;£&quot;* #,##0_-;_-&quot;£&quot;* &quot;-&quot;??_-;_-@_-"/>
  </numFmts>
  <fonts count="46" x14ac:knownFonts="1">
    <font>
      <sz val="11"/>
      <color theme="1"/>
      <name val="Calibri"/>
      <family val="2"/>
      <scheme val="minor"/>
    </font>
    <font>
      <sz val="11"/>
      <color theme="1"/>
      <name val="Calibri"/>
      <family val="2"/>
      <scheme val="minor"/>
    </font>
    <font>
      <sz val="11"/>
      <color theme="1"/>
      <name val="Arial"/>
      <family val="2"/>
    </font>
    <font>
      <b/>
      <sz val="9"/>
      <color theme="0"/>
      <name val="Arial"/>
      <family val="2"/>
    </font>
    <font>
      <sz val="9"/>
      <color theme="0"/>
      <name val="Arial"/>
      <family val="2"/>
    </font>
    <font>
      <sz val="10"/>
      <name val="Arial"/>
      <family val="2"/>
    </font>
    <font>
      <sz val="9"/>
      <name val="Arial"/>
      <family val="2"/>
    </font>
    <font>
      <sz val="14"/>
      <color indexed="10"/>
      <name val="Arial"/>
      <family val="2"/>
    </font>
    <font>
      <sz val="11"/>
      <color indexed="8"/>
      <name val="Calibri"/>
      <family val="2"/>
    </font>
    <font>
      <sz val="9"/>
      <color indexed="10"/>
      <name val="Arial"/>
      <family val="2"/>
    </font>
    <font>
      <sz val="10"/>
      <name val="Arial"/>
      <family val="2"/>
    </font>
    <font>
      <b/>
      <sz val="10"/>
      <name val="Arial"/>
      <family val="2"/>
    </font>
    <font>
      <b/>
      <sz val="14"/>
      <color theme="5"/>
      <name val="Arial"/>
      <family val="2"/>
    </font>
    <font>
      <sz val="14"/>
      <color theme="1"/>
      <name val="Arial"/>
      <family val="2"/>
    </font>
    <font>
      <sz val="14"/>
      <color theme="5"/>
      <name val="Arial"/>
      <family val="2"/>
    </font>
    <font>
      <sz val="11"/>
      <color theme="5"/>
      <name val="Arial"/>
      <family val="2"/>
    </font>
    <font>
      <b/>
      <u/>
      <sz val="11"/>
      <name val="Arial"/>
      <family val="2"/>
    </font>
    <font>
      <b/>
      <u/>
      <sz val="11"/>
      <color theme="1"/>
      <name val="Arial"/>
      <family val="2"/>
    </font>
    <font>
      <b/>
      <sz val="11"/>
      <color theme="1"/>
      <name val="Arial"/>
      <family val="2"/>
    </font>
    <font>
      <u/>
      <sz val="11"/>
      <color theme="1"/>
      <name val="Arial"/>
      <family val="2"/>
    </font>
    <font>
      <b/>
      <sz val="11"/>
      <color theme="0"/>
      <name val="Arial"/>
      <family val="2"/>
    </font>
    <font>
      <b/>
      <sz val="10"/>
      <color theme="1"/>
      <name val="Arial"/>
      <family val="2"/>
    </font>
    <font>
      <sz val="9"/>
      <color theme="1"/>
      <name val="Arial"/>
      <family val="2"/>
    </font>
    <font>
      <b/>
      <sz val="11"/>
      <name val="Arial"/>
      <family val="2"/>
    </font>
    <font>
      <b/>
      <sz val="9"/>
      <name val="Arial"/>
      <family val="2"/>
    </font>
    <font>
      <b/>
      <sz val="8"/>
      <color theme="1"/>
      <name val="Arial"/>
      <family val="2"/>
    </font>
    <font>
      <sz val="8"/>
      <color theme="1"/>
      <name val="Arial"/>
      <family val="2"/>
    </font>
    <font>
      <sz val="10"/>
      <name val="Arial"/>
    </font>
    <font>
      <sz val="10"/>
      <color theme="2"/>
      <name val="Arial"/>
      <family val="2"/>
    </font>
    <font>
      <sz val="9"/>
      <color theme="2"/>
      <name val="Arial"/>
      <family val="2"/>
    </font>
    <font>
      <b/>
      <sz val="10"/>
      <color theme="2"/>
      <name val="Arial"/>
      <family val="2"/>
    </font>
    <font>
      <b/>
      <sz val="14"/>
      <name val="Arial"/>
      <family val="2"/>
    </font>
    <font>
      <sz val="18"/>
      <name val="Arial"/>
      <family val="2"/>
    </font>
    <font>
      <i/>
      <sz val="10"/>
      <name val="Arial"/>
      <family val="2"/>
    </font>
    <font>
      <sz val="8"/>
      <color theme="2"/>
      <name val="Arial"/>
      <family val="2"/>
    </font>
    <font>
      <sz val="14"/>
      <color theme="2"/>
      <name val="Arial"/>
      <family val="2"/>
    </font>
    <font>
      <b/>
      <sz val="14"/>
      <color theme="2"/>
      <name val="Arial"/>
      <family val="2"/>
    </font>
    <font>
      <sz val="14"/>
      <name val="Arial"/>
      <family val="2"/>
    </font>
    <font>
      <sz val="9"/>
      <color theme="3"/>
      <name val="Arial"/>
      <family val="2"/>
    </font>
    <font>
      <b/>
      <sz val="10"/>
      <color theme="0"/>
      <name val="Arial"/>
      <family val="2"/>
    </font>
    <font>
      <sz val="8"/>
      <name val="Arial"/>
      <family val="2"/>
    </font>
    <font>
      <b/>
      <i/>
      <sz val="10"/>
      <color theme="9"/>
      <name val="Arial"/>
      <family val="2"/>
    </font>
    <font>
      <b/>
      <i/>
      <sz val="11"/>
      <color theme="9"/>
      <name val="Arial"/>
      <family val="2"/>
    </font>
    <font>
      <b/>
      <sz val="10"/>
      <color theme="3"/>
      <name val="Arial"/>
      <family val="2"/>
    </font>
    <font>
      <sz val="16"/>
      <name val="Arial"/>
      <family val="2"/>
    </font>
    <font>
      <sz val="16"/>
      <color theme="5"/>
      <name val="Arial"/>
      <family val="2"/>
    </font>
  </fonts>
  <fills count="9">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theme="2" tint="0.79998168889431442"/>
        <bgColor indexed="64"/>
      </patternFill>
    </fill>
    <fill>
      <patternFill patternType="solid">
        <fgColor theme="5"/>
        <bgColor indexed="64"/>
      </patternFill>
    </fill>
    <fill>
      <patternFill patternType="solid">
        <fgColor theme="0" tint="-4.9989318521683403E-2"/>
        <bgColor indexed="64"/>
      </patternFill>
    </fill>
    <fill>
      <patternFill patternType="solid">
        <fgColor theme="3"/>
        <bgColor indexed="64"/>
      </patternFill>
    </fill>
    <fill>
      <patternFill patternType="solid">
        <fgColor theme="2" tint="0.39997558519241921"/>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theme="0"/>
      </left>
      <right style="thin">
        <color theme="0"/>
      </right>
      <top style="thin">
        <color indexed="64"/>
      </top>
      <bottom/>
      <diagonal/>
    </border>
    <border>
      <left style="thin">
        <color indexed="64"/>
      </left>
      <right style="thin">
        <color indexed="64"/>
      </right>
      <top style="thin">
        <color indexed="64"/>
      </top>
      <bottom style="thin">
        <color indexed="64"/>
      </bottom>
      <diagonal/>
    </border>
    <border>
      <left style="thin">
        <color theme="3"/>
      </left>
      <right style="thin">
        <color theme="3"/>
      </right>
      <top style="thin">
        <color theme="3"/>
      </top>
      <bottom style="thin">
        <color theme="3"/>
      </bottom>
      <diagonal/>
    </border>
    <border>
      <left/>
      <right/>
      <top style="thin">
        <color indexed="64"/>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top/>
      <bottom style="thin">
        <color theme="5"/>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2">
    <xf numFmtId="0" fontId="0"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44" fontId="8" fillId="0" borderId="0" applyFont="0" applyFill="0" applyBorder="0" applyAlignment="0" applyProtection="0"/>
    <xf numFmtId="0" fontId="10" fillId="0" borderId="0"/>
    <xf numFmtId="0" fontId="27" fillId="0" borderId="0"/>
    <xf numFmtId="0" fontId="5" fillId="0" borderId="0">
      <alignment vertical="top"/>
    </xf>
    <xf numFmtId="9" fontId="5" fillId="0" borderId="0" applyFont="0" applyFill="0" applyBorder="0" applyAlignment="0" applyProtection="0"/>
    <xf numFmtId="44" fontId="1" fillId="0" borderId="0" applyFont="0" applyFill="0" applyBorder="0" applyAlignment="0" applyProtection="0"/>
  </cellStyleXfs>
  <cellXfs count="320">
    <xf numFmtId="0" fontId="0" fillId="0" borderId="0" xfId="0"/>
    <xf numFmtId="1" fontId="3" fillId="2" borderId="5" xfId="0" applyNumberFormat="1" applyFont="1" applyFill="1" applyBorder="1" applyAlignment="1">
      <alignment horizontal="center" vertical="center"/>
    </xf>
    <xf numFmtId="1"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165" fontId="3" fillId="2" borderId="6" xfId="0" applyNumberFormat="1" applyFont="1" applyFill="1" applyBorder="1" applyAlignment="1">
      <alignment horizontal="center" vertical="center" wrapText="1"/>
    </xf>
    <xf numFmtId="165" fontId="3" fillId="2" borderId="7" xfId="0" applyNumberFormat="1" applyFont="1" applyFill="1" applyBorder="1" applyAlignment="1">
      <alignment horizontal="center" vertical="center" wrapText="1"/>
    </xf>
    <xf numFmtId="1" fontId="3" fillId="2" borderId="5" xfId="0" applyNumberFormat="1" applyFont="1" applyFill="1" applyBorder="1" applyAlignment="1">
      <alignment horizontal="right" vertical="center"/>
    </xf>
    <xf numFmtId="165" fontId="4" fillId="2" borderId="1" xfId="0" applyNumberFormat="1" applyFont="1" applyFill="1" applyBorder="1"/>
    <xf numFmtId="165" fontId="3" fillId="2" borderId="6" xfId="0" applyNumberFormat="1" applyFont="1" applyFill="1" applyBorder="1" applyAlignment="1">
      <alignment horizontal="right"/>
    </xf>
    <xf numFmtId="165" fontId="3" fillId="2" borderId="6" xfId="0" applyNumberFormat="1" applyFont="1" applyFill="1" applyBorder="1"/>
    <xf numFmtId="0" fontId="7" fillId="0" borderId="0" xfId="5" applyFont="1" applyAlignment="1">
      <alignment vertical="center"/>
    </xf>
    <xf numFmtId="40" fontId="6" fillId="0" borderId="0" xfId="6" applyNumberFormat="1" applyFont="1" applyAlignment="1">
      <alignment horizontal="center" vertical="center"/>
    </xf>
    <xf numFmtId="40" fontId="6" fillId="0" borderId="0" xfId="6" applyNumberFormat="1" applyFont="1" applyBorder="1" applyAlignment="1">
      <alignment horizontal="center" vertical="center"/>
    </xf>
    <xf numFmtId="0" fontId="6" fillId="0" borderId="0" xfId="5" applyFont="1"/>
    <xf numFmtId="0" fontId="5" fillId="0" borderId="0" xfId="5" applyFont="1"/>
    <xf numFmtId="40" fontId="11" fillId="0" borderId="0" xfId="6" applyNumberFormat="1" applyFont="1" applyAlignment="1">
      <alignment horizontal="center" vertical="center"/>
    </xf>
    <xf numFmtId="40" fontId="5" fillId="0" borderId="0" xfId="6" applyNumberFormat="1" applyFont="1"/>
    <xf numFmtId="0" fontId="12" fillId="0" borderId="0" xfId="0" applyFont="1" applyAlignment="1">
      <alignment horizontal="left" vertical="center"/>
    </xf>
    <xf numFmtId="0" fontId="13" fillId="0" borderId="0" xfId="0" applyFont="1" applyAlignment="1">
      <alignment horizontal="left"/>
    </xf>
    <xf numFmtId="0" fontId="2" fillId="0" borderId="0" xfId="0" applyFont="1" applyAlignment="1">
      <alignment horizontal="left"/>
    </xf>
    <xf numFmtId="0" fontId="2" fillId="0" borderId="0" xfId="0" applyFont="1"/>
    <xf numFmtId="164" fontId="15" fillId="0" borderId="0" xfId="0" applyNumberFormat="1" applyFont="1" applyAlignment="1">
      <alignment horizontal="left"/>
    </xf>
    <xf numFmtId="0" fontId="2" fillId="0" borderId="0" xfId="0" applyFont="1" applyAlignment="1">
      <alignment horizontal="center" vertical="center"/>
    </xf>
    <xf numFmtId="166" fontId="2" fillId="0" borderId="3" xfId="0" applyNumberFormat="1" applyFont="1" applyBorder="1" applyAlignment="1">
      <alignment horizontal="center" vertical="center"/>
    </xf>
    <xf numFmtId="0" fontId="2" fillId="0" borderId="3" xfId="0" applyFont="1" applyBorder="1"/>
    <xf numFmtId="167" fontId="2" fillId="0" borderId="3" xfId="0" applyNumberFormat="1" applyFont="1" applyBorder="1"/>
    <xf numFmtId="166" fontId="2" fillId="0" borderId="4" xfId="0" applyNumberFormat="1" applyFont="1" applyBorder="1" applyAlignment="1">
      <alignment horizontal="center" vertical="center"/>
    </xf>
    <xf numFmtId="167" fontId="2" fillId="0" borderId="4" xfId="0" applyNumberFormat="1" applyFont="1" applyBorder="1"/>
    <xf numFmtId="0" fontId="2" fillId="0" borderId="4" xfId="0" applyFont="1" applyBorder="1"/>
    <xf numFmtId="166" fontId="2" fillId="0" borderId="4" xfId="0" quotePrefix="1" applyNumberFormat="1" applyFont="1" applyBorder="1" applyAlignment="1">
      <alignment horizontal="center" vertical="center"/>
    </xf>
    <xf numFmtId="167" fontId="2" fillId="0" borderId="4" xfId="3" applyNumberFormat="1" applyFont="1" applyBorder="1"/>
    <xf numFmtId="0" fontId="2" fillId="0" borderId="4" xfId="0" applyFont="1" applyBorder="1" applyAlignment="1">
      <alignment horizontal="center" vertical="center"/>
    </xf>
    <xf numFmtId="165" fontId="2" fillId="0" borderId="0" xfId="0" applyNumberFormat="1" applyFont="1"/>
    <xf numFmtId="0" fontId="2" fillId="0" borderId="3" xfId="0" applyFont="1" applyBorder="1" applyAlignment="1">
      <alignment horizontal="center" vertical="center"/>
    </xf>
    <xf numFmtId="165" fontId="2" fillId="0" borderId="3" xfId="0" applyNumberFormat="1" applyFont="1" applyBorder="1"/>
    <xf numFmtId="1" fontId="2" fillId="0" borderId="4" xfId="0" applyNumberFormat="1" applyFont="1" applyBorder="1"/>
    <xf numFmtId="0" fontId="18" fillId="0" borderId="4" xfId="0" applyFont="1" applyBorder="1" applyAlignment="1">
      <alignment horizontal="center" vertical="center"/>
    </xf>
    <xf numFmtId="0" fontId="18" fillId="0" borderId="4" xfId="0" applyFont="1" applyBorder="1" applyAlignment="1">
      <alignment horizontal="left" indent="1"/>
    </xf>
    <xf numFmtId="165" fontId="2" fillId="0" borderId="4" xfId="0" applyNumberFormat="1" applyFont="1" applyBorder="1"/>
    <xf numFmtId="0" fontId="18" fillId="0" borderId="4" xfId="0" applyFont="1" applyBorder="1" applyAlignment="1">
      <alignment vertical="center" wrapText="1"/>
    </xf>
    <xf numFmtId="0" fontId="19" fillId="0" borderId="4" xfId="0" applyFont="1" applyBorder="1"/>
    <xf numFmtId="0" fontId="2" fillId="0" borderId="4" xfId="0" applyFont="1" applyBorder="1" applyAlignment="1">
      <alignment horizontal="right" vertical="center"/>
    </xf>
    <xf numFmtId="0" fontId="2" fillId="0" borderId="4" xfId="0" applyFont="1" applyBorder="1" applyAlignment="1">
      <alignment horizontal="left" indent="1"/>
    </xf>
    <xf numFmtId="165" fontId="2" fillId="0" borderId="8" xfId="0" applyNumberFormat="1" applyFont="1" applyBorder="1"/>
    <xf numFmtId="1" fontId="2" fillId="0" borderId="8" xfId="0" applyNumberFormat="1" applyFont="1" applyBorder="1"/>
    <xf numFmtId="166" fontId="18" fillId="0" borderId="4" xfId="0" applyNumberFormat="1" applyFont="1" applyBorder="1" applyAlignment="1">
      <alignment horizontal="center" vertical="center"/>
    </xf>
    <xf numFmtId="0" fontId="2" fillId="0" borderId="4" xfId="0" applyFont="1" applyBorder="1" applyAlignment="1">
      <alignment horizontal="left" wrapText="1"/>
    </xf>
    <xf numFmtId="1" fontId="2" fillId="0" borderId="4" xfId="0" applyNumberFormat="1" applyFont="1" applyFill="1" applyBorder="1"/>
    <xf numFmtId="1" fontId="2" fillId="0" borderId="4" xfId="0" applyNumberFormat="1" applyFont="1" applyFill="1" applyBorder="1" applyAlignment="1">
      <alignment vertical="center"/>
    </xf>
    <xf numFmtId="165" fontId="2" fillId="0" borderId="4" xfId="0" applyNumberFormat="1" applyFont="1" applyBorder="1" applyAlignment="1">
      <alignment vertical="center"/>
    </xf>
    <xf numFmtId="1" fontId="2" fillId="0" borderId="4"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right" vertical="center"/>
    </xf>
    <xf numFmtId="165" fontId="2" fillId="0" borderId="0" xfId="0" applyNumberFormat="1" applyFont="1" applyAlignment="1">
      <alignment horizontal="right"/>
    </xf>
    <xf numFmtId="1" fontId="2" fillId="0" borderId="3" xfId="0" applyNumberFormat="1" applyFont="1" applyBorder="1" applyAlignment="1">
      <alignment horizontal="right" vertical="center"/>
    </xf>
    <xf numFmtId="165" fontId="2" fillId="0" borderId="3" xfId="0" applyNumberFormat="1" applyFont="1" applyBorder="1" applyAlignment="1">
      <alignment horizontal="right"/>
    </xf>
    <xf numFmtId="1" fontId="2" fillId="0" borderId="4" xfId="0" applyNumberFormat="1" applyFont="1" applyBorder="1" applyAlignment="1">
      <alignment horizontal="right" vertical="center"/>
    </xf>
    <xf numFmtId="165" fontId="2" fillId="0" borderId="4" xfId="0" applyNumberFormat="1" applyFont="1" applyBorder="1" applyAlignment="1">
      <alignment horizontal="right"/>
    </xf>
    <xf numFmtId="0" fontId="2" fillId="0" borderId="4" xfId="0" applyFont="1" applyBorder="1" applyAlignment="1">
      <alignment wrapText="1"/>
    </xf>
    <xf numFmtId="0" fontId="2" fillId="0" borderId="4" xfId="0" applyFont="1" applyBorder="1" applyAlignment="1">
      <alignment horizontal="left" vertical="center" wrapText="1" indent="1"/>
    </xf>
    <xf numFmtId="165" fontId="2" fillId="0" borderId="4" xfId="0" applyNumberFormat="1" applyFont="1" applyBorder="1" applyAlignment="1">
      <alignment horizontal="right" vertical="center"/>
    </xf>
    <xf numFmtId="0" fontId="2" fillId="0" borderId="4" xfId="0" applyFont="1" applyBorder="1" applyAlignment="1">
      <alignment horizontal="left" vertical="center" wrapText="1"/>
    </xf>
    <xf numFmtId="0" fontId="2" fillId="0" borderId="4" xfId="0" applyFont="1" applyBorder="1" applyAlignment="1">
      <alignment horizontal="left" wrapText="1" indent="1"/>
    </xf>
    <xf numFmtId="1" fontId="2" fillId="0" borderId="4" xfId="0" applyNumberFormat="1" applyFont="1" applyBorder="1" applyAlignment="1">
      <alignment horizontal="left" vertical="center" wrapText="1"/>
    </xf>
    <xf numFmtId="1" fontId="2" fillId="0" borderId="4" xfId="0" applyNumberFormat="1" applyFont="1" applyFill="1" applyBorder="1" applyAlignment="1">
      <alignment horizontal="right" vertical="center"/>
    </xf>
    <xf numFmtId="0" fontId="2" fillId="0" borderId="10" xfId="0" applyFont="1" applyBorder="1"/>
    <xf numFmtId="0" fontId="2" fillId="0" borderId="4" xfId="0" applyFont="1" applyBorder="1" applyAlignment="1">
      <alignment horizontal="left" vertical="center" wrapText="1" indent="2"/>
    </xf>
    <xf numFmtId="0" fontId="2" fillId="0" borderId="4" xfId="0" applyFont="1" applyBorder="1" applyAlignment="1">
      <alignment horizontal="right" vertical="center" wrapText="1" indent="1"/>
    </xf>
    <xf numFmtId="1" fontId="2" fillId="0" borderId="9" xfId="0" applyNumberFormat="1" applyFont="1" applyBorder="1" applyAlignment="1">
      <alignment vertical="center"/>
    </xf>
    <xf numFmtId="165" fontId="2" fillId="0" borderId="4" xfId="0" applyNumberFormat="1" applyFont="1" applyFill="1" applyBorder="1"/>
    <xf numFmtId="0" fontId="2" fillId="0" borderId="4" xfId="0" applyFont="1" applyFill="1" applyBorder="1" applyAlignment="1">
      <alignment horizontal="center" vertical="center"/>
    </xf>
    <xf numFmtId="0" fontId="2" fillId="0" borderId="4" xfId="0" applyFont="1" applyFill="1" applyBorder="1" applyAlignment="1">
      <alignment wrapText="1"/>
    </xf>
    <xf numFmtId="0" fontId="2" fillId="0" borderId="0" xfId="0" applyFont="1" applyFill="1"/>
    <xf numFmtId="0" fontId="2" fillId="0" borderId="4" xfId="0" applyFont="1" applyFill="1" applyBorder="1" applyAlignment="1">
      <alignment horizontal="right" vertical="center"/>
    </xf>
    <xf numFmtId="0" fontId="2" fillId="0" borderId="4" xfId="0" applyFont="1" applyFill="1" applyBorder="1" applyAlignment="1">
      <alignment horizontal="left" vertical="center" wrapText="1" indent="1"/>
    </xf>
    <xf numFmtId="165" fontId="2" fillId="0" borderId="4" xfId="0" applyNumberFormat="1" applyFont="1" applyFill="1" applyBorder="1" applyAlignment="1">
      <alignment vertical="center"/>
    </xf>
    <xf numFmtId="0" fontId="2" fillId="0" borderId="4" xfId="0" applyFont="1" applyFill="1" applyBorder="1"/>
    <xf numFmtId="165" fontId="2" fillId="0" borderId="4" xfId="0" applyNumberFormat="1" applyFont="1" applyFill="1" applyBorder="1" applyAlignment="1">
      <alignment horizontal="right"/>
    </xf>
    <xf numFmtId="165" fontId="2" fillId="0" borderId="4" xfId="0" applyNumberFormat="1" applyFont="1" applyFill="1" applyBorder="1" applyAlignment="1">
      <alignment horizontal="right" vertical="center"/>
    </xf>
    <xf numFmtId="0" fontId="2" fillId="0" borderId="4" xfId="0" applyFont="1" applyFill="1" applyBorder="1" applyAlignment="1">
      <alignment horizontal="left" vertical="center" wrapText="1"/>
    </xf>
    <xf numFmtId="0" fontId="2" fillId="0" borderId="0" xfId="0" applyFont="1" applyFill="1" applyAlignment="1">
      <alignment horizontal="center" vertical="center"/>
    </xf>
    <xf numFmtId="0" fontId="2" fillId="0" borderId="4" xfId="0" applyFont="1" applyFill="1" applyBorder="1" applyAlignment="1">
      <alignment horizontal="left" wrapText="1" indent="1"/>
    </xf>
    <xf numFmtId="1" fontId="2" fillId="0" borderId="4" xfId="0" applyNumberFormat="1" applyFont="1" applyFill="1" applyBorder="1" applyAlignment="1">
      <alignment horizontal="left" vertical="center" wrapText="1"/>
    </xf>
    <xf numFmtId="0" fontId="2" fillId="0" borderId="0" xfId="0" applyFont="1" applyFill="1" applyAlignment="1">
      <alignment vertical="center"/>
    </xf>
    <xf numFmtId="0" fontId="2" fillId="0" borderId="4" xfId="0" applyFont="1" applyBorder="1" applyAlignment="1">
      <alignment horizontal="left" vertical="center" indent="2"/>
    </xf>
    <xf numFmtId="1" fontId="2" fillId="0" borderId="4" xfId="0" applyNumberFormat="1" applyFont="1" applyBorder="1" applyAlignment="1">
      <alignment vertical="center" wrapText="1"/>
    </xf>
    <xf numFmtId="0" fontId="2" fillId="0" borderId="0" xfId="0" applyFont="1" applyAlignment="1">
      <alignment horizontal="center" vertical="center" wrapText="1"/>
    </xf>
    <xf numFmtId="2" fontId="2" fillId="0" borderId="4" xfId="0" applyNumberFormat="1" applyFont="1" applyBorder="1" applyAlignment="1">
      <alignment horizontal="center" vertical="center"/>
    </xf>
    <xf numFmtId="167" fontId="2" fillId="0" borderId="11" xfId="0" applyNumberFormat="1" applyFont="1" applyBorder="1"/>
    <xf numFmtId="0" fontId="2" fillId="0" borderId="14" xfId="0" applyFont="1" applyBorder="1"/>
    <xf numFmtId="0" fontId="2" fillId="0" borderId="12" xfId="0" applyFont="1" applyBorder="1" applyAlignment="1">
      <alignment horizontal="left"/>
    </xf>
    <xf numFmtId="0" fontId="2" fillId="0" borderId="12" xfId="0" applyFont="1" applyBorder="1"/>
    <xf numFmtId="167" fontId="2" fillId="0" borderId="8" xfId="0" applyNumberFormat="1" applyFont="1" applyBorder="1"/>
    <xf numFmtId="166" fontId="17" fillId="0" borderId="12" xfId="0" applyNumberFormat="1" applyFont="1" applyBorder="1" applyAlignment="1">
      <alignment vertical="center"/>
    </xf>
    <xf numFmtId="166" fontId="2" fillId="0" borderId="12" xfId="0" applyNumberFormat="1" applyFont="1" applyBorder="1" applyAlignment="1">
      <alignment horizontal="center" vertical="center"/>
    </xf>
    <xf numFmtId="0" fontId="2" fillId="0" borderId="8" xfId="0" applyFont="1" applyBorder="1"/>
    <xf numFmtId="1" fontId="20" fillId="3" borderId="13" xfId="0" applyNumberFormat="1" applyFont="1" applyFill="1" applyBorder="1" applyAlignment="1">
      <alignment horizontal="center" vertical="center"/>
    </xf>
    <xf numFmtId="1" fontId="20" fillId="3" borderId="16" xfId="0" applyNumberFormat="1" applyFont="1" applyFill="1" applyBorder="1" applyAlignment="1">
      <alignment horizontal="right" vertical="center" indent="1"/>
    </xf>
    <xf numFmtId="167" fontId="20" fillId="3" borderId="5" xfId="0" applyNumberFormat="1" applyFont="1" applyFill="1" applyBorder="1" applyAlignment="1">
      <alignment horizontal="right" vertical="center"/>
    </xf>
    <xf numFmtId="1" fontId="20" fillId="2" borderId="5" xfId="0" applyNumberFormat="1" applyFont="1" applyFill="1" applyBorder="1" applyAlignment="1">
      <alignment horizontal="center" vertical="center"/>
    </xf>
    <xf numFmtId="1" fontId="20" fillId="2" borderId="6" xfId="0" applyNumberFormat="1" applyFont="1" applyFill="1" applyBorder="1" applyAlignment="1">
      <alignment horizontal="right" vertical="center" indent="1"/>
    </xf>
    <xf numFmtId="167" fontId="20" fillId="2" borderId="15" xfId="0" applyNumberFormat="1" applyFont="1" applyFill="1" applyBorder="1" applyAlignment="1">
      <alignment horizontal="right" vertical="center"/>
    </xf>
    <xf numFmtId="0" fontId="13" fillId="0" borderId="0" xfId="5" applyFont="1" applyFill="1" applyBorder="1" applyAlignment="1">
      <alignment vertical="center"/>
    </xf>
    <xf numFmtId="0" fontId="13" fillId="0" borderId="0" xfId="5" applyFont="1" applyAlignment="1">
      <alignment vertical="center"/>
    </xf>
    <xf numFmtId="40" fontId="22" fillId="0" borderId="0" xfId="6" applyNumberFormat="1" applyFont="1" applyAlignment="1">
      <alignment horizontal="center" vertical="center"/>
    </xf>
    <xf numFmtId="0" fontId="21" fillId="0" borderId="0" xfId="5" applyFont="1" applyFill="1" applyBorder="1" applyAlignment="1">
      <alignment horizontal="right" vertical="center"/>
    </xf>
    <xf numFmtId="0" fontId="6" fillId="0" borderId="2" xfId="5" applyFont="1" applyFill="1" applyBorder="1"/>
    <xf numFmtId="0" fontId="6" fillId="0" borderId="2" xfId="5" applyFont="1" applyBorder="1"/>
    <xf numFmtId="0" fontId="24" fillId="0" borderId="0" xfId="5" applyFont="1" applyFill="1" applyAlignment="1">
      <alignment horizontal="center"/>
    </xf>
    <xf numFmtId="0" fontId="6" fillId="0" borderId="0" xfId="5" applyFont="1" applyBorder="1"/>
    <xf numFmtId="0" fontId="24" fillId="0" borderId="0" xfId="5" applyFont="1" applyFill="1" applyBorder="1" applyAlignment="1">
      <alignment horizontal="center"/>
    </xf>
    <xf numFmtId="0" fontId="6" fillId="0" borderId="0" xfId="5" applyFont="1" applyFill="1"/>
    <xf numFmtId="0" fontId="24" fillId="4" borderId="17" xfId="5" applyFont="1" applyFill="1" applyBorder="1" applyAlignment="1">
      <alignment horizontal="center" vertical="center" wrapText="1"/>
    </xf>
    <xf numFmtId="168" fontId="6" fillId="0" borderId="17" xfId="5" applyNumberFormat="1" applyFont="1" applyFill="1" applyBorder="1" applyAlignment="1">
      <alignment horizontal="center" vertical="center" wrapText="1"/>
    </xf>
    <xf numFmtId="168" fontId="6" fillId="4" borderId="17" xfId="5" applyNumberFormat="1" applyFont="1" applyFill="1" applyBorder="1" applyAlignment="1">
      <alignment horizontal="center" vertical="center" wrapText="1"/>
    </xf>
    <xf numFmtId="168" fontId="6" fillId="4" borderId="17" xfId="5" applyNumberFormat="1" applyFont="1" applyFill="1" applyBorder="1" applyAlignment="1">
      <alignment horizontal="center" vertical="top" wrapText="1"/>
    </xf>
    <xf numFmtId="0" fontId="24" fillId="0" borderId="2" xfId="5" applyFont="1" applyFill="1" applyBorder="1" applyAlignment="1">
      <alignment horizontal="center"/>
    </xf>
    <xf numFmtId="0" fontId="6" fillId="0" borderId="2" xfId="5" applyFont="1" applyFill="1" applyBorder="1" applyAlignment="1">
      <alignment horizontal="left" vertical="center"/>
    </xf>
    <xf numFmtId="0" fontId="25" fillId="0" borderId="0" xfId="5" applyFont="1" applyAlignment="1">
      <alignment vertical="center"/>
    </xf>
    <xf numFmtId="165" fontId="6" fillId="0" borderId="0" xfId="5" applyNumberFormat="1" applyFont="1" applyFill="1" applyBorder="1" applyAlignment="1"/>
    <xf numFmtId="0" fontId="26" fillId="0" borderId="0" xfId="5" applyFont="1" applyBorder="1" applyAlignment="1">
      <alignment vertical="center"/>
    </xf>
    <xf numFmtId="0" fontId="21" fillId="0" borderId="0" xfId="5" applyFont="1" applyBorder="1" applyAlignment="1"/>
    <xf numFmtId="0" fontId="22" fillId="0" borderId="0" xfId="5" applyFont="1"/>
    <xf numFmtId="0" fontId="21" fillId="0" borderId="0" xfId="5" applyFont="1"/>
    <xf numFmtId="164" fontId="14" fillId="0" borderId="0" xfId="0" applyNumberFormat="1" applyFont="1" applyAlignment="1">
      <alignment horizontal="left"/>
    </xf>
    <xf numFmtId="0" fontId="23" fillId="0" borderId="18" xfId="5" quotePrefix="1" applyFont="1" applyFill="1" applyBorder="1" applyAlignment="1">
      <alignment vertical="center"/>
    </xf>
    <xf numFmtId="0" fontId="11" fillId="0" borderId="18" xfId="5" quotePrefix="1" applyFont="1" applyBorder="1" applyAlignment="1">
      <alignment vertical="center"/>
    </xf>
    <xf numFmtId="0" fontId="23" fillId="0" borderId="18" xfId="5" applyFont="1" applyFill="1" applyBorder="1" applyAlignment="1">
      <alignment vertical="center"/>
    </xf>
    <xf numFmtId="167" fontId="2" fillId="0" borderId="4" xfId="0" applyNumberFormat="1" applyFont="1" applyBorder="1" applyAlignment="1">
      <alignment wrapText="1"/>
    </xf>
    <xf numFmtId="166" fontId="2" fillId="0" borderId="12" xfId="0" applyNumberFormat="1" applyFont="1" applyBorder="1" applyAlignment="1">
      <alignment horizontal="center"/>
    </xf>
    <xf numFmtId="0" fontId="2" fillId="0" borderId="4" xfId="0" applyFont="1" applyBorder="1" applyAlignment="1"/>
    <xf numFmtId="0" fontId="28" fillId="0" borderId="0" xfId="8" applyFont="1" applyAlignment="1">
      <alignment vertical="center"/>
    </xf>
    <xf numFmtId="0" fontId="29" fillId="0" borderId="0" xfId="8" applyFont="1" applyAlignment="1">
      <alignment vertical="center"/>
    </xf>
    <xf numFmtId="0" fontId="28" fillId="0" borderId="0" xfId="8" applyFont="1" applyAlignment="1">
      <alignment horizontal="center" vertical="center"/>
    </xf>
    <xf numFmtId="167" fontId="28" fillId="0" borderId="0" xfId="8" applyNumberFormat="1" applyFont="1" applyAlignment="1">
      <alignment vertical="center"/>
    </xf>
    <xf numFmtId="14" fontId="29" fillId="0" borderId="0" xfId="8" applyNumberFormat="1" applyFont="1" applyAlignment="1">
      <alignment vertical="center"/>
    </xf>
    <xf numFmtId="0" fontId="30" fillId="0" borderId="0" xfId="8" applyFont="1" applyAlignment="1">
      <alignment horizontal="right" vertical="center"/>
    </xf>
    <xf numFmtId="0" fontId="9" fillId="0" borderId="22" xfId="8" applyFont="1" applyBorder="1" applyAlignment="1">
      <alignment vertical="center"/>
    </xf>
    <xf numFmtId="0" fontId="6" fillId="0" borderId="22" xfId="8" applyFont="1" applyBorder="1" applyAlignment="1">
      <alignment vertical="center"/>
    </xf>
    <xf numFmtId="0" fontId="6" fillId="0" borderId="0" xfId="8" applyFont="1" applyAlignment="1">
      <alignment vertical="center"/>
    </xf>
    <xf numFmtId="165" fontId="6" fillId="0" borderId="0" xfId="8" applyNumberFormat="1" applyFont="1" applyAlignment="1">
      <alignment vertical="center"/>
    </xf>
    <xf numFmtId="0" fontId="6" fillId="0" borderId="0" xfId="8" applyFont="1" applyAlignment="1">
      <alignment horizontal="center" vertical="center"/>
    </xf>
    <xf numFmtId="167" fontId="6" fillId="0" borderId="0" xfId="8" applyNumberFormat="1" applyFont="1" applyAlignment="1">
      <alignment vertical="center"/>
    </xf>
    <xf numFmtId="0" fontId="6" fillId="0" borderId="0" xfId="8" applyFont="1"/>
    <xf numFmtId="0" fontId="6" fillId="0" borderId="18" xfId="8" applyFont="1" applyBorder="1" applyAlignment="1">
      <alignment vertical="center"/>
    </xf>
    <xf numFmtId="165" fontId="6" fillId="0" borderId="18" xfId="8" applyNumberFormat="1" applyFont="1" applyBorder="1"/>
    <xf numFmtId="165" fontId="6" fillId="0" borderId="0" xfId="8" applyNumberFormat="1" applyFont="1"/>
    <xf numFmtId="0" fontId="6" fillId="0" borderId="0" xfId="8" applyFont="1" applyAlignment="1">
      <alignment horizontal="center"/>
    </xf>
    <xf numFmtId="167" fontId="6" fillId="0" borderId="0" xfId="8" applyNumberFormat="1" applyFont="1"/>
    <xf numFmtId="0" fontId="5" fillId="0" borderId="0" xfId="8" applyFont="1"/>
    <xf numFmtId="0" fontId="31" fillId="0" borderId="0" xfId="8" applyFont="1" applyAlignment="1">
      <alignment horizontal="left" vertical="center"/>
    </xf>
    <xf numFmtId="0" fontId="32" fillId="0" borderId="0" xfId="8" applyFont="1" applyAlignment="1">
      <alignment horizontal="left" vertical="center"/>
    </xf>
    <xf numFmtId="165" fontId="11" fillId="0" borderId="0" xfId="8" applyNumberFormat="1" applyFont="1"/>
    <xf numFmtId="0" fontId="5" fillId="0" borderId="0" xfId="8" applyFont="1" applyAlignment="1">
      <alignment horizontal="center"/>
    </xf>
    <xf numFmtId="167" fontId="5" fillId="0" borderId="0" xfId="8" applyNumberFormat="1" applyFont="1"/>
    <xf numFmtId="0" fontId="24" fillId="0" borderId="0" xfId="8" applyFont="1" applyAlignment="1">
      <alignment horizontal="center"/>
    </xf>
    <xf numFmtId="0" fontId="6" fillId="0" borderId="0" xfId="8" applyFont="1" applyAlignment="1">
      <alignment horizontal="left" vertical="center"/>
    </xf>
    <xf numFmtId="0" fontId="24" fillId="0" borderId="0" xfId="8" applyFont="1" applyAlignment="1">
      <alignment horizontal="right" vertical="center"/>
    </xf>
    <xf numFmtId="165" fontId="24" fillId="0" borderId="0" xfId="8" applyNumberFormat="1" applyFont="1"/>
    <xf numFmtId="0" fontId="5" fillId="0" borderId="0" xfId="8" applyFont="1" applyAlignment="1">
      <alignment horizontal="center" vertical="top" wrapText="1"/>
    </xf>
    <xf numFmtId="0" fontId="5" fillId="0" borderId="0" xfId="9" applyAlignment="1">
      <alignment wrapText="1"/>
    </xf>
    <xf numFmtId="0" fontId="5" fillId="0" borderId="23" xfId="8" applyFont="1" applyBorder="1"/>
    <xf numFmtId="0" fontId="5" fillId="0" borderId="23" xfId="8" applyFont="1" applyBorder="1" applyAlignment="1">
      <alignment horizontal="left"/>
    </xf>
    <xf numFmtId="169" fontId="5" fillId="0" borderId="23" xfId="8" applyNumberFormat="1" applyFont="1" applyBorder="1"/>
    <xf numFmtId="166" fontId="5" fillId="6" borderId="23" xfId="8" applyNumberFormat="1" applyFont="1" applyFill="1" applyBorder="1" applyAlignment="1">
      <alignment horizontal="center"/>
    </xf>
    <xf numFmtId="169" fontId="5" fillId="6" borderId="23" xfId="8" applyNumberFormat="1" applyFont="1" applyFill="1" applyBorder="1"/>
    <xf numFmtId="166" fontId="5" fillId="0" borderId="23" xfId="8" applyNumberFormat="1" applyFont="1" applyBorder="1" applyAlignment="1">
      <alignment horizontal="center"/>
    </xf>
    <xf numFmtId="9" fontId="33" fillId="0" borderId="23" xfId="10" applyFont="1" applyFill="1" applyBorder="1"/>
    <xf numFmtId="9" fontId="5" fillId="6" borderId="23" xfId="8" applyNumberFormat="1" applyFont="1" applyFill="1" applyBorder="1"/>
    <xf numFmtId="2" fontId="5" fillId="0" borderId="23" xfId="8" applyNumberFormat="1" applyFont="1" applyBorder="1" applyAlignment="1">
      <alignment horizontal="left"/>
    </xf>
    <xf numFmtId="0" fontId="5" fillId="0" borderId="33" xfId="8" applyFont="1" applyBorder="1" applyAlignment="1">
      <alignment horizontal="left"/>
    </xf>
    <xf numFmtId="169" fontId="5" fillId="0" borderId="33" xfId="8" applyNumberFormat="1" applyFont="1" applyBorder="1"/>
    <xf numFmtId="0" fontId="5" fillId="0" borderId="33" xfId="8" applyFont="1" applyBorder="1"/>
    <xf numFmtId="10" fontId="5" fillId="0" borderId="33" xfId="8" applyNumberFormat="1" applyFont="1" applyBorder="1" applyAlignment="1">
      <alignment horizontal="left"/>
    </xf>
    <xf numFmtId="43" fontId="5" fillId="0" borderId="0" xfId="8" applyNumberFormat="1" applyFont="1"/>
    <xf numFmtId="0" fontId="21" fillId="0" borderId="0" xfId="8" applyFont="1" applyAlignment="1">
      <alignment horizontal="center" vertical="center" wrapText="1"/>
    </xf>
    <xf numFmtId="0" fontId="5" fillId="0" borderId="22" xfId="8" applyFont="1" applyBorder="1"/>
    <xf numFmtId="165" fontId="5" fillId="0" borderId="0" xfId="8" applyNumberFormat="1" applyFont="1"/>
    <xf numFmtId="0" fontId="34" fillId="0" borderId="0" xfId="8" applyFont="1" applyAlignment="1">
      <alignment vertical="center"/>
    </xf>
    <xf numFmtId="0" fontId="28" fillId="0" borderId="18" xfId="8" applyFont="1" applyBorder="1" applyAlignment="1">
      <alignment vertical="center"/>
    </xf>
    <xf numFmtId="1" fontId="28" fillId="0" borderId="18" xfId="8" applyNumberFormat="1" applyFont="1" applyBorder="1"/>
    <xf numFmtId="0" fontId="5" fillId="0" borderId="18" xfId="8" applyFont="1" applyBorder="1"/>
    <xf numFmtId="0" fontId="35" fillId="0" borderId="0" xfId="5" applyFont="1" applyAlignment="1">
      <alignment vertical="center"/>
    </xf>
    <xf numFmtId="0" fontId="36" fillId="0" borderId="0" xfId="5" applyFont="1" applyAlignment="1">
      <alignment horizontal="left" vertical="center"/>
    </xf>
    <xf numFmtId="0" fontId="36" fillId="0" borderId="0" xfId="5" applyFont="1" applyAlignment="1">
      <alignment vertical="center"/>
    </xf>
    <xf numFmtId="0" fontId="35" fillId="0" borderId="0" xfId="5" applyFont="1" applyAlignment="1">
      <alignment horizontal="left" vertical="center"/>
    </xf>
    <xf numFmtId="0" fontId="29" fillId="0" borderId="22" xfId="5" applyFont="1" applyBorder="1" applyAlignment="1">
      <alignment vertical="center"/>
    </xf>
    <xf numFmtId="0" fontId="29" fillId="0" borderId="22" xfId="5" applyFont="1" applyBorder="1" applyAlignment="1">
      <alignment horizontal="left" vertical="center"/>
    </xf>
    <xf numFmtId="44" fontId="29" fillId="0" borderId="22" xfId="11" applyFont="1" applyFill="1" applyBorder="1" applyAlignment="1">
      <alignment horizontal="left" vertical="center"/>
    </xf>
    <xf numFmtId="0" fontId="9" fillId="0" borderId="0" xfId="5" applyFont="1" applyAlignment="1">
      <alignment vertical="center"/>
    </xf>
    <xf numFmtId="0" fontId="22" fillId="0" borderId="0" xfId="5" applyFont="1" applyAlignment="1">
      <alignment vertical="center"/>
    </xf>
    <xf numFmtId="0" fontId="22" fillId="0" borderId="0" xfId="5" applyFont="1" applyAlignment="1">
      <alignment horizontal="left" vertical="center"/>
    </xf>
    <xf numFmtId="44" fontId="22" fillId="0" borderId="0" xfId="11" applyFont="1" applyFill="1" applyBorder="1" applyAlignment="1">
      <alignment horizontal="left" vertical="center"/>
    </xf>
    <xf numFmtId="0" fontId="37" fillId="0" borderId="0" xfId="5" applyFont="1" applyAlignment="1">
      <alignment vertical="center"/>
    </xf>
    <xf numFmtId="0" fontId="6" fillId="0" borderId="0" xfId="5" applyFont="1" applyAlignment="1">
      <alignment vertical="center"/>
    </xf>
    <xf numFmtId="0" fontId="38" fillId="0" borderId="0" xfId="5" applyFont="1" applyAlignment="1">
      <alignment vertical="center"/>
    </xf>
    <xf numFmtId="0" fontId="38" fillId="0" borderId="0" xfId="5" applyFont="1"/>
    <xf numFmtId="0" fontId="38" fillId="0" borderId="0" xfId="5" applyFont="1" applyAlignment="1">
      <alignment horizontal="left"/>
    </xf>
    <xf numFmtId="44" fontId="38" fillId="0" borderId="0" xfId="11" applyFont="1" applyFill="1" applyAlignment="1">
      <alignment horizontal="left" vertical="center"/>
    </xf>
    <xf numFmtId="0" fontId="23" fillId="0" borderId="0" xfId="5" quotePrefix="1" applyFont="1" applyAlignment="1">
      <alignment vertical="center"/>
    </xf>
    <xf numFmtId="0" fontId="5" fillId="0" borderId="0" xfId="5" applyAlignment="1">
      <alignment vertical="center"/>
    </xf>
    <xf numFmtId="0" fontId="24" fillId="0" borderId="0" xfId="5" applyFont="1" applyAlignment="1">
      <alignment horizontal="center" vertical="center"/>
    </xf>
    <xf numFmtId="0" fontId="40" fillId="0" borderId="0" xfId="5" applyFont="1" applyAlignment="1">
      <alignment horizontal="left" vertical="center"/>
    </xf>
    <xf numFmtId="0" fontId="5" fillId="0" borderId="0" xfId="5" applyAlignment="1">
      <alignment horizontal="left" vertical="center" wrapText="1"/>
    </xf>
    <xf numFmtId="6" fontId="5" fillId="0" borderId="0" xfId="5" applyNumberFormat="1" applyAlignment="1">
      <alignment horizontal="left" vertical="center" wrapText="1"/>
    </xf>
    <xf numFmtId="167" fontId="5" fillId="0" borderId="0" xfId="5" applyNumberFormat="1" applyAlignment="1">
      <alignment horizontal="left" vertical="center" wrapText="1"/>
    </xf>
    <xf numFmtId="44" fontId="5" fillId="0" borderId="0" xfId="11" applyFont="1" applyBorder="1" applyAlignment="1">
      <alignment horizontal="left" vertical="center" wrapText="1"/>
    </xf>
    <xf numFmtId="0" fontId="11" fillId="8" borderId="0" xfId="5" applyFont="1" applyFill="1" applyAlignment="1">
      <alignment horizontal="left" vertical="center" wrapText="1"/>
    </xf>
    <xf numFmtId="44" fontId="5" fillId="0" borderId="0" xfId="11" applyFont="1" applyFill="1" applyBorder="1" applyAlignment="1">
      <alignment horizontal="left" vertical="center" wrapText="1"/>
    </xf>
    <xf numFmtId="0" fontId="40" fillId="0" borderId="0" xfId="5" applyFont="1" applyAlignment="1">
      <alignment horizontal="left" vertical="center" wrapText="1"/>
    </xf>
    <xf numFmtId="1" fontId="5" fillId="0" borderId="0" xfId="5" applyNumberFormat="1" applyAlignment="1">
      <alignment vertical="center" wrapText="1"/>
    </xf>
    <xf numFmtId="167" fontId="5" fillId="0" borderId="0" xfId="5" applyNumberFormat="1" applyAlignment="1">
      <alignment vertical="center" wrapText="1"/>
    </xf>
    <xf numFmtId="0" fontId="5" fillId="0" borderId="0" xfId="5" applyAlignment="1">
      <alignment horizontal="left" vertical="center"/>
    </xf>
    <xf numFmtId="0" fontId="5" fillId="0" borderId="0" xfId="5" applyAlignment="1">
      <alignment vertical="top" wrapText="1"/>
    </xf>
    <xf numFmtId="0" fontId="5" fillId="0" borderId="0" xfId="5" applyAlignment="1">
      <alignment vertical="center" wrapText="1"/>
    </xf>
    <xf numFmtId="44" fontId="5" fillId="0" borderId="0" xfId="11" applyFont="1" applyBorder="1" applyAlignment="1">
      <alignment vertical="center" wrapText="1"/>
    </xf>
    <xf numFmtId="1" fontId="5" fillId="0" borderId="0" xfId="5" applyNumberFormat="1" applyAlignment="1">
      <alignment horizontal="left" vertical="center" wrapText="1"/>
    </xf>
    <xf numFmtId="0" fontId="41" fillId="0" borderId="0" xfId="5" applyFont="1" applyAlignment="1">
      <alignment horizontal="left" vertical="center" wrapText="1"/>
    </xf>
    <xf numFmtId="0" fontId="42" fillId="0" borderId="0" xfId="5" applyFont="1" applyAlignment="1">
      <alignment horizontal="left" vertical="center" wrapText="1"/>
    </xf>
    <xf numFmtId="0" fontId="43" fillId="5" borderId="0" xfId="5" applyFont="1" applyFill="1" applyAlignment="1">
      <alignment horizontal="left" vertical="center" wrapText="1"/>
    </xf>
    <xf numFmtId="0" fontId="43" fillId="5" borderId="0" xfId="5" applyFont="1" applyFill="1" applyAlignment="1">
      <alignment vertical="center" wrapText="1"/>
    </xf>
    <xf numFmtId="0" fontId="43" fillId="5" borderId="0" xfId="5" applyFont="1" applyFill="1" applyAlignment="1">
      <alignment horizontal="right" vertical="center" wrapText="1"/>
    </xf>
    <xf numFmtId="44" fontId="43" fillId="5" borderId="0" xfId="5" applyNumberFormat="1" applyFont="1" applyFill="1" applyAlignment="1">
      <alignment vertical="center" wrapText="1"/>
    </xf>
    <xf numFmtId="0" fontId="43" fillId="0" borderId="0" xfId="5" applyFont="1" applyAlignment="1">
      <alignment horizontal="left" vertical="center" wrapText="1"/>
    </xf>
    <xf numFmtId="0" fontId="43" fillId="0" borderId="0" xfId="5" applyFont="1" applyAlignment="1">
      <alignment vertical="center" wrapText="1"/>
    </xf>
    <xf numFmtId="0" fontId="43" fillId="0" borderId="0" xfId="5" applyFont="1" applyAlignment="1">
      <alignment horizontal="right" vertical="center" wrapText="1"/>
    </xf>
    <xf numFmtId="44" fontId="43" fillId="0" borderId="0" xfId="5" applyNumberFormat="1" applyFont="1" applyAlignment="1">
      <alignment vertical="center" wrapText="1"/>
    </xf>
    <xf numFmtId="0" fontId="34" fillId="0" borderId="18" xfId="5" applyFont="1" applyBorder="1" applyAlignment="1">
      <alignment vertical="center"/>
    </xf>
    <xf numFmtId="0" fontId="28" fillId="0" borderId="18" xfId="5" applyFont="1" applyBorder="1" applyAlignment="1">
      <alignment horizontal="left" vertical="center" wrapText="1"/>
    </xf>
    <xf numFmtId="1" fontId="28" fillId="0" borderId="18" xfId="5" applyNumberFormat="1" applyFont="1" applyBorder="1" applyAlignment="1">
      <alignment vertical="center" wrapText="1"/>
    </xf>
    <xf numFmtId="167" fontId="28" fillId="0" borderId="18" xfId="5" applyNumberFormat="1" applyFont="1" applyBorder="1" applyAlignment="1">
      <alignment horizontal="left" vertical="center" wrapText="1"/>
    </xf>
    <xf numFmtId="44" fontId="28" fillId="0" borderId="18" xfId="11" applyFont="1" applyBorder="1" applyAlignment="1">
      <alignment horizontal="left" vertical="center" wrapText="1"/>
    </xf>
    <xf numFmtId="1" fontId="34" fillId="0" borderId="18" xfId="11" applyNumberFormat="1" applyFont="1" applyBorder="1" applyAlignment="1">
      <alignment horizontal="right" vertical="center" wrapText="1"/>
    </xf>
    <xf numFmtId="0" fontId="34" fillId="0" borderId="18" xfId="5" applyFont="1" applyBorder="1" applyAlignment="1">
      <alignment horizontal="left" vertical="center"/>
    </xf>
    <xf numFmtId="44" fontId="5" fillId="0" borderId="0" xfId="11" applyFont="1" applyBorder="1" applyAlignment="1">
      <alignment horizontal="left" vertical="top" wrapText="1"/>
    </xf>
    <xf numFmtId="170" fontId="5" fillId="0" borderId="0" xfId="11" applyNumberFormat="1" applyFont="1" applyBorder="1" applyAlignment="1">
      <alignment horizontal="left" vertical="center" wrapText="1"/>
    </xf>
    <xf numFmtId="1" fontId="5" fillId="0" borderId="0" xfId="5" applyNumberFormat="1" applyAlignment="1">
      <alignment vertical="center"/>
    </xf>
    <xf numFmtId="0" fontId="11" fillId="0" borderId="0" xfId="5" applyFont="1" applyAlignment="1">
      <alignment horizontal="left" vertical="center" wrapText="1"/>
    </xf>
    <xf numFmtId="0" fontId="34" fillId="0" borderId="0" xfId="5" applyFont="1" applyAlignment="1">
      <alignment vertical="center"/>
    </xf>
    <xf numFmtId="0" fontId="34" fillId="0" borderId="0" xfId="5" applyFont="1" applyAlignment="1">
      <alignment horizontal="left" vertical="center"/>
    </xf>
    <xf numFmtId="0" fontId="28" fillId="0" borderId="0" xfId="5" applyFont="1" applyAlignment="1">
      <alignment horizontal="left" vertical="center" wrapText="1"/>
    </xf>
    <xf numFmtId="1" fontId="28" fillId="0" borderId="0" xfId="5" applyNumberFormat="1" applyFont="1" applyAlignment="1">
      <alignment vertical="center" wrapText="1"/>
    </xf>
    <xf numFmtId="167" fontId="28" fillId="0" borderId="0" xfId="5" applyNumberFormat="1" applyFont="1" applyAlignment="1">
      <alignment horizontal="left" vertical="center" wrapText="1"/>
    </xf>
    <xf numFmtId="44" fontId="28" fillId="0" borderId="0" xfId="11" applyFont="1" applyBorder="1" applyAlignment="1">
      <alignment horizontal="left" vertical="center" wrapText="1"/>
    </xf>
    <xf numFmtId="1" fontId="34" fillId="0" borderId="0" xfId="11" applyNumberFormat="1" applyFont="1" applyBorder="1" applyAlignment="1">
      <alignment horizontal="right" vertical="center" wrapText="1"/>
    </xf>
    <xf numFmtId="0" fontId="34" fillId="0" borderId="0" xfId="11" applyNumberFormat="1" applyFont="1" applyBorder="1" applyAlignment="1">
      <alignment horizontal="right" vertical="center" wrapText="1"/>
    </xf>
    <xf numFmtId="6" fontId="5" fillId="0" borderId="0" xfId="5" applyNumberFormat="1" applyAlignment="1">
      <alignment vertical="center" wrapText="1"/>
    </xf>
    <xf numFmtId="44" fontId="5" fillId="0" borderId="0" xfId="11" applyFont="1" applyFill="1" applyBorder="1" applyAlignment="1">
      <alignment vertical="center" wrapText="1"/>
    </xf>
    <xf numFmtId="0" fontId="5" fillId="0" borderId="0" xfId="5"/>
    <xf numFmtId="0" fontId="5" fillId="0" borderId="0" xfId="5" applyAlignment="1">
      <alignment horizontal="left"/>
    </xf>
    <xf numFmtId="44" fontId="5" fillId="0" borderId="0" xfId="11" applyFont="1" applyAlignment="1">
      <alignment horizontal="left"/>
    </xf>
    <xf numFmtId="14" fontId="29" fillId="0" borderId="0" xfId="8" applyNumberFormat="1" applyFont="1" applyAlignment="1">
      <alignment horizontal="right" vertical="center"/>
    </xf>
    <xf numFmtId="0" fontId="44" fillId="0" borderId="0" xfId="8" applyFont="1" applyAlignment="1">
      <alignment horizontal="right" vertical="top"/>
    </xf>
    <xf numFmtId="0" fontId="45" fillId="0" borderId="0" xfId="8" applyFont="1" applyAlignment="1">
      <alignment horizontal="left" vertical="center"/>
    </xf>
    <xf numFmtId="0" fontId="5" fillId="0" borderId="0" xfId="5" applyAlignment="1">
      <alignment horizontal="left" vertical="center" wrapText="1"/>
    </xf>
    <xf numFmtId="6" fontId="5" fillId="0" borderId="0" xfId="5" applyNumberFormat="1" applyAlignment="1">
      <alignment horizontal="left" vertical="center" wrapText="1"/>
    </xf>
    <xf numFmtId="167" fontId="5" fillId="0" borderId="0" xfId="5" applyNumberFormat="1" applyAlignment="1">
      <alignment horizontal="left" vertical="center" wrapText="1"/>
    </xf>
    <xf numFmtId="1" fontId="5" fillId="0" borderId="0" xfId="5" applyNumberFormat="1" applyAlignment="1">
      <alignment vertical="center" wrapText="1"/>
    </xf>
    <xf numFmtId="44" fontId="5" fillId="0" borderId="0" xfId="11" applyFont="1" applyBorder="1" applyAlignment="1">
      <alignment horizontal="left" vertical="center" wrapText="1"/>
    </xf>
    <xf numFmtId="169" fontId="39" fillId="7" borderId="23" xfId="8" applyNumberFormat="1" applyFont="1" applyFill="1" applyBorder="1"/>
    <xf numFmtId="167" fontId="2" fillId="0" borderId="4" xfId="0" applyNumberFormat="1" applyFont="1" applyBorder="1" applyAlignment="1">
      <alignment horizontal="right"/>
    </xf>
    <xf numFmtId="0" fontId="6" fillId="4" borderId="17" xfId="5" applyFont="1" applyFill="1" applyBorder="1" applyAlignment="1">
      <alignment horizontal="left" vertical="center" wrapText="1"/>
    </xf>
    <xf numFmtId="164" fontId="14" fillId="0" borderId="0" xfId="0" applyNumberFormat="1" applyFont="1" applyAlignment="1">
      <alignment horizontal="left"/>
    </xf>
    <xf numFmtId="15" fontId="21" fillId="0" borderId="0" xfId="5" applyNumberFormat="1" applyFont="1" applyFill="1" applyBorder="1" applyAlignment="1">
      <alignment horizontal="right" vertical="center"/>
    </xf>
    <xf numFmtId="0" fontId="21" fillId="0" borderId="0" xfId="5" applyFont="1" applyFill="1" applyBorder="1" applyAlignment="1">
      <alignment horizontal="right" vertical="center"/>
    </xf>
    <xf numFmtId="0" fontId="13" fillId="0" borderId="0" xfId="5" applyFont="1" applyAlignment="1">
      <alignment horizontal="right" vertical="center"/>
    </xf>
    <xf numFmtId="0" fontId="24" fillId="4" borderId="17" xfId="5" applyFont="1" applyFill="1" applyBorder="1" applyAlignment="1">
      <alignment horizontal="left" vertical="center" wrapText="1"/>
    </xf>
    <xf numFmtId="0" fontId="24" fillId="0" borderId="17" xfId="5" quotePrefix="1" applyFont="1" applyFill="1" applyBorder="1" applyAlignment="1">
      <alignment horizontal="left" vertical="center" wrapText="1"/>
    </xf>
    <xf numFmtId="0" fontId="6" fillId="0" borderId="17" xfId="5" quotePrefix="1" applyFont="1" applyFill="1" applyBorder="1" applyAlignment="1">
      <alignment horizontal="left" vertical="center" wrapText="1"/>
    </xf>
    <xf numFmtId="0" fontId="6" fillId="4" borderId="17" xfId="5" applyFont="1" applyFill="1" applyBorder="1" applyAlignment="1">
      <alignment horizontal="left" vertical="top" wrapText="1"/>
    </xf>
    <xf numFmtId="0" fontId="6" fillId="4" borderId="19" xfId="5" applyFont="1" applyFill="1" applyBorder="1" applyAlignment="1">
      <alignment horizontal="left" vertical="center" wrapText="1"/>
    </xf>
    <xf numFmtId="0" fontId="6" fillId="4" borderId="20" xfId="5" applyFont="1" applyFill="1" applyBorder="1" applyAlignment="1">
      <alignment horizontal="left" vertical="center" wrapText="1"/>
    </xf>
    <xf numFmtId="0" fontId="6" fillId="4" borderId="21" xfId="5" applyFont="1" applyFill="1" applyBorder="1" applyAlignment="1">
      <alignment horizontal="left" vertical="center" wrapText="1"/>
    </xf>
    <xf numFmtId="0" fontId="6" fillId="0" borderId="17" xfId="5" applyFont="1" applyFill="1" applyBorder="1" applyAlignment="1">
      <alignment horizontal="left" vertical="center" wrapText="1"/>
    </xf>
    <xf numFmtId="0" fontId="16" fillId="0" borderId="0" xfId="0" applyFont="1" applyAlignment="1">
      <alignment horizontal="center"/>
    </xf>
    <xf numFmtId="17" fontId="14" fillId="0" borderId="0" xfId="0" applyNumberFormat="1" applyFont="1" applyAlignment="1">
      <alignment horizontal="left"/>
    </xf>
    <xf numFmtId="0" fontId="14" fillId="0" borderId="0" xfId="0" applyNumberFormat="1" applyFont="1" applyAlignment="1">
      <alignment horizontal="left"/>
    </xf>
    <xf numFmtId="14" fontId="29" fillId="0" borderId="0" xfId="8" applyNumberFormat="1" applyFont="1" applyAlignment="1">
      <alignment horizontal="right" vertical="center"/>
    </xf>
    <xf numFmtId="0" fontId="29" fillId="0" borderId="0" xfId="8" applyFont="1" applyAlignment="1">
      <alignment horizontal="right" vertical="center"/>
    </xf>
    <xf numFmtId="0" fontId="23" fillId="0" borderId="0" xfId="8" applyFont="1" applyAlignment="1">
      <alignment horizontal="left" vertical="top" wrapText="1"/>
    </xf>
    <xf numFmtId="0" fontId="39" fillId="5" borderId="23" xfId="8" applyFont="1" applyFill="1" applyBorder="1" applyAlignment="1">
      <alignment horizontal="center" vertical="center"/>
    </xf>
    <xf numFmtId="0" fontId="39" fillId="5" borderId="24" xfId="8" applyFont="1" applyFill="1" applyBorder="1" applyAlignment="1">
      <alignment horizontal="center" vertical="center"/>
    </xf>
    <xf numFmtId="0" fontId="39" fillId="5" borderId="25" xfId="8" applyFont="1" applyFill="1" applyBorder="1" applyAlignment="1">
      <alignment horizontal="center" vertical="center"/>
    </xf>
    <xf numFmtId="0" fontId="39" fillId="5" borderId="26" xfId="8" applyFont="1" applyFill="1" applyBorder="1" applyAlignment="1">
      <alignment horizontal="center" vertical="center"/>
    </xf>
    <xf numFmtId="0" fontId="39" fillId="5" borderId="27" xfId="8" applyFont="1" applyFill="1" applyBorder="1" applyAlignment="1">
      <alignment horizontal="center" vertical="center"/>
    </xf>
    <xf numFmtId="0" fontId="39" fillId="5" borderId="28" xfId="8" applyFont="1" applyFill="1" applyBorder="1" applyAlignment="1">
      <alignment horizontal="center" vertical="center"/>
    </xf>
    <xf numFmtId="0" fontId="39" fillId="5" borderId="29" xfId="8" applyFont="1" applyFill="1" applyBorder="1" applyAlignment="1">
      <alignment horizontal="center" vertical="center"/>
    </xf>
    <xf numFmtId="169" fontId="39" fillId="5" borderId="24" xfId="8" applyNumberFormat="1" applyFont="1" applyFill="1" applyBorder="1" applyAlignment="1">
      <alignment horizontal="center" vertical="center"/>
    </xf>
    <xf numFmtId="169" fontId="39" fillId="5" borderId="27" xfId="8" applyNumberFormat="1" applyFont="1" applyFill="1" applyBorder="1" applyAlignment="1">
      <alignment horizontal="center" vertical="center"/>
    </xf>
    <xf numFmtId="0" fontId="39" fillId="7" borderId="30" xfId="8" applyFont="1" applyFill="1" applyBorder="1" applyAlignment="1">
      <alignment horizontal="right"/>
    </xf>
    <xf numFmtId="0" fontId="39" fillId="7" borderId="31" xfId="8" applyFont="1" applyFill="1" applyBorder="1" applyAlignment="1">
      <alignment horizontal="right"/>
    </xf>
    <xf numFmtId="0" fontId="39" fillId="7" borderId="32" xfId="8" applyFont="1" applyFill="1" applyBorder="1" applyAlignment="1">
      <alignment horizontal="right"/>
    </xf>
    <xf numFmtId="0" fontId="21" fillId="3" borderId="23" xfId="8" applyFont="1" applyFill="1" applyBorder="1" applyAlignment="1">
      <alignment horizontal="center" vertical="center" wrapText="1"/>
    </xf>
    <xf numFmtId="9" fontId="5" fillId="6" borderId="30" xfId="8" applyNumberFormat="1" applyFont="1" applyFill="1" applyBorder="1" applyAlignment="1">
      <alignment horizontal="left"/>
    </xf>
    <xf numFmtId="9" fontId="5" fillId="6" borderId="31" xfId="8" applyNumberFormat="1" applyFont="1" applyFill="1" applyBorder="1" applyAlignment="1">
      <alignment horizontal="left"/>
    </xf>
    <xf numFmtId="9" fontId="5" fillId="6" borderId="32" xfId="8" applyNumberFormat="1" applyFont="1" applyFill="1" applyBorder="1" applyAlignment="1">
      <alignment horizontal="left"/>
    </xf>
    <xf numFmtId="9" fontId="33" fillId="0" borderId="30" xfId="8" applyNumberFormat="1" applyFont="1" applyBorder="1" applyAlignment="1">
      <alignment horizontal="left"/>
    </xf>
    <xf numFmtId="9" fontId="33" fillId="0" borderId="31" xfId="8" applyNumberFormat="1" applyFont="1" applyBorder="1" applyAlignment="1">
      <alignment horizontal="left"/>
    </xf>
    <xf numFmtId="9" fontId="33" fillId="0" borderId="32" xfId="8" applyNumberFormat="1" applyFont="1" applyBorder="1" applyAlignment="1">
      <alignment horizontal="left"/>
    </xf>
    <xf numFmtId="0" fontId="5" fillId="0" borderId="30" xfId="8" applyFont="1" applyBorder="1" applyAlignment="1">
      <alignment horizontal="left"/>
    </xf>
    <xf numFmtId="0" fontId="5" fillId="0" borderId="31" xfId="8" applyFont="1" applyBorder="1" applyAlignment="1">
      <alignment horizontal="left"/>
    </xf>
    <xf numFmtId="0" fontId="5" fillId="0" borderId="32" xfId="8" applyFont="1" applyBorder="1" applyAlignment="1">
      <alignment horizontal="left"/>
    </xf>
    <xf numFmtId="14" fontId="28" fillId="0" borderId="0" xfId="11" applyNumberFormat="1" applyFont="1" applyFill="1" applyBorder="1" applyAlignment="1">
      <alignment horizontal="right" vertical="center"/>
    </xf>
    <xf numFmtId="0" fontId="39" fillId="5" borderId="23" xfId="5" applyFont="1" applyFill="1" applyBorder="1" applyAlignment="1">
      <alignment horizontal="center" vertical="center"/>
    </xf>
    <xf numFmtId="0" fontId="39" fillId="5" borderId="23" xfId="5" applyFont="1" applyFill="1" applyBorder="1" applyAlignment="1">
      <alignment horizontal="left" vertical="center"/>
    </xf>
    <xf numFmtId="44" fontId="39" fillId="5" borderId="23" xfId="11" applyFont="1" applyFill="1" applyBorder="1" applyAlignment="1">
      <alignment horizontal="center" vertical="center"/>
    </xf>
    <xf numFmtId="44" fontId="5" fillId="0" borderId="0" xfId="11" applyFont="1" applyBorder="1" applyAlignment="1">
      <alignment vertical="center" wrapText="1"/>
    </xf>
    <xf numFmtId="0" fontId="11" fillId="8" borderId="0" xfId="5" applyFont="1" applyFill="1" applyAlignment="1">
      <alignment horizontal="left" vertical="center" wrapText="1"/>
    </xf>
    <xf numFmtId="0" fontId="5" fillId="0" borderId="0" xfId="5" applyAlignment="1">
      <alignment horizontal="left" vertical="center" wrapText="1"/>
    </xf>
    <xf numFmtId="0" fontId="5" fillId="0" borderId="0" xfId="5" applyAlignment="1">
      <alignment horizontal="left" vertical="top" wrapText="1"/>
    </xf>
    <xf numFmtId="6" fontId="5" fillId="0" borderId="0" xfId="5" applyNumberFormat="1" applyAlignment="1">
      <alignment horizontal="left" vertical="center" wrapText="1"/>
    </xf>
    <xf numFmtId="1" fontId="5" fillId="0" borderId="0" xfId="5" applyNumberFormat="1" applyAlignment="1">
      <alignment horizontal="right" vertical="center"/>
    </xf>
    <xf numFmtId="167" fontId="5" fillId="0" borderId="0" xfId="5" applyNumberFormat="1" applyAlignment="1">
      <alignment horizontal="left" vertical="center" wrapText="1"/>
    </xf>
    <xf numFmtId="167" fontId="5" fillId="0" borderId="0" xfId="5" applyNumberFormat="1" applyAlignment="1">
      <alignment horizontal="center" vertical="center" wrapText="1"/>
    </xf>
    <xf numFmtId="44" fontId="5" fillId="0" borderId="0" xfId="11" applyFont="1" applyBorder="1" applyAlignment="1">
      <alignment horizontal="left" vertical="center" wrapText="1"/>
    </xf>
    <xf numFmtId="44" fontId="5" fillId="0" borderId="0" xfId="11" applyFont="1" applyBorder="1" applyAlignment="1">
      <alignment horizontal="center" vertical="center" wrapText="1"/>
    </xf>
    <xf numFmtId="0" fontId="11" fillId="0" borderId="0" xfId="5" applyFont="1" applyAlignment="1">
      <alignment horizontal="left" vertical="center" wrapText="1"/>
    </xf>
    <xf numFmtId="0" fontId="5" fillId="0" borderId="0" xfId="5" applyAlignment="1">
      <alignment horizontal="center" vertical="center" wrapText="1"/>
    </xf>
    <xf numFmtId="0" fontId="2" fillId="0" borderId="9" xfId="0" applyFont="1" applyBorder="1"/>
    <xf numFmtId="167" fontId="2" fillId="0" borderId="9" xfId="0" applyNumberFormat="1" applyFont="1" applyBorder="1"/>
  </cellXfs>
  <cellStyles count="12">
    <cellStyle name="Comma 2" xfId="2" xr:uid="{00000000-0005-0000-0000-000000000000}"/>
    <cellStyle name="Currency 2 2" xfId="6" xr:uid="{00000000-0005-0000-0000-000001000000}"/>
    <cellStyle name="Currency 4" xfId="11" xr:uid="{1C07DE25-05C3-46DC-95EA-8A940F153D39}"/>
    <cellStyle name="Normal" xfId="0" builtinId="0"/>
    <cellStyle name="Normal 2" xfId="1" xr:uid="{00000000-0005-0000-0000-000004000000}"/>
    <cellStyle name="Normal 3" xfId="7" xr:uid="{00000000-0005-0000-0000-000005000000}"/>
    <cellStyle name="Normal 4" xfId="8" xr:uid="{8091B606-EF59-4E9E-A65D-2C027F57F947}"/>
    <cellStyle name="Normal 5" xfId="4" xr:uid="{00000000-0005-0000-0000-000006000000}"/>
    <cellStyle name="Normal_Kerrygroup Moscow Cost Plan_GB Rev 2" xfId="5" xr:uid="{00000000-0005-0000-0000-000007000000}"/>
    <cellStyle name="Normal_PRELIMS" xfId="9" xr:uid="{7EE874D2-24ED-45C0-88D0-199879AD63FC}"/>
    <cellStyle name="Percent" xfId="3" builtinId="5"/>
    <cellStyle name="Percent 2" xfId="10" xr:uid="{B6A4D238-E057-47B9-A80F-A560096AD3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61.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sharedStrings" Target="sharedStrings.xml"/><Relationship Id="rId79" Type="http://schemas.openxmlformats.org/officeDocument/2006/relationships/customXml" Target="../customXml/item4.xml"/><Relationship Id="rId5" Type="http://schemas.openxmlformats.org/officeDocument/2006/relationships/worksheet" Target="worksheets/sheet5.xml"/><Relationship Id="rId61" Type="http://schemas.openxmlformats.org/officeDocument/2006/relationships/externalLink" Target="externalLinks/externalLink5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6220732</xdr:colOff>
      <xdr:row>0</xdr:row>
      <xdr:rowOff>78559</xdr:rowOff>
    </xdr:from>
    <xdr:to>
      <xdr:col>2</xdr:col>
      <xdr:colOff>2020206</xdr:colOff>
      <xdr:row>1</xdr:row>
      <xdr:rowOff>180688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9661" y="78559"/>
          <a:ext cx="2539545" cy="3289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709613</xdr:colOff>
      <xdr:row>0</xdr:row>
      <xdr:rowOff>93299</xdr:rowOff>
    </xdr:from>
    <xdr:to>
      <xdr:col>6</xdr:col>
      <xdr:colOff>1193007</xdr:colOff>
      <xdr:row>1</xdr:row>
      <xdr:rowOff>197809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6551" y="93299"/>
          <a:ext cx="2233612" cy="33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459582</xdr:colOff>
      <xdr:row>0</xdr:row>
      <xdr:rowOff>140924</xdr:rowOff>
    </xdr:from>
    <xdr:to>
      <xdr:col>6</xdr:col>
      <xdr:colOff>942976</xdr:colOff>
      <xdr:row>2</xdr:row>
      <xdr:rowOff>19215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1282" y="140924"/>
          <a:ext cx="2238375" cy="33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702998</xdr:colOff>
      <xdr:row>0</xdr:row>
      <xdr:rowOff>130341</xdr:rowOff>
    </xdr:from>
    <xdr:to>
      <xdr:col>6</xdr:col>
      <xdr:colOff>1189567</xdr:colOff>
      <xdr:row>2</xdr:row>
      <xdr:rowOff>2459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3165" y="130341"/>
          <a:ext cx="2240227" cy="33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733426</xdr:colOff>
      <xdr:row>0</xdr:row>
      <xdr:rowOff>45674</xdr:rowOff>
    </xdr:from>
    <xdr:to>
      <xdr:col>6</xdr:col>
      <xdr:colOff>1216820</xdr:colOff>
      <xdr:row>1</xdr:row>
      <xdr:rowOff>150184</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0364" y="45674"/>
          <a:ext cx="2233612" cy="33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459582</xdr:colOff>
      <xdr:row>0</xdr:row>
      <xdr:rowOff>140924</xdr:rowOff>
    </xdr:from>
    <xdr:to>
      <xdr:col>6</xdr:col>
      <xdr:colOff>939801</xdr:colOff>
      <xdr:row>2</xdr:row>
      <xdr:rowOff>19215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1282" y="140924"/>
          <a:ext cx="2235994" cy="33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769145</xdr:colOff>
      <xdr:row>0</xdr:row>
      <xdr:rowOff>69486</xdr:rowOff>
    </xdr:from>
    <xdr:to>
      <xdr:col>6</xdr:col>
      <xdr:colOff>1252539</xdr:colOff>
      <xdr:row>1</xdr:row>
      <xdr:rowOff>173996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083" y="69486"/>
          <a:ext cx="2233612" cy="3307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RTH\SEC\GROUP\Project%20Argentina\Costs\Mark's%20External%20DriveMy%20Documents\mcp\commercial\cashflows\cashflow%20-%2021-03-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SHARED\TEAM_Q\10030\AREAS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KECHQFILE1VM\Data\Documents%20and%20Settings\johnsonl\Local%20Settings\Temporary%20Internet%20Files\OLK193\LON\QS\I46001\REPORT\COST\CASHFL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ONDON-2\DATA\HVS\Consulting\Jobs\2000050014%20-%20Skopje\Report\Rn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rojectcontrol.mcdcorp.net/Project%20Reviews/spread%2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edmslon.dluk.net/My%20Documents/mcp/commercial/cashflows/cashflow%20-%2021-03-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edmslon.dluk.net/Pinnacle/064037/Main/J%20-%20Estimates/08%20Benchmarking/August%202010/Benchmark%20Report%20-%20Aug%20Draf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ummit.davislangdon-uk.com/NR/rdonlyres/99B8F9BD-DB5B-4867-830B-1F51018B2B48/0/Packaged%20Cost%20Report%20(version%203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RTH\SEC\GROUP\Project%20Argentina\Costs\Mark's%20External%20DriveDocuments%20and%20Settings\dg26442\Local%20Settings\Temporary%20Internet%20Files\OLK13B\Cost%20repor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Regent's%20Place\RP%205&amp;6\5%20&amp;%206%20RP%20-%20Development.xls"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https://cpcprojectservicesllp.sharepoint.com/Documents%20and%20Settings/kevin.slaney/Local%20Settings/Temporary%20Internet%20Files/OLK2F7/1st%20Stage%20Tender%20-%20Estimating/FM-ES-20%20Kier%20Build%20Adjudication%20Pack%20-%20Camden%20Civic%20Offices%20-%20IESE%20FRAMEWORK%20RATES%20-%20BOTTOM%20UP%20CONSTRUCTION%2008.12.10.xls?3518FD0F" TargetMode="External"/><Relationship Id="rId1" Type="http://schemas.openxmlformats.org/officeDocument/2006/relationships/externalLinkPath" Target="file:///\\3518FD0F\FM-ES-20%20Kier%20Build%20Adjudication%20Pack%20-%20Camden%20Civic%20Offices%20-%20IESE%20FRAMEWORK%20RATES%20-%20BOTTOM%20UP%20CONSTRUCTION%2008.1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pcprojectservicesllp.sharepoint.com/Documents%20and%20Settings/johnsonl/Local%20Settings/Temporary%20Internet%20Files/OLK193/LON/QS/QS11228/COST/OPCO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evelopment%20Projects\Blythe%20Valley%20Park\Budget%20Summary%20-%20BVP%20Plot%20A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RTH\SEC\GROUP\Project%20Argentina\Costs\Mark's%20External%20DriveProgram%20Files\Microsoft%20Office\Office\jobs\EST-41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RTH\SEC\GROUP\Project%20Argentina\Costs\Mark's%20External%20Driveshared\team_n\Jobs%2012501%20to%2015000\14340\01\EST-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RTH\SEC\GROUP\Project%20Argentina\Costs\Mark's%20External%20DriveProgram%20Files\Microsoft%20Office\Office\jobs\EST-41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Liverpool\March%20completion%20-%20version%203112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I:\DOCUME~1\PEDROSA\LOCALS~1\Temp\Estimation%20Metz%20Beaubourg-version%20C%2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KECHQFILE1VM\data\5%20Services\Projects%20FY%202014\_Starwood%20B\York%20-%20The%20Royal%20York\01_The%20Royal%20Hotel,%20York\01%20-%20QS\1.02%20-%20Cost%20Plans%20and%20Estimates\CostPlan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cirrushp-my.sharepoint.com/Jhw/2004%20Jobs/04-0290%20Petchey%20Academy/Risk%20Register/Hackney%202%20(Petchey)%20Risk%20Register%20060626%20-%20post%20risk%20review%20ECH%20versio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Dev.Projects%20-%20London\51%20Lime%20St-%20Current\Lime%20Street%20Current\Lime%20Street%20Budget%20Summary%20-%20MASTER.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KECHQFILE1VM\data\Users\ShahQ\Documents\Jaguar%20Land%20Rover\Press%20Line%20D\Cost%20Plan%205%20-%2024.07.13\JLR%20-%20CB%20-%20Cost%20Report%20No%205%20-%20Press%20Line%20D%20-%20Planning%20Cost%20Plan%20-%2024-07-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KECHQFILE1VM\Data\Documents%20and%20Settings\johnsonl\Local%20Settings\Temporary%20Internet%20Files\OLK193\LON\QS\QS11228\COST\OPCOS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edmslon.dluk.net/London/52513/Main/L%20-%20DL%20Reports/02%20Cost%20Management/Exec%20Overviews/Exec%20Overview%201/Contingency%20Cashflow.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edmslon.dluk.net/Jobs%2017501%20to%2020000/19710/03%20Cost%20Reporting/Cost%20Report%20Nr%2017%20June%2006/Contingency%20Analysis%202706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edmslon.dluk.net/My%20Documents/A%20Y%20H/Tech%20Man/Valuations/valuation%20form.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UKECHQFILE1VM\Data\Documents%20and%20Settings\BealG\Local%20Settings\Temporary%20Internet%20Files\OLK1209\Oxford%20Earth%20Sciences%20Risk%20Register.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Dev.Projects%20-%20Provincial\Blythe%20Valley%20Park\BVP%20-Phase%202%20Budget%20Summary.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edmslon.dluk.net/Pinnacle/064373/Main/J%20-%20Estimates/02%20Other%20Estimates%20and%20Cost%20Exercises/Stage%20C/Post%20Stage%20C%20VE%20Exercises/005%20Access%20and%20Library%20Void%20Infi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UKECHQFILE1VM\Data\LON\QS\I46001\REPORT\COST\CASHFL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TEMP\PP%20Indicative%20Cashflow.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Feltham\Feltham%20Combined%20Site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RTH\SEC\GROUP\Project%20Argentina\Costs\Original%20to%20Matc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charris.local\offices\Documents%20and%20Settings\johnsonl\Local%20Settings\Temporary%20Internet%20Files\OLK193\LON\QS\QS11228\COST\OPCO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dmslon.dluk.net\London\24872\Main\L%20-%20DL%20Reports\02%20Cost%20Management\My%20Documents\mcp\commercial\cashflows\cashflow%20-%2021-03-0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TEAM_GREEN\30342\01Feasibility\Estimate%20Nr%201%20230605\NEQ%20cost%20model%201%2024.07.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Documents%20and%20Settings\ao26957\Local%20Settings\Temporary%20Internet%20Files\OLKB2\Cost%20Models\NEQ%20cost%20model%201%2024.07.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Z:\RTH\SEC\GROUP\Project%20Argentina\Costs\Mark's%20External%20DriveDocuments%20and%20Settings\ml27340\Local%20Settings\Temporary%20Internet%20Files\OLKAB\Blank%20cost%20pla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edmslon.dluk.net/TEMP/Pater%20Prelims%2026-09-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METZ%20APS\Estimation%20Metz%20Beaubourg-version%20C%20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RTH\SEC\GROUP\Project%20Argentina\Costs\Mark's%20External%20DriveDocuments%20and%20Settings\ml27340\Local%20Settings\Temporary%20Internet%20Files\OLKAB\Technical%20Information\London%20cost%20mode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cirrushp-my.sharepoint.com/Ebh/MAIN/EBH%20Jobs/Starwood%20-%20Principal%20Hayley/Hotel%20Russell/2016%206%20Board%20Present/Cost%20Report%20July%202016%20Rev%20A.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UKECHQFILE1VM\Data\LON\QS\QS11228\COST\OPCOS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edmslon.dluk.net/London/24872/Main/Z%20-%20Partner%20Confidential/03%20New%20Build%20Option%20-%20Oct%2008/E2772/Stage%202%20Pricing/E2772%20-%20Stage%20Two%2002-11-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M\castle\Costplans\FEB%2003\130203CP.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charris.local\offices\Croydon\MMH\Railways\204524\ME%20Design\24%20Fire%20Safety%20Vent\G%20Fire%20Suppression\cost%20benefit%20analysis\WLC\WLC%20v5\A3%20WLC%20Model_MM%20Base_Prelim.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UKECHQFILE1VM\data\Croydon\MMH\Railways\204524\ME%20Design\24%20Fire%20Safety%20Vent\G%20Fire%20Suppression\cost%20benefit%20analysis\WLC\WLC%20v5\A3%20WLC%20Model_MM%20Base_Prelim.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Team%20Management\Individuals\Andrew%20Howland\GPE%20Benchmarking\October%202009%20Benchmark%20Report\BENCHMARKING%20GREATPORTLAND%20ESTATES%20NEW.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dmslon.dluk.net\London\Documents%20and%20Settings\cb27533\Desktop\Copy%20of%20CostPlanTemplateversion1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Projects\05012801_Project_Duke\J%20-%20Estimates\02%20Other%20Estimates%20&amp;%20Cost%20Exercises\Cost%20Model%2006\2006_05_04_Indicative_Cost_Model_Nr06_DRAF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Development%20Programme\DevProjects%202007-2008\DevProg%202007Jun\Development%20Programme%20Jun%202007%20(Master).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Team%20Management\Individuals\Fiona%20Corcoran\Derwent%20Benchmarking\Work%20in%20Progress\benchmarking%20report%20xxxxxx%2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edmslon.dluk.net/Professional%20Development/Pinnacle/Resources/CostReporting/wip%20packaged%20(version%204).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P:\Jhw\2006%20Jobs\206-3330%20Madeley%20Academy\8.0%20Reports%20and%20Surveys\8.8%20Risk%20Register\050208riskregister.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cirrushp-my.sharepoint.com/Jhw/2006%20Jobs/206-3330%20Madeley%20Academy/8.0%20Reports%20and%20Surveys/8.8%20Risk%20Register/050208riskregist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M\Tesco%20Streatham\Costplan\CP%20copy%2029100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UKECHQFILE1VM\data\Documents%20and%20Settings\SHolton\Application%20Data\Microsoft\Excel\From%20Skolkovo\Max_SIC_E02_UNI_DraftModel_Ph2_Payette.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Team%20Management\Individuals\Andrew%20Howland\British%20Land%20Benchmarking\British%20Land%20Benchmarking%20Mar10%20Draf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charris.local\offices\RTH\SEC\GROUP\Stratford%20Centre\2.%20AHMM%20Schemes\March%202012\21st%20March%202012\Mark's%20External%20DriveMy%20Documents\mcp\commercial\cashflows\cashflow%20-%2021-03-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pcprojectservicesllp.sharepoint.com/RTH/SEC/GROUP/Stratford%20Centre/2.%20AHMM%20Schemes/March%202012/21st%20March%202012/Mark's%20External%20DriveMy%20Documents/mcp/commercial/cashflows/cashflow%20-%2021-03-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irrushp-my.sharepoint.com/RTH/SEC/GROUP/Stratford%20Centre/2.%20AHMM%20Schemes/March%202012/21st%20March%202012/Mark's%20External%20DriveMy%20Documents/mcp/commercial/cashflows/cashflow%20-%2021-0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Graph Cumulative"/>
      <sheetName val="Data"/>
    </sheetNames>
    <sheetDataSet>
      <sheetData sheetId="0" refreshError="1"/>
      <sheetData sheetId="1"/>
      <sheetData sheetId="2">
        <row r="1">
          <cell r="C1" t="str">
            <v xml:space="preserve">     PETER FLETCHER'S CASHFLOW PROGRAMME</v>
          </cell>
        </row>
        <row r="6">
          <cell r="E6">
            <v>19</v>
          </cell>
          <cell r="G6">
            <v>0</v>
          </cell>
          <cell r="H6">
            <v>18</v>
          </cell>
          <cell r="T6">
            <v>35</v>
          </cell>
        </row>
        <row r="7">
          <cell r="E7">
            <v>46460000</v>
          </cell>
          <cell r="G7" t="e">
            <v>#REF!</v>
          </cell>
          <cell r="T7" t="str">
            <v xml:space="preserve">      20 </v>
          </cell>
        </row>
        <row r="27">
          <cell r="S27" t="str">
            <v>{GOTO}&lt;&lt;CASHFLOW.WK3&gt;&gt;~{goto}b1~</v>
          </cell>
        </row>
        <row r="32">
          <cell r="D32" t="str">
            <v>_---------Period---------</v>
          </cell>
          <cell r="F32" t="str">
            <v xml:space="preserve">     -------Cummulative-------</v>
          </cell>
          <cell r="J32" t="e">
            <v>#REF!</v>
          </cell>
          <cell r="S32" t="str">
            <v>20</v>
          </cell>
        </row>
        <row r="33">
          <cell r="C33" t="str">
            <v>Period</v>
          </cell>
          <cell r="D33" t="str">
            <v xml:space="preserve">%  </v>
          </cell>
          <cell r="E33" t="str">
            <v xml:space="preserve">$  </v>
          </cell>
          <cell r="F33" t="str">
            <v xml:space="preserve">%  </v>
          </cell>
          <cell r="G33" t="str">
            <v xml:space="preserve">$  </v>
          </cell>
          <cell r="S33" t="str">
            <v>~</v>
          </cell>
        </row>
        <row r="34">
          <cell r="D34" t="str">
            <v>-</v>
          </cell>
          <cell r="E34" t="str">
            <v>-</v>
          </cell>
          <cell r="F34" t="str">
            <v xml:space="preserve">     ------------</v>
          </cell>
          <cell r="G34" t="str">
            <v>-</v>
          </cell>
          <cell r="S34" t="str">
            <v>/rncCUMM-VALUES~</v>
          </cell>
        </row>
        <row r="35">
          <cell r="S35" t="str">
            <v>F17..F</v>
          </cell>
        </row>
        <row r="36">
          <cell r="C36">
            <v>1</v>
          </cell>
          <cell r="D36" t="e">
            <v>#REF!</v>
          </cell>
          <cell r="S36" t="str">
            <v>20</v>
          </cell>
        </row>
        <row r="37">
          <cell r="C37">
            <v>2</v>
          </cell>
          <cell r="D37" t="e">
            <v>#REF!</v>
          </cell>
          <cell r="S37" t="str">
            <v>~</v>
          </cell>
        </row>
        <row r="38">
          <cell r="C38">
            <v>3</v>
          </cell>
          <cell r="D38" t="e">
            <v>#REF!</v>
          </cell>
          <cell r="S38" t="str">
            <v>/rncMONTH-VALUES~</v>
          </cell>
        </row>
        <row r="39">
          <cell r="C39">
            <v>4</v>
          </cell>
          <cell r="D39" t="e">
            <v>#REF!</v>
          </cell>
          <cell r="S39" t="str">
            <v>D17..D</v>
          </cell>
        </row>
        <row r="40">
          <cell r="C40">
            <v>5</v>
          </cell>
          <cell r="D40" t="e">
            <v>#REF!</v>
          </cell>
          <cell r="S40" t="str">
            <v>20</v>
          </cell>
          <cell r="U40" t="str">
            <v>Period</v>
          </cell>
          <cell r="V40" t="str">
            <v>Cummulative</v>
          </cell>
          <cell r="W40" t="str">
            <v>Fiddle</v>
          </cell>
          <cell r="X40" t="str">
            <v>Quit</v>
          </cell>
        </row>
        <row r="41">
          <cell r="C41">
            <v>6</v>
          </cell>
          <cell r="D41" t="e">
            <v>#REF!</v>
          </cell>
          <cell r="S41" t="str">
            <v>~</v>
          </cell>
          <cell r="U41" t="str">
            <v>Displays graph of Period values</v>
          </cell>
          <cell r="V41" t="str">
            <v>Displays graph of Cummulative values</v>
          </cell>
          <cell r="W41" t="str">
            <v>Change load and or slope</v>
          </cell>
          <cell r="X41" t="str">
            <v>Returns to normal worksheet operation</v>
          </cell>
        </row>
        <row r="42">
          <cell r="C42">
            <v>7</v>
          </cell>
          <cell r="D42" t="e">
            <v>#REF!</v>
          </cell>
          <cell r="S42" t="str">
            <v>/rncPRINT-RANGE~</v>
          </cell>
          <cell r="U42" t="str">
            <v>/gnuMONTHLY~</v>
          </cell>
          <cell r="V42" t="str">
            <v>/gnuCUMMULATIVE~</v>
          </cell>
          <cell r="W42" t="str">
            <v>{getnumber "Enter load skew (from -5 to +5)...",SKEW}~</v>
          </cell>
          <cell r="X42" t="str">
            <v>{goto}b1~</v>
          </cell>
        </row>
        <row r="43">
          <cell r="C43">
            <v>8</v>
          </cell>
          <cell r="D43" t="e">
            <v>#REF!</v>
          </cell>
          <cell r="S43" t="str">
            <v>b17..f</v>
          </cell>
        </row>
        <row r="44">
          <cell r="C44">
            <v>9</v>
          </cell>
          <cell r="D44" t="e">
            <v>#REF!</v>
          </cell>
          <cell r="S44" t="str">
            <v>20</v>
          </cell>
        </row>
        <row r="45">
          <cell r="C45">
            <v>10</v>
          </cell>
          <cell r="D45" t="e">
            <v>#REF!</v>
          </cell>
          <cell r="S45" t="str">
            <v>~</v>
          </cell>
        </row>
        <row r="46">
          <cell r="C46">
            <v>11</v>
          </cell>
          <cell r="D46" t="e">
            <v>#REF!</v>
          </cell>
          <cell r="S46" t="str">
            <v>{menubranch CHOOSE-GRAPH}~</v>
          </cell>
        </row>
        <row r="47">
          <cell r="C47">
            <v>12</v>
          </cell>
          <cell r="D47" t="e">
            <v>#REF!</v>
          </cell>
        </row>
        <row r="48">
          <cell r="C48">
            <v>13</v>
          </cell>
          <cell r="D48" t="e">
            <v>#REF!</v>
          </cell>
        </row>
        <row r="49">
          <cell r="C49">
            <v>14</v>
          </cell>
          <cell r="D49" t="e">
            <v>#REF!</v>
          </cell>
        </row>
        <row r="50">
          <cell r="C50">
            <v>15</v>
          </cell>
          <cell r="D50" t="e">
            <v>#REF!</v>
          </cell>
        </row>
        <row r="51">
          <cell r="C51">
            <v>16</v>
          </cell>
          <cell r="D51" t="e">
            <v>#REF!</v>
          </cell>
        </row>
        <row r="52">
          <cell r="C52">
            <v>17</v>
          </cell>
          <cell r="D52" t="e">
            <v>#REF!</v>
          </cell>
        </row>
        <row r="53">
          <cell r="C53">
            <v>18</v>
          </cell>
          <cell r="D53" t="e">
            <v>#REF!</v>
          </cell>
        </row>
        <row r="54">
          <cell r="C54">
            <v>19</v>
          </cell>
          <cell r="D54" t="e">
            <v>#REF!</v>
          </cell>
        </row>
        <row r="55">
          <cell r="C55">
            <v>20</v>
          </cell>
          <cell r="D55" t="e">
            <v>#REF!</v>
          </cell>
        </row>
        <row r="56">
          <cell r="C56">
            <v>21</v>
          </cell>
          <cell r="D56" t="e">
            <v>#REF!</v>
          </cell>
        </row>
        <row r="57">
          <cell r="C57">
            <v>22</v>
          </cell>
          <cell r="D57" t="e">
            <v>#REF!</v>
          </cell>
        </row>
        <row r="58">
          <cell r="C58">
            <v>23</v>
          </cell>
          <cell r="D58" t="e">
            <v>#REF!</v>
          </cell>
        </row>
        <row r="59">
          <cell r="C59">
            <v>24</v>
          </cell>
          <cell r="D59" t="e">
            <v>#REF!</v>
          </cell>
        </row>
        <row r="60">
          <cell r="C60">
            <v>25</v>
          </cell>
          <cell r="D60" t="e">
            <v>#REF!</v>
          </cell>
        </row>
        <row r="61">
          <cell r="C61">
            <v>26</v>
          </cell>
          <cell r="D61" t="e">
            <v>#REF!</v>
          </cell>
        </row>
        <row r="62">
          <cell r="C62">
            <v>27</v>
          </cell>
          <cell r="D62" t="e">
            <v>#REF!</v>
          </cell>
        </row>
        <row r="63">
          <cell r="C63">
            <v>28</v>
          </cell>
          <cell r="D63" t="e">
            <v>#REF!</v>
          </cell>
        </row>
        <row r="64">
          <cell r="C64">
            <v>29</v>
          </cell>
          <cell r="D64" t="e">
            <v>#REF!</v>
          </cell>
        </row>
        <row r="65">
          <cell r="C65">
            <v>30</v>
          </cell>
          <cell r="D65" t="e">
            <v>#REF!</v>
          </cell>
        </row>
        <row r="66">
          <cell r="C66">
            <v>31</v>
          </cell>
          <cell r="D66" t="e">
            <v>#REF!</v>
          </cell>
        </row>
        <row r="67">
          <cell r="C67">
            <v>32</v>
          </cell>
          <cell r="D67" t="e">
            <v>#REF!</v>
          </cell>
        </row>
        <row r="68">
          <cell r="C68">
            <v>33</v>
          </cell>
          <cell r="D68" t="e">
            <v>#REF!</v>
          </cell>
        </row>
        <row r="69">
          <cell r="C69">
            <v>34</v>
          </cell>
          <cell r="D69" t="e">
            <v>#REF!</v>
          </cell>
        </row>
        <row r="70">
          <cell r="C70">
            <v>35</v>
          </cell>
          <cell r="D70" t="e">
            <v>#REF!</v>
          </cell>
        </row>
        <row r="71">
          <cell r="C71">
            <v>36</v>
          </cell>
          <cell r="D71" t="e">
            <v>#REF!</v>
          </cell>
        </row>
        <row r="72">
          <cell r="C72">
            <v>37</v>
          </cell>
          <cell r="D72" t="e">
            <v>#REF!</v>
          </cell>
        </row>
        <row r="73">
          <cell r="C73">
            <v>38</v>
          </cell>
          <cell r="D73" t="e">
            <v>#REF!</v>
          </cell>
        </row>
        <row r="74">
          <cell r="C74">
            <v>39</v>
          </cell>
          <cell r="D74" t="e">
            <v>#REF!</v>
          </cell>
        </row>
        <row r="75">
          <cell r="C75">
            <v>40</v>
          </cell>
          <cell r="D75" t="e">
            <v>#REF!</v>
          </cell>
        </row>
        <row r="76">
          <cell r="C76">
            <v>41</v>
          </cell>
          <cell r="D76" t="e">
            <v>#REF!</v>
          </cell>
        </row>
        <row r="77">
          <cell r="C77">
            <v>42</v>
          </cell>
          <cell r="D77" t="e">
            <v>#REF!</v>
          </cell>
        </row>
        <row r="78">
          <cell r="C78">
            <v>43</v>
          </cell>
          <cell r="D78" t="e">
            <v>#REF!</v>
          </cell>
        </row>
        <row r="79">
          <cell r="C79">
            <v>44</v>
          </cell>
          <cell r="D79" t="e">
            <v>#REF!</v>
          </cell>
        </row>
        <row r="80">
          <cell r="C80">
            <v>45</v>
          </cell>
          <cell r="D80" t="e">
            <v>#REF!</v>
          </cell>
        </row>
        <row r="81">
          <cell r="C81">
            <v>46</v>
          </cell>
          <cell r="D81" t="e">
            <v>#REF!</v>
          </cell>
        </row>
        <row r="82">
          <cell r="C82">
            <v>47</v>
          </cell>
          <cell r="D82" t="e">
            <v>#REF!</v>
          </cell>
        </row>
        <row r="83">
          <cell r="C83">
            <v>48</v>
          </cell>
          <cell r="D83" t="e">
            <v>#REF!</v>
          </cell>
        </row>
        <row r="84">
          <cell r="C84">
            <v>49</v>
          </cell>
          <cell r="D84" t="e">
            <v>#REF!</v>
          </cell>
        </row>
        <row r="85">
          <cell r="C85">
            <v>50</v>
          </cell>
          <cell r="D85" t="e">
            <v>#REF!</v>
          </cell>
        </row>
        <row r="86">
          <cell r="C86">
            <v>51</v>
          </cell>
          <cell r="D86" t="e">
            <v>#REF!</v>
          </cell>
        </row>
        <row r="87">
          <cell r="C87">
            <v>52</v>
          </cell>
          <cell r="D87" t="e">
            <v>#REF!</v>
          </cell>
        </row>
        <row r="88">
          <cell r="C88">
            <v>53</v>
          </cell>
          <cell r="D88" t="e">
            <v>#REF!</v>
          </cell>
        </row>
        <row r="89">
          <cell r="C89">
            <v>54</v>
          </cell>
          <cell r="D89" t="e">
            <v>#REF!</v>
          </cell>
        </row>
        <row r="90">
          <cell r="C90">
            <v>55</v>
          </cell>
          <cell r="D90" t="e">
            <v>#REF!</v>
          </cell>
        </row>
        <row r="91">
          <cell r="C91">
            <v>56</v>
          </cell>
          <cell r="D91" t="e">
            <v>#REF!</v>
          </cell>
        </row>
        <row r="92">
          <cell r="C92">
            <v>57</v>
          </cell>
          <cell r="D92" t="e">
            <v>#REF!</v>
          </cell>
        </row>
        <row r="93">
          <cell r="C93">
            <v>58</v>
          </cell>
          <cell r="D93" t="e">
            <v>#REF!</v>
          </cell>
        </row>
        <row r="94">
          <cell r="C94">
            <v>59</v>
          </cell>
          <cell r="D94" t="e">
            <v>#REF!</v>
          </cell>
        </row>
        <row r="95">
          <cell r="C95">
            <v>60</v>
          </cell>
          <cell r="D95" t="e">
            <v>#REF!</v>
          </cell>
        </row>
        <row r="96">
          <cell r="C96">
            <v>61</v>
          </cell>
          <cell r="D96" t="e">
            <v>#REF!</v>
          </cell>
        </row>
        <row r="97">
          <cell r="C97">
            <v>62</v>
          </cell>
          <cell r="D97" t="e">
            <v>#REF!</v>
          </cell>
        </row>
        <row r="98">
          <cell r="C98">
            <v>63</v>
          </cell>
          <cell r="D98" t="e">
            <v>#REF!</v>
          </cell>
        </row>
        <row r="99">
          <cell r="C99">
            <v>64</v>
          </cell>
          <cell r="D99" t="e">
            <v>#REF!</v>
          </cell>
        </row>
        <row r="100">
          <cell r="C100">
            <v>65</v>
          </cell>
          <cell r="D100" t="e">
            <v>#REF!</v>
          </cell>
        </row>
        <row r="101">
          <cell r="C101">
            <v>66</v>
          </cell>
          <cell r="D101" t="e">
            <v>#REF!</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April 1997 - Bsmt Off "/>
      <sheetName val="New Bld"/>
      <sheetName val="Basis"/>
      <sheetName val="Cashflow"/>
      <sheetName val="17_April_1997_-_Bsmt_Off_"/>
      <sheetName val="New_Bld"/>
      <sheetName val="17_April_1997_-_Bsmt_Off_1"/>
      <sheetName val="New_Bld1"/>
      <sheetName val="17_April_1997_-_Bsmt_Off_2"/>
      <sheetName val="New_Bld2"/>
      <sheetName val="17_April_1997_-_Bsmt_Off_3"/>
      <sheetName val="New_Bld3"/>
      <sheetName val="17_April_1997_-_Bsmt_Off_4"/>
      <sheetName val="New_Bld4"/>
      <sheetName val="17_April_1997_-_Bsmt_Off_5"/>
      <sheetName val="New_Bld5"/>
    </sheetNames>
    <sheetDataSet>
      <sheetData sheetId="0"/>
      <sheetData sheetId="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info"/>
      <sheetName val="Curves"/>
      <sheetName val="CBS"/>
      <sheetName val=" Summary base bid"/>
      <sheetName val="Other_Costs"/>
      <sheetName val="procurement_contingency"/>
      <sheetName val="(1)_Construction"/>
      <sheetName val="(2)_Furniture"/>
      <sheetName val="(3)_AV"/>
      <sheetName val="(4)_Fees"/>
      <sheetName val="(5)_On_Costs"/>
      <sheetName val="(6)_Cont"/>
      <sheetName val="(7)_Retail_Contribution"/>
      <sheetName val="(8)_VAT"/>
      <sheetName val="(9)_IT"/>
      <sheetName val="(10)_VAT"/>
      <sheetName val="Commitment_Schedule"/>
      <sheetName val="Other_Costs1"/>
      <sheetName val="procurement_contingency1"/>
      <sheetName val="(1)_Construction1"/>
      <sheetName val="(2)_Furniture1"/>
      <sheetName val="(3)_AV1"/>
      <sheetName val="(4)_Fees1"/>
      <sheetName val="(5)_On_Costs1"/>
      <sheetName val="(6)_Cont1"/>
      <sheetName val="(7)_Retail_Contribution1"/>
      <sheetName val="(8)_VAT1"/>
      <sheetName val="(9)_IT1"/>
      <sheetName val="(10)_VAT1"/>
      <sheetName val="Commitment_Schedule1"/>
      <sheetName val="Sch. Areas"/>
      <sheetName val="HELP_TEXT"/>
      <sheetName val="Project_Details"/>
      <sheetName val="NPV"/>
      <sheetName val="Sheet1"/>
      <sheetName val="Executive Summary"/>
      <sheetName val="Doc_details"/>
      <sheetName val="Data"/>
      <sheetName val="CASHFL1"/>
      <sheetName val="TI"/>
      <sheetName val="6 - Sum"/>
      <sheetName val="S&amp;C"/>
      <sheetName val="Other_Costs2"/>
      <sheetName val="procurement_contingency2"/>
      <sheetName val="(1)_Construction2"/>
      <sheetName val="(2)_Furniture2"/>
      <sheetName val="(3)_AV2"/>
      <sheetName val="(4)_Fees2"/>
      <sheetName val="(5)_On_Costs2"/>
      <sheetName val="(6)_Cont2"/>
      <sheetName val="(7)_Retail_Contribution2"/>
      <sheetName val="(8)_VAT2"/>
      <sheetName val="(9)_IT2"/>
      <sheetName val="(10)_VAT2"/>
      <sheetName val="Commitment_Schedule2"/>
      <sheetName val="Sch__Areas"/>
      <sheetName val="Executive_Summary"/>
      <sheetName val="Other_Costs5"/>
      <sheetName val="procurement_contingency5"/>
      <sheetName val="(1)_Construction5"/>
      <sheetName val="(2)_Furniture5"/>
      <sheetName val="(3)_AV5"/>
      <sheetName val="(4)_Fees5"/>
      <sheetName val="(5)_On_Costs5"/>
      <sheetName val="(6)_Cont5"/>
      <sheetName val="(7)_Retail_Contribution5"/>
      <sheetName val="(8)_VAT5"/>
      <sheetName val="(9)_IT5"/>
      <sheetName val="(10)_VAT5"/>
      <sheetName val="Commitment_Schedule5"/>
      <sheetName val="Sch__Areas2"/>
      <sheetName val="Other_Costs3"/>
      <sheetName val="procurement_contingency3"/>
      <sheetName val="(1)_Construction3"/>
      <sheetName val="(2)_Furniture3"/>
      <sheetName val="(3)_AV3"/>
      <sheetName val="(4)_Fees3"/>
      <sheetName val="(5)_On_Costs3"/>
      <sheetName val="(6)_Cont3"/>
      <sheetName val="(7)_Retail_Contribution3"/>
      <sheetName val="(8)_VAT3"/>
      <sheetName val="(9)_IT3"/>
      <sheetName val="(10)_VAT3"/>
      <sheetName val="Commitment_Schedule3"/>
      <sheetName val="Other_Costs4"/>
      <sheetName val="procurement_contingency4"/>
      <sheetName val="(1)_Construction4"/>
      <sheetName val="(2)_Furniture4"/>
      <sheetName val="(3)_AV4"/>
      <sheetName val="(4)_Fees4"/>
      <sheetName val="(5)_On_Costs4"/>
      <sheetName val="(6)_Cont4"/>
      <sheetName val="(7)_Retail_Contribution4"/>
      <sheetName val="(8)_VAT4"/>
      <sheetName val="(9)_IT4"/>
      <sheetName val="(10)_VAT4"/>
      <sheetName val="Commitment_Schedule4"/>
      <sheetName val="Sch__Areas1"/>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row r="36">
          <cell r="S36">
            <v>0</v>
          </cell>
        </row>
      </sheetData>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
      <sheetName val="Supply"/>
      <sheetName val="Occ&amp;Rate"/>
      <sheetName val="Market Data-Occ"/>
      <sheetName val="Market Data-ADR"/>
      <sheetName val="Demand"/>
      <sheetName val="New Hotel Induced Demand"/>
      <sheetName val="Hotel Expansion Induced Demand"/>
      <sheetName val="Occ"/>
      <sheetName val="ADR"/>
      <sheetName val="Calculation"/>
      <sheetName val="Ref"/>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ad"/>
    </sheetNames>
    <sheetDataSet>
      <sheetData sheetId="0">
        <row r="10">
          <cell r="J10">
            <v>12.025076373712924</v>
          </cell>
          <cell r="K10">
            <v>12.360286989107395</v>
          </cell>
          <cell r="L10">
            <v>12.673123645495776</v>
          </cell>
          <cell r="M10">
            <v>12.961437726336353</v>
          </cell>
          <cell r="N10">
            <v>13.223215096171851</v>
          </cell>
          <cell r="O10">
            <v>13.456599718026728</v>
          </cell>
          <cell r="P10">
            <v>13.659915866704102</v>
          </cell>
          <cell r="Q10">
            <v>13.831688591472647</v>
          </cell>
          <cell r="R10">
            <v>13.970662108120843</v>
          </cell>
          <cell r="S10">
            <v>14.075815833811124</v>
          </cell>
          <cell r="T10">
            <v>14.146377817983501</v>
          </cell>
          <cell r="U10">
            <v>14.181835057337063</v>
          </cell>
          <cell r="V10">
            <v>14.181835367846011</v>
          </cell>
          <cell r="W10">
            <v>14.146377817983501</v>
          </cell>
          <cell r="X10">
            <v>14.0758158338112</v>
          </cell>
          <cell r="Y10">
            <v>13.970662108120752</v>
          </cell>
          <cell r="Z10">
            <v>13.831688591472798</v>
          </cell>
          <cell r="AA10">
            <v>13.659915866704051</v>
          </cell>
          <cell r="AB10">
            <v>13.456599718026704</v>
          </cell>
          <cell r="AC10">
            <v>13.223215096171781</v>
          </cell>
          <cell r="AD10">
            <v>12.961437726336499</v>
          </cell>
          <cell r="AE10">
            <v>12.673123645495796</v>
          </cell>
          <cell r="AF10">
            <v>12.360286989107248</v>
          </cell>
          <cell r="AG10">
            <v>12.025076373713066</v>
          </cell>
          <cell r="AH10">
            <v>11.669750240962752</v>
          </cell>
          <cell r="AI10">
            <v>11.296651539846948</v>
          </cell>
          <cell r="AJ10">
            <v>10.908182127388983</v>
          </cell>
          <cell r="AK10">
            <v>10.506777263800654</v>
          </cell>
          <cell r="AL10">
            <v>10.094880566446225</v>
          </cell>
          <cell r="AM10">
            <v>9.6749197684143091</v>
          </cell>
          <cell r="AN10">
            <v>9.2492836026474148</v>
          </cell>
          <cell r="AO10">
            <v>8.820300102231057</v>
          </cell>
          <cell r="AP10">
            <v>8.3902165724738396</v>
          </cell>
          <cell r="AQ10">
            <v>7.9611814517620187</v>
          </cell>
          <cell r="AR10">
            <v>7.5352282368762342</v>
          </cell>
          <cell r="AS10">
            <v>7.1142616055340895</v>
          </cell>
          <cell r="AT10">
            <v>4.8811343925091633</v>
          </cell>
          <cell r="AU10">
            <v>4.8811343925091633</v>
          </cell>
          <cell r="AV10">
            <v>4.8811343925091633</v>
          </cell>
          <cell r="AW10">
            <v>4.8811343925091633</v>
          </cell>
          <cell r="AX10">
            <v>4.8811343925091126</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row>
        <row r="11">
          <cell r="J11">
            <v>37377</v>
          </cell>
          <cell r="K11">
            <v>37408</v>
          </cell>
          <cell r="L11">
            <v>37439</v>
          </cell>
          <cell r="M11">
            <v>37470</v>
          </cell>
          <cell r="N11">
            <v>37501</v>
          </cell>
          <cell r="O11">
            <v>37532</v>
          </cell>
          <cell r="P11">
            <v>37563</v>
          </cell>
          <cell r="Q11">
            <v>37594</v>
          </cell>
          <cell r="R11">
            <v>37625</v>
          </cell>
          <cell r="S11">
            <v>37656</v>
          </cell>
          <cell r="T11">
            <v>37687</v>
          </cell>
          <cell r="U11">
            <v>37718</v>
          </cell>
          <cell r="V11">
            <v>37749</v>
          </cell>
          <cell r="W11">
            <v>37780</v>
          </cell>
          <cell r="X11">
            <v>37811</v>
          </cell>
          <cell r="Y11">
            <v>37842</v>
          </cell>
          <cell r="Z11">
            <v>37873</v>
          </cell>
          <cell r="AA11">
            <v>37904</v>
          </cell>
          <cell r="AB11">
            <v>37935</v>
          </cell>
          <cell r="AC11">
            <v>37966</v>
          </cell>
          <cell r="AD11">
            <v>37997</v>
          </cell>
          <cell r="AE11">
            <v>38028</v>
          </cell>
          <cell r="AF11">
            <v>38059</v>
          </cell>
          <cell r="AG11">
            <v>38090</v>
          </cell>
          <cell r="AH11">
            <v>38121</v>
          </cell>
          <cell r="AI11">
            <v>38152</v>
          </cell>
          <cell r="AJ11">
            <v>38183</v>
          </cell>
          <cell r="AK11">
            <v>38214</v>
          </cell>
          <cell r="AL11">
            <v>38245</v>
          </cell>
          <cell r="AM11">
            <v>38276</v>
          </cell>
          <cell r="AN11">
            <v>38307</v>
          </cell>
          <cell r="AO11">
            <v>38338</v>
          </cell>
          <cell r="AP11">
            <v>38369</v>
          </cell>
          <cell r="AQ11">
            <v>38400</v>
          </cell>
          <cell r="AR11">
            <v>38431</v>
          </cell>
          <cell r="AS11">
            <v>38462</v>
          </cell>
          <cell r="AT11">
            <v>38493</v>
          </cell>
          <cell r="AU11">
            <v>38524</v>
          </cell>
          <cell r="AV11">
            <v>38555</v>
          </cell>
          <cell r="AW11">
            <v>38586</v>
          </cell>
          <cell r="AX11">
            <v>38617</v>
          </cell>
          <cell r="AY11">
            <v>38648</v>
          </cell>
          <cell r="AZ11">
            <v>38679</v>
          </cell>
          <cell r="BA11">
            <v>38710</v>
          </cell>
          <cell r="BB11">
            <v>38741</v>
          </cell>
          <cell r="BC11">
            <v>38772</v>
          </cell>
          <cell r="BD11">
            <v>38803</v>
          </cell>
          <cell r="BE11">
            <v>38834</v>
          </cell>
          <cell r="BF11">
            <v>38865</v>
          </cell>
          <cell r="BG11">
            <v>38896</v>
          </cell>
          <cell r="BH11">
            <v>38927</v>
          </cell>
          <cell r="BI11">
            <v>38958</v>
          </cell>
          <cell r="BJ11">
            <v>38989</v>
          </cell>
          <cell r="BK11">
            <v>39020</v>
          </cell>
          <cell r="BL11">
            <v>39051</v>
          </cell>
          <cell r="BM11">
            <v>39082</v>
          </cell>
          <cell r="BN11">
            <v>39113</v>
          </cell>
          <cell r="BO11">
            <v>39144</v>
          </cell>
          <cell r="BP11">
            <v>39175</v>
          </cell>
          <cell r="BQ11">
            <v>39206</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Graph Cumulative"/>
      <sheetName val="Data"/>
      <sheetName val="Project Details"/>
      <sheetName val="Basis"/>
      <sheetName val="Form"/>
      <sheetName val="Sheet1"/>
      <sheetName val="Graph_Cumulative"/>
      <sheetName val="Project_Details"/>
      <sheetName val="Lists UK prelims"/>
      <sheetName val="4.0 Tower Benchmark Charts"/>
      <sheetName val="4.0 Tower Benchmark Charts (2)"/>
      <sheetName val="FORMULAS"/>
      <sheetName val="C Base Resi Amen -3 FO Detail"/>
    </sheetNames>
    <sheetDataSet>
      <sheetData sheetId="0" refreshError="1"/>
      <sheetData sheetId="1"/>
      <sheetData sheetId="2">
        <row r="1">
          <cell r="C1" t="str">
            <v xml:space="preserve">     PETER FLETCHER'S CASHFLOW PROGRAMME</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Issue"/>
      <sheetName val="Contents"/>
      <sheetName val="1.0 Exec Sum"/>
      <sheetName val="Section 2.0"/>
      <sheetName val="2.1 Interpretation"/>
      <sheetName val="2.2 Elem Update 1"/>
      <sheetName val="2.2 Elem Updated 2"/>
      <sheetName val="2.3 Elem Updated "/>
      <sheetName val="2.4 Refurb Range  1"/>
      <sheetName val="2.4 NB Range 2"/>
      <sheetName val="2.5 Elemental Base"/>
      <sheetName val="2.6 Prelims 1"/>
      <sheetName val="2.6 Prelims 2"/>
      <sheetName val="Section 3.0"/>
      <sheetName val="3.1 Range"/>
      <sheetName val="3.2 Mech"/>
      <sheetName val="3.3 Market Update"/>
      <sheetName val="3.4 Indices"/>
      <sheetName val="Section 4.0"/>
      <sheetName val="100 Bishopsgate Bldg 1&amp;2"/>
      <sheetName val="100 Bishopsgate Bldg 3"/>
      <sheetName val="Wigmore Street"/>
      <sheetName val="Wells and More"/>
      <sheetName val="Fetter Lane"/>
      <sheetName val="Hanover Square OSD"/>
      <sheetName val="Buchanan House"/>
      <sheetName val="180 Gt Portland St"/>
      <sheetName val="33 Cavendish Square"/>
      <sheetName val="Back cover"/>
      <sheetName val="Do not delete - Lists"/>
      <sheetName val="Do not delete - linked to chart"/>
      <sheetName val="Buchanan House Breakdown"/>
      <sheetName val="Buchanan House Benchmark Data"/>
      <sheetName val="Fetter Lane Breakdown"/>
      <sheetName val="Fetter Lane Benchmarking Data"/>
      <sheetName val="Wigmore Street Breakdown "/>
      <sheetName val="Wigmore Street Benchmark Data"/>
      <sheetName val="100 Bishopsgate Summary"/>
      <sheetName val="100 Bishopsgate Breakdown"/>
      <sheetName val="100 Bishopsgate BenchmarkBdg1-2"/>
      <sheetName val="100 Bishopsgate Benchmark Bdg 3"/>
      <sheetName val="180 GPS Benchmark Data"/>
      <sheetName val="180 GPS"/>
      <sheetName val="180 GPS Back-up"/>
      <sheetName val="33 Cav Sq Benchmark Data"/>
      <sheetName val="33 Cavendish Sq"/>
      <sheetName val="33 Cavendish Sq Back-up"/>
      <sheetName val="Wells and Morea"/>
      <sheetName val="Wells and More Benchmark Data"/>
      <sheetName val="Profile Template"/>
      <sheetName val="Template Benchmark Data"/>
      <sheetName val="Sheet1"/>
      <sheetName val="Front_Cover"/>
      <sheetName val="1_0_Exec_Sum"/>
      <sheetName val="Section_2_0"/>
      <sheetName val="2_1_Interpretation"/>
      <sheetName val="2_2_Elem_Update_1"/>
      <sheetName val="2_2_Elem_Updated_2"/>
      <sheetName val="2_3_Elem_Updated_"/>
      <sheetName val="2_4_Refurb_Range__1"/>
      <sheetName val="2_4_NB_Range_2"/>
      <sheetName val="2_5_Elemental_Base"/>
      <sheetName val="2_6_Prelims_1"/>
      <sheetName val="2_6_Prelims_2"/>
      <sheetName val="Section_3_0"/>
      <sheetName val="3_1_Range"/>
      <sheetName val="3_2_Mech"/>
      <sheetName val="3_3_Market_Update"/>
      <sheetName val="3_4_Indices"/>
      <sheetName val="Section_4_0"/>
      <sheetName val="100_Bishopsgate_Bldg_1&amp;2"/>
      <sheetName val="100_Bishopsgate_Bldg_3"/>
      <sheetName val="Wigmore_Street"/>
      <sheetName val="Wells_and_More"/>
      <sheetName val="Fetter_Lane"/>
      <sheetName val="Hanover_Square_OSD"/>
      <sheetName val="Buchanan_House"/>
      <sheetName val="180_Gt_Portland_St"/>
      <sheetName val="33_Cavendish_Square"/>
      <sheetName val="Back_cover"/>
      <sheetName val="Do_not_delete_-_Lists"/>
      <sheetName val="Do_not_delete_-_linked_to_chart"/>
      <sheetName val="Buchanan_House_Breakdown"/>
      <sheetName val="Buchanan_House_Benchmark_Data"/>
      <sheetName val="Fetter_Lane_Breakdown"/>
      <sheetName val="Fetter_Lane_Benchmarking_Data"/>
      <sheetName val="Wigmore_Street_Breakdown_"/>
      <sheetName val="Wigmore_Street_Benchmark_Data"/>
      <sheetName val="100_Bishopsgate_Summary"/>
      <sheetName val="100_Bishopsgate_Breakdown"/>
      <sheetName val="100_Bishopsgate_BenchmarkBdg1-2"/>
      <sheetName val="100_Bishopsgate_Benchmark_Bdg_3"/>
      <sheetName val="180_GPS_Benchmark_Data"/>
      <sheetName val="180_GPS"/>
      <sheetName val="180_GPS_Back-up"/>
      <sheetName val="33_Cav_Sq_Benchmark_Data"/>
      <sheetName val="33_Cavendish_Sq"/>
      <sheetName val="33_Cavendish_Sq_Back-up"/>
      <sheetName val="Wells_and_Morea"/>
      <sheetName val="Wells_and_More_Benchmark_Data"/>
      <sheetName val="Profile_Template"/>
      <sheetName val="Template_Benchmark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2">
          <cell r="A2" t="str">
            <v>Single Stage Traditional (PXQ)</v>
          </cell>
        </row>
        <row r="3">
          <cell r="A3" t="str">
            <v>Single Stage Traditional (PWQ)</v>
          </cell>
        </row>
        <row r="4">
          <cell r="A4" t="str">
            <v>TBC</v>
          </cell>
        </row>
        <row r="5">
          <cell r="A5" t="str">
            <v>Single Stage D&amp;B</v>
          </cell>
        </row>
        <row r="6">
          <cell r="A6" t="str">
            <v>Two Stage Traditional</v>
          </cell>
        </row>
        <row r="7">
          <cell r="A7" t="str">
            <v>Two Stage D&amp;B</v>
          </cell>
        </row>
        <row r="8">
          <cell r="A8" t="str">
            <v>Construction Management</v>
          </cell>
        </row>
        <row r="11">
          <cell r="A11" t="str">
            <v>None</v>
          </cell>
        </row>
        <row r="12">
          <cell r="A12" t="str">
            <v>Yes - 1nr</v>
          </cell>
        </row>
        <row r="13">
          <cell r="A13" t="str">
            <v>Yes - 2nr</v>
          </cell>
        </row>
        <row r="14">
          <cell r="A14" t="str">
            <v>Yes - 3nr</v>
          </cell>
        </row>
        <row r="15">
          <cell r="A15" t="str">
            <v>Yes - 4nr</v>
          </cell>
        </row>
        <row r="16">
          <cell r="A16" t="str">
            <v>Yes - 5nr</v>
          </cell>
        </row>
        <row r="20">
          <cell r="A20" t="str">
            <v>Cost Model</v>
          </cell>
          <cell r="B20" t="str">
            <v>CM</v>
          </cell>
        </row>
        <row r="21">
          <cell r="A21" t="str">
            <v>Stage C Est</v>
          </cell>
          <cell r="B21" t="str">
            <v>ES</v>
          </cell>
        </row>
        <row r="22">
          <cell r="A22" t="str">
            <v>Stage D Est</v>
          </cell>
          <cell r="B22" t="str">
            <v>ES</v>
          </cell>
        </row>
        <row r="23">
          <cell r="A23" t="str">
            <v>Stage E Est</v>
          </cell>
          <cell r="B23" t="str">
            <v>ES</v>
          </cell>
        </row>
        <row r="24">
          <cell r="A24" t="str">
            <v>Contract Sum</v>
          </cell>
          <cell r="B24" t="str">
            <v>CS</v>
          </cell>
        </row>
        <row r="25">
          <cell r="A25" t="str">
            <v>Final Account</v>
          </cell>
          <cell r="B25" t="str">
            <v>FA</v>
          </cell>
        </row>
        <row r="28">
          <cell r="A28" t="str">
            <v>Derwent London</v>
          </cell>
        </row>
        <row r="31">
          <cell r="A31" t="str">
            <v>Davis Langdon LLP</v>
          </cell>
        </row>
        <row r="34">
          <cell r="A34" t="str">
            <v>Displacement</v>
          </cell>
        </row>
        <row r="35">
          <cell r="A35" t="str">
            <v>Four Pipe FCU</v>
          </cell>
        </row>
        <row r="36">
          <cell r="A36" t="str">
            <v>Active Chilled Beam</v>
          </cell>
        </row>
        <row r="37">
          <cell r="A37" t="str">
            <v>Active &amp; Passive Chilled Beam</v>
          </cell>
        </row>
        <row r="38">
          <cell r="A38" t="str">
            <v>Mechanically assisted Natural Ventilation</v>
          </cell>
        </row>
        <row r="39">
          <cell r="A39" t="str">
            <v>Natural</v>
          </cell>
        </row>
        <row r="43">
          <cell r="A43" t="str">
            <v>Did not apply for rating</v>
          </cell>
        </row>
        <row r="44">
          <cell r="A44" t="str">
            <v>TBC</v>
          </cell>
        </row>
        <row r="45">
          <cell r="A45" t="str">
            <v>Pass</v>
          </cell>
        </row>
        <row r="46">
          <cell r="A46" t="str">
            <v>Good</v>
          </cell>
        </row>
        <row r="47">
          <cell r="A47" t="str">
            <v>Very Good</v>
          </cell>
        </row>
        <row r="48">
          <cell r="A48" t="str">
            <v>Excellent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2">
          <cell r="A2" t="str">
            <v>Single Stage Traditional (PXQ)</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control"/>
      <sheetName val="Notes"/>
      <sheetName val="Cover"/>
      <sheetName val="QA"/>
      <sheetName val="Contents"/>
      <sheetName val="1-Executive Summary"/>
      <sheetName val="2-Cash Flow"/>
      <sheetName val="3-Basis and Assumptions"/>
      <sheetName val="4-Exclusions"/>
      <sheetName val="Contract Summary"/>
      <sheetName val="Valuations"/>
      <sheetName val="template"/>
      <sheetName val="CHASE DATABASE"/>
      <sheetName val="Project Page"/>
      <sheetName val="Packaged Cost Report (version 3"/>
      <sheetName val="Sheet3"/>
      <sheetName val="2-Cash_Flow"/>
      <sheetName val="2-Cash Flow_x0000__x0000_icro_x0000_Ԝｫナ4_x0000_4_x0000_嶤_x0013_ဠ_x0000_4_x0000_"/>
      <sheetName val="Abnormals"/>
      <sheetName val="DATA INPUT"/>
      <sheetName val="Fit Out Cost Matrix"/>
      <sheetName val="Construction"/>
      <sheetName val="elements"/>
      <sheetName val="Report"/>
      <sheetName val="Preliminaries"/>
      <sheetName val="Elemental oview"/>
      <sheetName val="2-Cash_Flow1"/>
      <sheetName val="2-Cash_Flow2"/>
      <sheetName val="k1"/>
      <sheetName val="h_x0003_¯q_x0018_S¢ÊxÜ_x0000__x0000__x0000__x0000__x0000_0h_x0003_Ð5._x0000_xq_x0018_S¬ûq_x0000_Ü"/>
      <sheetName val=""/>
      <sheetName val="_x0000_"/>
    </sheetNames>
    <sheetDataSet>
      <sheetData sheetId="0" refreshError="1"/>
      <sheetData sheetId="1"/>
      <sheetData sheetId="2" refreshError="1"/>
      <sheetData sheetId="3" refreshError="1"/>
      <sheetData sheetId="4" refreshError="1"/>
      <sheetData sheetId="5">
        <row r="41">
          <cell r="E41" t="str">
            <v>MAIN CONTRACT</v>
          </cell>
        </row>
      </sheetData>
      <sheetData sheetId="6" refreshError="1">
        <row r="41">
          <cell r="E41" t="str">
            <v>MAIN CONTRACT</v>
          </cell>
        </row>
        <row r="43">
          <cell r="E43">
            <v>39114</v>
          </cell>
        </row>
        <row r="44">
          <cell r="E44">
            <v>12</v>
          </cell>
          <cell r="F44" t="str">
            <v>months</v>
          </cell>
        </row>
        <row r="45">
          <cell r="E45">
            <v>39479</v>
          </cell>
        </row>
        <row r="46">
          <cell r="E46">
            <v>0.05</v>
          </cell>
          <cell r="F46" t="str">
            <v>(0% for gross calculations)</v>
          </cell>
        </row>
        <row r="47">
          <cell r="E47">
            <v>12</v>
          </cell>
          <cell r="F47" t="str">
            <v>months</v>
          </cell>
        </row>
        <row r="51">
          <cell r="E51" t="str">
            <v>ACTUAL</v>
          </cell>
        </row>
        <row r="52">
          <cell r="E52" t="str">
            <v>Actual Cumulative</v>
          </cell>
          <cell r="F52" t="str">
            <v>Actual Monthly</v>
          </cell>
        </row>
        <row r="53">
          <cell r="E53" t="e">
            <v>#N/A</v>
          </cell>
        </row>
        <row r="54">
          <cell r="E54" t="e">
            <v>#N/A</v>
          </cell>
        </row>
        <row r="55">
          <cell r="E55" t="e">
            <v>#N/A</v>
          </cell>
        </row>
        <row r="56">
          <cell r="E56" t="e">
            <v>#N/A</v>
          </cell>
        </row>
        <row r="57">
          <cell r="E57" t="e">
            <v>#N/A</v>
          </cell>
        </row>
        <row r="58">
          <cell r="E58" t="e">
            <v>#N/A</v>
          </cell>
        </row>
        <row r="59">
          <cell r="E59" t="e">
            <v>#N/A</v>
          </cell>
        </row>
        <row r="60">
          <cell r="E60" t="e">
            <v>#N/A</v>
          </cell>
        </row>
        <row r="61">
          <cell r="E61" t="e">
            <v>#N/A</v>
          </cell>
        </row>
        <row r="62">
          <cell r="E62" t="e">
            <v>#N/A</v>
          </cell>
        </row>
        <row r="63">
          <cell r="E63" t="e">
            <v>#N/A</v>
          </cell>
        </row>
        <row r="64">
          <cell r="E64" t="e">
            <v>#N/A</v>
          </cell>
        </row>
        <row r="65">
          <cell r="E65" t="e">
            <v>#N/A</v>
          </cell>
        </row>
        <row r="66">
          <cell r="E66" t="e">
            <v>#N/A</v>
          </cell>
        </row>
        <row r="67">
          <cell r="E67" t="e">
            <v>#N/A</v>
          </cell>
        </row>
        <row r="68">
          <cell r="E68" t="e">
            <v>#N/A</v>
          </cell>
        </row>
        <row r="69">
          <cell r="E69" t="e">
            <v>#N/A</v>
          </cell>
        </row>
        <row r="70">
          <cell r="E70" t="e">
            <v>#N/A</v>
          </cell>
        </row>
        <row r="71">
          <cell r="E71" t="e">
            <v>#N/A</v>
          </cell>
        </row>
        <row r="72">
          <cell r="E72" t="e">
            <v>#N/A</v>
          </cell>
        </row>
        <row r="73">
          <cell r="E73" t="e">
            <v>#N/A</v>
          </cell>
        </row>
        <row r="74">
          <cell r="E74" t="e">
            <v>#N/A</v>
          </cell>
        </row>
        <row r="75">
          <cell r="E75" t="e">
            <v>#N/A</v>
          </cell>
        </row>
        <row r="76">
          <cell r="E76" t="e">
            <v>#N/A</v>
          </cell>
        </row>
        <row r="77">
          <cell r="E77" t="e">
            <v>#N/A</v>
          </cell>
        </row>
        <row r="79">
          <cell r="E79"/>
        </row>
        <row r="80">
          <cell r="E80"/>
        </row>
        <row r="81">
          <cell r="E81"/>
        </row>
        <row r="82">
          <cell r="E82"/>
        </row>
        <row r="83">
          <cell r="E83"/>
        </row>
        <row r="84">
          <cell r="E84"/>
        </row>
        <row r="85">
          <cell r="E85"/>
        </row>
        <row r="86">
          <cell r="E86"/>
        </row>
        <row r="87">
          <cell r="E87"/>
        </row>
        <row r="88">
          <cell r="E88"/>
        </row>
        <row r="89">
          <cell r="E89"/>
        </row>
        <row r="90">
          <cell r="E90"/>
        </row>
        <row r="91">
          <cell r="E91"/>
        </row>
        <row r="92">
          <cell r="E92"/>
        </row>
        <row r="93">
          <cell r="E93"/>
        </row>
        <row r="94">
          <cell r="E94"/>
        </row>
        <row r="95">
          <cell r="E95"/>
        </row>
        <row r="96">
          <cell r="E96"/>
        </row>
        <row r="97">
          <cell r="E97"/>
        </row>
        <row r="98">
          <cell r="E98"/>
        </row>
        <row r="99">
          <cell r="E99"/>
        </row>
        <row r="100">
          <cell r="E100"/>
        </row>
        <row r="101">
          <cell r="E101"/>
        </row>
        <row r="102">
          <cell r="E102"/>
        </row>
        <row r="103">
          <cell r="E103"/>
        </row>
        <row r="104">
          <cell r="E104"/>
        </row>
        <row r="105">
          <cell r="E105"/>
        </row>
        <row r="106">
          <cell r="E106"/>
        </row>
        <row r="107">
          <cell r="E107"/>
        </row>
        <row r="108">
          <cell r="E108"/>
        </row>
        <row r="109">
          <cell r="E109"/>
        </row>
        <row r="110">
          <cell r="E110"/>
        </row>
        <row r="111">
          <cell r="E111"/>
        </row>
        <row r="112">
          <cell r="E112"/>
        </row>
      </sheetData>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control"/>
      <sheetName val="Notes"/>
      <sheetName val="Cover"/>
      <sheetName val="QA"/>
      <sheetName val="Contents"/>
      <sheetName val="Executive Summary"/>
      <sheetName val="Cashflow"/>
      <sheetName val="Basis and Assumptions"/>
      <sheetName val="Exclusions"/>
      <sheetName val="Contract Summary "/>
      <sheetName val="Contract Summary  (2)"/>
      <sheetName val="CRF Summary"/>
      <sheetName val="2010 - Demolition"/>
      <sheetName val="2100 - Piling General"/>
      <sheetName val="2300 - Bulk Excavation"/>
      <sheetName val="2400 - Structural Steelwork"/>
      <sheetName val="2450 - Bi Steel"/>
      <sheetName val="2600 - Concrete"/>
      <sheetName val="2900 - Blockwork "/>
      <sheetName val="3100 - Curtain walling System"/>
      <sheetName val="3125 - Cladding Remedial"/>
      <sheetName val="3510 - Glazed Partitions"/>
      <sheetName val="3600 - Roofing &amp; Waterproofing"/>
      <sheetName val="4200 - Dryline Partitions"/>
      <sheetName val="4300 - Suspended Ceiling"/>
      <sheetName val="4460 - Stone Floors"/>
      <sheetName val="4490 - Epoxy Resin Floor"/>
      <sheetName val="4500 - Soft Flooring"/>
      <sheetName val="4700 - Metal Doors"/>
      <sheetName val="4750 - Architectural metalwork"/>
      <sheetName val="4755 - Glass Balustrade"/>
      <sheetName val="4800 - Decorations"/>
      <sheetName val="5020 - Reception Fit-Out"/>
      <sheetName val="5050 - Toilet Fit-out"/>
      <sheetName val="5700 - Signage"/>
      <sheetName val="5920 - Cleaning Cradle"/>
      <sheetName val="6000 - Mechanical Services"/>
      <sheetName val="6050 - Insulation"/>
      <sheetName val="6100 - Ventilation"/>
      <sheetName val="6500 - Fire protection"/>
      <sheetName val="6900 - BMS"/>
      <sheetName val="7000 - Electricity Connection"/>
      <sheetName val="7500 - Lifts"/>
      <sheetName val="7800 - Security Equipment "/>
      <sheetName val="7850 - Fire Engineering"/>
      <sheetName val="7950 - Builders work"/>
      <sheetName val="8100 - Electricity Connection"/>
      <sheetName val="8200 - Gas Connection"/>
      <sheetName val="8300 - Waterboard Connection"/>
      <sheetName val="8400 - Communication connection"/>
      <sheetName val="9010 - External Works"/>
      <sheetName val="9999 - Inflation"/>
      <sheetName val="B - Provisional Sums"/>
      <sheetName val="B001 - Sanitaryware"/>
      <sheetName val="B002 - Finishes &amp; Fittings"/>
      <sheetName val="B003 - Lift Finishes"/>
      <sheetName val="B004 - Additional Roof Landscap"/>
      <sheetName val="B005 - Skylight"/>
      <sheetName val="B006 - Lift Finishes"/>
      <sheetName val="B007 - Stair Finishes"/>
      <sheetName val="B008 -Access platform in Archiv"/>
      <sheetName val="B009 - Acoustic Screens"/>
      <sheetName val="B010 - Permanent Finishes "/>
      <sheetName val="B011 - Design Changes"/>
      <sheetName val="B012 - Vehicle Entry Barrier"/>
      <sheetName val="B013 - Ramp"/>
      <sheetName val="B014 - Alt. Balustrade "/>
      <sheetName val="C - Preliminaries - fixed"/>
      <sheetName val="6 - Preliminaries - reimb."/>
      <sheetName val="7 -Contingencies"/>
      <sheetName val="8 - CM Fee"/>
      <sheetName val="9 - GMP Mark up"/>
      <sheetName val="10 - DMW - 1.75% "/>
      <sheetName val="11 - PII Risk"/>
      <sheetName val="12 - Additional Pricing Risk"/>
      <sheetName val="13 - Professional Fees"/>
      <sheetName val="14 - Ancillary Costs"/>
      <sheetName val="D1200 - Site Accom, equipment"/>
      <sheetName val="D1201 - Capital Expenditure"/>
      <sheetName val="D1220 - Temp Plumbing and Drain"/>
      <sheetName val="D1240 - Telephone Installation"/>
      <sheetName val="D1260 - Temp. Electricity"/>
      <sheetName val="D1300 - Insurance - External"/>
      <sheetName val="D1350 - Photocopying"/>
      <sheetName val="D1360 - Dyeline Printing"/>
      <sheetName val="D1400 - Computer Consumables"/>
      <sheetName val="D1410 - Capital Exp. - Computer"/>
      <sheetName val="D1440 - Site Entertainment"/>
      <sheetName val="D1460 - Protection"/>
      <sheetName val="D1500 - Multi User Plant"/>
      <sheetName val="D1540 - Accom. Services"/>
      <sheetName val="D1560 - Rubbish Disposal"/>
      <sheetName val="D1580 - Security"/>
      <sheetName val="D1600 - Surveying &amp; Monitoring"/>
      <sheetName val="D1620 - Multi Service Gang"/>
      <sheetName val="D1640 - Final Clean"/>
      <sheetName val="D1660 - Water Cons. Charges"/>
      <sheetName val="D1680 - Elec. Cons. Charge"/>
      <sheetName val="D1700 - Local AuthorityCharges"/>
      <sheetName val="D1720 - Tel. call Charges"/>
      <sheetName val="D1780 - Health &amp; Safety"/>
      <sheetName val="D1900 - Other Items"/>
      <sheetName val="template"/>
      <sheetName val="Valuations"/>
    </sheetNames>
    <sheetDataSet>
      <sheetData sheetId="0" refreshError="1"/>
      <sheetData sheetId="1">
        <row r="53">
          <cell r="E53" t="str">
            <v>Cost Report</v>
          </cell>
        </row>
        <row r="59">
          <cell r="E59">
            <v>0</v>
          </cell>
        </row>
      </sheetData>
      <sheetData sheetId="2" refreshError="1"/>
      <sheetData sheetId="3" refreshError="1"/>
      <sheetData sheetId="4" refreshError="1"/>
      <sheetData sheetId="5"/>
      <sheetData sheetId="6">
        <row r="1">
          <cell r="B1" t="str">
            <v xml:space="preserve">Project  Cashflow </v>
          </cell>
        </row>
        <row r="2">
          <cell r="C2" t="str">
            <v>Foecast Monthly</v>
          </cell>
          <cell r="D2" t="str">
            <v>Forecast Cumulative</v>
          </cell>
          <cell r="E2" t="str">
            <v>Actual Monthly</v>
          </cell>
          <cell r="F2" t="str">
            <v>Actual Cumulative</v>
          </cell>
        </row>
        <row r="3">
          <cell r="B3">
            <v>39479</v>
          </cell>
          <cell r="C3">
            <v>15000</v>
          </cell>
          <cell r="D3">
            <v>15000</v>
          </cell>
          <cell r="E3">
            <v>12500</v>
          </cell>
          <cell r="F3">
            <v>12500</v>
          </cell>
          <cell r="I3">
            <v>39661</v>
          </cell>
        </row>
        <row r="4">
          <cell r="B4">
            <v>39508</v>
          </cell>
          <cell r="C4">
            <v>15000</v>
          </cell>
          <cell r="D4">
            <v>30000</v>
          </cell>
          <cell r="E4">
            <v>16500</v>
          </cell>
          <cell r="F4">
            <v>29000</v>
          </cell>
        </row>
        <row r="5">
          <cell r="B5">
            <v>39539</v>
          </cell>
          <cell r="C5">
            <v>14000</v>
          </cell>
          <cell r="D5">
            <v>44000</v>
          </cell>
          <cell r="E5">
            <v>17850</v>
          </cell>
          <cell r="F5">
            <v>46850</v>
          </cell>
        </row>
        <row r="6">
          <cell r="B6">
            <v>39569</v>
          </cell>
          <cell r="C6">
            <v>18000</v>
          </cell>
          <cell r="D6">
            <v>62000</v>
          </cell>
          <cell r="F6" t="e">
            <v>#N/A</v>
          </cell>
        </row>
        <row r="7">
          <cell r="B7">
            <v>39600</v>
          </cell>
          <cell r="C7">
            <v>18000</v>
          </cell>
          <cell r="D7">
            <v>80000</v>
          </cell>
          <cell r="F7" t="e">
            <v>#N/A</v>
          </cell>
        </row>
        <row r="8">
          <cell r="B8">
            <v>39630</v>
          </cell>
          <cell r="C8">
            <v>17000</v>
          </cell>
          <cell r="D8">
            <v>97000</v>
          </cell>
          <cell r="F8" t="e">
            <v>#N/A</v>
          </cell>
        </row>
        <row r="9">
          <cell r="B9">
            <v>39661</v>
          </cell>
          <cell r="C9">
            <v>12500</v>
          </cell>
          <cell r="D9">
            <v>109500</v>
          </cell>
          <cell r="F9" t="e">
            <v>#N/A</v>
          </cell>
        </row>
        <row r="10">
          <cell r="B10">
            <v>0</v>
          </cell>
          <cell r="D10" t="e">
            <v>#N/A</v>
          </cell>
          <cell r="F10" t="e">
            <v>#N/A</v>
          </cell>
        </row>
        <row r="11">
          <cell r="B11">
            <v>0</v>
          </cell>
          <cell r="D11" t="e">
            <v>#N/A</v>
          </cell>
          <cell r="F11" t="e">
            <v>#N/A</v>
          </cell>
        </row>
        <row r="12">
          <cell r="B12">
            <v>0</v>
          </cell>
          <cell r="D12" t="e">
            <v>#N/A</v>
          </cell>
          <cell r="F12" t="e">
            <v>#N/A</v>
          </cell>
        </row>
        <row r="13">
          <cell r="B13">
            <v>0</v>
          </cell>
          <cell r="D13" t="e">
            <v>#N/A</v>
          </cell>
          <cell r="F13" t="e">
            <v>#N/A</v>
          </cell>
        </row>
        <row r="14">
          <cell r="B14">
            <v>0</v>
          </cell>
          <cell r="D14" t="e">
            <v>#N/A</v>
          </cell>
          <cell r="F14" t="e">
            <v>#N/A</v>
          </cell>
        </row>
        <row r="15">
          <cell r="B15">
            <v>0</v>
          </cell>
          <cell r="D15" t="e">
            <v>#N/A</v>
          </cell>
          <cell r="F15" t="e">
            <v>#N/A</v>
          </cell>
        </row>
        <row r="16">
          <cell r="B16">
            <v>0</v>
          </cell>
          <cell r="D16" t="e">
            <v>#N/A</v>
          </cell>
          <cell r="F16" t="e">
            <v>#N/A</v>
          </cell>
        </row>
        <row r="17">
          <cell r="B17">
            <v>0</v>
          </cell>
          <cell r="D17" t="e">
            <v>#N/A</v>
          </cell>
          <cell r="F17" t="e">
            <v>#N/A</v>
          </cell>
        </row>
        <row r="18">
          <cell r="B18">
            <v>0</v>
          </cell>
          <cell r="D18" t="e">
            <v>#N/A</v>
          </cell>
          <cell r="F18" t="e">
            <v>#N/A</v>
          </cell>
        </row>
        <row r="19">
          <cell r="B19">
            <v>0</v>
          </cell>
          <cell r="D19" t="e">
            <v>#N/A</v>
          </cell>
          <cell r="F19" t="e">
            <v>#N/A</v>
          </cell>
        </row>
        <row r="20">
          <cell r="B20">
            <v>0</v>
          </cell>
          <cell r="D20" t="e">
            <v>#N/A</v>
          </cell>
          <cell r="F20" t="e">
            <v>#N/A</v>
          </cell>
        </row>
        <row r="21">
          <cell r="B21">
            <v>0</v>
          </cell>
          <cell r="D21" t="e">
            <v>#N/A</v>
          </cell>
          <cell r="F21" t="e">
            <v>#N/A</v>
          </cell>
        </row>
        <row r="22">
          <cell r="B22">
            <v>0</v>
          </cell>
          <cell r="D22" t="e">
            <v>#N/A</v>
          </cell>
          <cell r="F22" t="e">
            <v>#N/A</v>
          </cell>
        </row>
        <row r="23">
          <cell r="B23">
            <v>0</v>
          </cell>
          <cell r="D23" t="e">
            <v>#N/A</v>
          </cell>
          <cell r="F23" t="e">
            <v>#N/A</v>
          </cell>
        </row>
        <row r="24">
          <cell r="B24">
            <v>0</v>
          </cell>
          <cell r="D24" t="e">
            <v>#N/A</v>
          </cell>
          <cell r="F24" t="e">
            <v>#N/A</v>
          </cell>
        </row>
        <row r="25">
          <cell r="B25">
            <v>0</v>
          </cell>
          <cell r="D25" t="e">
            <v>#N/A</v>
          </cell>
          <cell r="F25" t="e">
            <v>#N/A</v>
          </cell>
        </row>
        <row r="26">
          <cell r="B26">
            <v>0</v>
          </cell>
          <cell r="D26" t="e">
            <v>#N/A</v>
          </cell>
          <cell r="F26" t="e">
            <v>#N/A</v>
          </cell>
        </row>
        <row r="27">
          <cell r="B27">
            <v>0</v>
          </cell>
          <cell r="D27" t="e">
            <v>#N/A</v>
          </cell>
          <cell r="F27" t="e">
            <v>#N/A</v>
          </cell>
        </row>
        <row r="28">
          <cell r="B28">
            <v>0</v>
          </cell>
          <cell r="D28" t="e">
            <v>#N/A</v>
          </cell>
          <cell r="F28" t="e">
            <v>#N/A</v>
          </cell>
        </row>
        <row r="29">
          <cell r="B29">
            <v>0</v>
          </cell>
          <cell r="D29" t="e">
            <v>#N/A</v>
          </cell>
          <cell r="F29" t="e">
            <v>#N/A</v>
          </cell>
        </row>
        <row r="30">
          <cell r="B30">
            <v>0</v>
          </cell>
          <cell r="D30" t="e">
            <v>#N/A</v>
          </cell>
          <cell r="F30" t="e">
            <v>#N/A</v>
          </cell>
        </row>
        <row r="31">
          <cell r="B31">
            <v>0</v>
          </cell>
          <cell r="D31" t="e">
            <v>#N/A</v>
          </cell>
          <cell r="F31" t="e">
            <v>#N/A</v>
          </cell>
        </row>
        <row r="32">
          <cell r="B32">
            <v>0</v>
          </cell>
          <cell r="D32" t="e">
            <v>#N/A</v>
          </cell>
          <cell r="F32" t="e">
            <v>#N/A</v>
          </cell>
        </row>
        <row r="33">
          <cell r="B33">
            <v>0</v>
          </cell>
          <cell r="D33" t="e">
            <v>#N/A</v>
          </cell>
          <cell r="F33" t="e">
            <v>#N/A</v>
          </cell>
        </row>
        <row r="34">
          <cell r="B34">
            <v>0</v>
          </cell>
          <cell r="D34" t="e">
            <v>#N/A</v>
          </cell>
          <cell r="F34" t="e">
            <v>#N/A</v>
          </cell>
        </row>
        <row r="35">
          <cell r="B35">
            <v>0</v>
          </cell>
          <cell r="D35" t="e">
            <v>#N/A</v>
          </cell>
          <cell r="F35" t="e">
            <v>#N/A</v>
          </cell>
        </row>
        <row r="36">
          <cell r="B36">
            <v>0</v>
          </cell>
          <cell r="D36" t="e">
            <v>#N/A</v>
          </cell>
          <cell r="F36" t="e">
            <v>#N/A</v>
          </cell>
        </row>
        <row r="37">
          <cell r="B37">
            <v>0</v>
          </cell>
          <cell r="D37" t="e">
            <v>#N/A</v>
          </cell>
          <cell r="F37" t="e">
            <v>#N/A</v>
          </cell>
        </row>
        <row r="38">
          <cell r="B38">
            <v>0</v>
          </cell>
          <cell r="D38" t="e">
            <v>#N/A</v>
          </cell>
          <cell r="F38" t="e">
            <v>#N/A</v>
          </cell>
        </row>
        <row r="39">
          <cell r="D39" t="e">
            <v>#N/A</v>
          </cell>
          <cell r="F39" t="e">
            <v>#N/A</v>
          </cell>
        </row>
      </sheetData>
      <sheetData sheetId="7" refreshError="1"/>
      <sheetData sheetId="8" refreshError="1"/>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Works"/>
      <sheetName val="PCWorks"/>
      <sheetName val="Fees"/>
      <sheetName val="Mktg"/>
      <sheetName val="Holdcosts"/>
      <sheetName val="GMS"/>
      <sheetName val="Cashflow"/>
      <sheetName val="Accruals"/>
      <sheetName val="Form"/>
      <sheetName val="Appraisal"/>
      <sheetName val="Board"/>
      <sheetName val="Lettings"/>
      <sheetName val="2-Cash Flow"/>
      <sheetName val="2-Cash_Flow"/>
      <sheetName val="Range Defin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Agenda"/>
      <sheetName val="Tender details"/>
      <sheetName val="Tender Summary"/>
      <sheetName val="Betterment &amp; Buying"/>
      <sheetName val="Commercial &amp; Scope"/>
      <sheetName val="Professional Fees Pricing Doc"/>
      <sheetName val="Opp Schedule"/>
      <sheetName val="NBS Summary"/>
      <sheetName val="Pre-Construction"/>
      <sheetName val="Staff"/>
      <sheetName val="Staff - IESE Vs Kier Build"/>
      <sheetName val="Accommodation"/>
      <sheetName val="Temp Services (1)"/>
      <sheetName val="Temp Services (2)"/>
      <sheetName val="Plant (1)"/>
      <sheetName val="Plant (2)"/>
      <sheetName val="General items"/>
      <sheetName val="Scaffold"/>
      <sheetName val="Bond &amp; Insur "/>
      <sheetName val="Design Fees"/>
      <sheetName val="PC Sums"/>
      <sheetName val="Est Adjust"/>
      <sheetName val="Adjud Adjust"/>
      <sheetName val="Fixed Price"/>
      <sheetName val="Tender clarif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1"/>
      <sheetName val="Scope Notes"/>
      <sheetName val="Summary"/>
      <sheetName val="NPV"/>
      <sheetName val="Summary Data"/>
      <sheetName val="Construction"/>
      <sheetName val="List"/>
      <sheetName val="BCIS Location"/>
      <sheetName val="월선수금"/>
      <sheetName val="Model"/>
      <sheetName val="CONSTRUCTION COMPONENT"/>
      <sheetName val="CBS"/>
      <sheetName val="Assumptions"/>
      <sheetName val="Statements"/>
      <sheetName val="Waterfall"/>
      <sheetName val="Operations"/>
      <sheetName val="Scenarios"/>
      <sheetName val="Scope_Notes"/>
      <sheetName val="Summary_Data"/>
      <sheetName val="Scope_Notes1"/>
      <sheetName val="Summary_Data1"/>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Register"/>
      <sheetName val="Checkouts_self_serve"/>
      <sheetName val="payrates"/>
      <sheetName val="Sheet1"/>
      <sheetName val="Group_Sales"/>
      <sheetName val="VRFs"/>
      <sheetName val="dev_prog_at_week12"/>
      <sheetName val="week_50_targets"/>
      <sheetName val="weeknum"/>
      <sheetName val="VE_log"/>
      <sheetName val="Scope_Notes2"/>
      <sheetName val="Summary_Data2"/>
      <sheetName val="CIF COST ITEM"/>
      <sheetName val="CIF_COST_ITEM"/>
      <sheetName val="CONSTRUCTION_COMPONENT"/>
      <sheetName val="Early Years"/>
      <sheetName val="6. Budget"/>
      <sheetName val="Exclusions"/>
      <sheetName val="Scope_Notes3"/>
      <sheetName val="Summary_Data3"/>
      <sheetName val="CONSTRUCTION_COMPONENT2"/>
      <sheetName val="CONSTRUCTION_COMPONENT1"/>
      <sheetName val="Master Data Sheet"/>
      <sheetName val="Events MD"/>
      <sheetName val="Template"/>
      <sheetName val="Scope_Notes5"/>
      <sheetName val="Summary_Data5"/>
      <sheetName val="Early_Years2"/>
      <sheetName val="6__Budget2"/>
      <sheetName val="Early_Years"/>
      <sheetName val="6__Budget"/>
      <sheetName val="Early_Years1"/>
      <sheetName val="6__Budget1"/>
      <sheetName val="Early_Years3"/>
      <sheetName val="6__Budget3"/>
      <sheetName val="CONSTRUCTION_COMPONENT3"/>
      <sheetName val="Scope_Notes4"/>
      <sheetName val="Summary_Data4"/>
      <sheetName val="Sheet2"/>
      <sheetName val="Data Validation"/>
      <sheetName val="BCIS_Location"/>
      <sheetName val="Master_Data_Sheet"/>
      <sheetName val="Lists"/>
      <sheetName val="내역1"/>
      <sheetName val="OPCOST"/>
      <sheetName val="Set"/>
      <sheetName val="Vehicles"/>
      <sheetName val="Headings"/>
      <sheetName val="IBD"/>
      <sheetName val="Scope_Notes6"/>
      <sheetName val="Summary_Data6"/>
      <sheetName val="Scope_Notes7"/>
      <sheetName val="Summary_Data7"/>
      <sheetName val="Scope_Notes8"/>
      <sheetName val="Summary_Data8"/>
      <sheetName val="Scope_Notes9"/>
      <sheetName val="Summary_Data9"/>
      <sheetName val="Scope_Notes10"/>
      <sheetName val="Summary_Data10"/>
      <sheetName val="Sheet 1"/>
      <sheetName val="Modified Store"/>
      <sheetName val="Assumptions (F1b)"/>
      <sheetName val="Monthly CF (F1b)"/>
      <sheetName val="Assumptions (F3)"/>
      <sheetName val="Assumptions (F1c)"/>
      <sheetName val="Monthly CF (F3)"/>
      <sheetName val="Monthly CF (F1c)"/>
      <sheetName val="Assumptions (F2)"/>
      <sheetName val="BID - Formulas"/>
      <sheetName val="TRADE FILTER"/>
      <sheetName val="info"/>
      <sheetName val="O_2_FS_PL"/>
      <sheetName val="O_2_FS_SL"/>
      <sheetName val="Categories"/>
      <sheetName val="I_40_Overlays"/>
      <sheetName val="C_TV"/>
      <sheetName val="O_TaxChecks"/>
      <sheetName val="O_FS_Carline"/>
      <sheetName val="Audit_Trail"/>
      <sheetName val="Leap_P&amp;L_PL"/>
      <sheetName val="Leap_P&amp;L_SL"/>
      <sheetName val="C_Tax_Depn"/>
      <sheetName val="C_CorpTax"/>
      <sheetName val="C_Tax_Other"/>
      <sheetName val="Macro_Control"/>
      <sheetName val="O_2_FS"/>
      <sheetName val="O_2c_FS_DN"/>
      <sheetName val="O_2a_FS_DS"/>
      <sheetName val="1_1_Temporary_Works"/>
      <sheetName val="CP_3_Inflation"/>
      <sheetName val="I__Leap_P&amp;L"/>
      <sheetName val="Macros"/>
      <sheetName val="Error_Checks"/>
      <sheetName val="I_Tax"/>
      <sheetName val="C__Volume"/>
      <sheetName val="C__WACC"/>
      <sheetName val="IM Plot 04 Summary"/>
    </sheetNames>
    <sheetDataSet>
      <sheetData sheetId="0">
        <row r="40">
          <cell r="B40">
            <v>7.2499999999999995E-2</v>
          </cell>
        </row>
      </sheetData>
      <sheetData sheetId="1">
        <row r="40">
          <cell r="B40">
            <v>0</v>
          </cell>
        </row>
      </sheetData>
      <sheetData sheetId="2">
        <row r="40">
          <cell r="B40">
            <v>7.2499999999999995E-2</v>
          </cell>
        </row>
      </sheetData>
      <sheetData sheetId="3" refreshError="1">
        <row r="40">
          <cell r="B40">
            <v>7.2499999999999995E-2</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40">
          <cell r="B40">
            <v>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0">
          <cell r="B40">
            <v>0</v>
          </cell>
        </row>
      </sheetData>
      <sheetData sheetId="67"/>
      <sheetData sheetId="68" refreshError="1"/>
      <sheetData sheetId="69"/>
      <sheetData sheetId="70"/>
      <sheetData sheetId="71">
        <row r="40">
          <cell r="B40">
            <v>0</v>
          </cell>
        </row>
      </sheetData>
      <sheetData sheetId="72"/>
      <sheetData sheetId="73"/>
      <sheetData sheetId="74">
        <row r="40">
          <cell r="B40">
            <v>0</v>
          </cell>
        </row>
      </sheetData>
      <sheetData sheetId="75"/>
      <sheetData sheetId="76"/>
      <sheetData sheetId="77"/>
      <sheetData sheetId="78" refreshError="1"/>
      <sheetData sheetId="79" refreshError="1"/>
      <sheetData sheetId="80" refreshError="1"/>
      <sheetData sheetId="81">
        <row r="40">
          <cell r="B40">
            <v>0</v>
          </cell>
        </row>
      </sheetData>
      <sheetData sheetId="82"/>
      <sheetData sheetId="83">
        <row r="40">
          <cell r="B40">
            <v>0</v>
          </cell>
        </row>
      </sheetData>
      <sheetData sheetId="84"/>
      <sheetData sheetId="85">
        <row r="40">
          <cell r="B40">
            <v>0</v>
          </cell>
        </row>
      </sheetData>
      <sheetData sheetId="86"/>
      <sheetData sheetId="87">
        <row r="40">
          <cell r="B40">
            <v>0</v>
          </cell>
        </row>
      </sheetData>
      <sheetData sheetId="88"/>
      <sheetData sheetId="89">
        <row r="40">
          <cell r="B40">
            <v>0</v>
          </cell>
        </row>
      </sheetData>
      <sheetData sheetId="90"/>
      <sheetData sheetId="91"/>
      <sheetData sheetId="92"/>
      <sheetData sheetId="93"/>
      <sheetData sheetId="94" refreshError="1"/>
      <sheetData sheetId="95" refreshError="1"/>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ContCflow"/>
      <sheetName val="Appraisal"/>
      <sheetName val="Board"/>
      <sheetName val="Form"/>
      <sheetName val="Sheet7"/>
      <sheetName val="CA.XLS"/>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
      <sheetName val="summary "/>
      <sheetName val="Exclusions"/>
      <sheetName val="areas "/>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ver 2"/>
      <sheetName val="summary"/>
      <sheetName val="summary (2)"/>
      <sheetName val="reconciliation est 7"/>
      <sheetName val="Budget Comparison"/>
      <sheetName val="Budget Comparison Inflation"/>
      <sheetName val="Cost Model comp"/>
      <sheetName val="Comparison Chiswick Pk"/>
      <sheetName val="Basis"/>
      <sheetName val="Exclusions"/>
      <sheetName val="areas"/>
      <sheetName val="areas (2)"/>
      <sheetName val="areas (3)"/>
      <sheetName val="Possible Inf Sav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
      <sheetName val="cover"/>
      <sheetName val="summary"/>
      <sheetName val="Exclusions"/>
      <sheetName val="areas"/>
    </sheetNames>
    <sheetDataSet>
      <sheetData sheetId="0"/>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Loan account - LCC rate"/>
      <sheetName val="Consolidated summary"/>
      <sheetName val="Sensitivities"/>
      <sheetName val="Value &amp;  distribution summary"/>
      <sheetName val="Monthly report"/>
      <sheetName val="Monthly invoice "/>
      <sheetName val="Partnership summary"/>
      <sheetName val="Fund  summary ex developer"/>
      <sheetName val="Project cashflow totals"/>
      <sheetName val="Hotel resi and sites 21 22 cost"/>
      <sheetName val="Fund cashflow"/>
      <sheetName val="Fund cashflow cumulative"/>
      <sheetName val="LCC profit share calculation"/>
      <sheetName val="Main construction"/>
      <sheetName val="Total equity"/>
      <sheetName val="Grosvenor equity"/>
      <sheetName val="Investor equity"/>
      <sheetName val="Equity and debt split"/>
      <sheetName val="Loan account and shortfalls"/>
      <sheetName val="Letting covenants"/>
      <sheetName val="Assumptions"/>
      <sheetName val="Chart1"/>
      <sheetName val="Residential"/>
      <sheetName val="Car park lease"/>
      <sheetName val="Offices"/>
      <sheetName val="Unit rents and incentives"/>
      <sheetName val="Funding check"/>
      <sheetName val="Changes"/>
      <sheetName val="Net rent analysis"/>
      <sheetName val="@risk rents and incentives"/>
      <sheetName val="Basis"/>
      <sheetName val="Loan_account_-_LCC_rate"/>
      <sheetName val="Consolidated_summary"/>
      <sheetName val="Value_&amp;__distribution_summary"/>
      <sheetName val="Monthly_report"/>
      <sheetName val="Monthly_invoice_"/>
      <sheetName val="Partnership_summary"/>
      <sheetName val="Fund__summary_ex_developer"/>
      <sheetName val="Project_cashflow_totals"/>
      <sheetName val="Hotel_resi_and_sites_21_22_cost"/>
      <sheetName val="Fund_cashflow"/>
      <sheetName val="Fund_cashflow_cumulative"/>
      <sheetName val="LCC_profit_share_calculation"/>
      <sheetName val="Main_construction"/>
      <sheetName val="Total_equity"/>
      <sheetName val="Grosvenor_equity"/>
      <sheetName val="Investor_equity"/>
      <sheetName val="Equity_and_debt_split"/>
      <sheetName val="Loan_account_and_shortfalls"/>
      <sheetName val="Letting_covenants"/>
      <sheetName val="Car_park_lease"/>
      <sheetName val="Unit_rents_and_incentives"/>
      <sheetName val="Funding_check"/>
      <sheetName val="Net_rent_analysis"/>
      <sheetName val="@risk_rents_and_incentives"/>
      <sheetName val="Loan_account_-_LCC_rate1"/>
      <sheetName val="Consolidated_summary1"/>
      <sheetName val="Value_&amp;__distribution_summary1"/>
      <sheetName val="Monthly_report1"/>
      <sheetName val="Monthly_invoice_1"/>
      <sheetName val="Partnership_summary1"/>
      <sheetName val="Fund__summary_ex_developer1"/>
      <sheetName val="Project_cashflow_totals1"/>
      <sheetName val="Hotel_resi_and_sites_21_22_cos1"/>
      <sheetName val="Fund_cashflow1"/>
      <sheetName val="Fund_cashflow_cumulative1"/>
      <sheetName val="LCC_profit_share_calculation1"/>
      <sheetName val="Main_construction1"/>
      <sheetName val="Total_equity1"/>
      <sheetName val="Grosvenor_equity1"/>
      <sheetName val="Investor_equity1"/>
      <sheetName val="Equity_and_debt_split1"/>
      <sheetName val="Loan_account_and_shortfalls1"/>
      <sheetName val="Letting_covenants1"/>
      <sheetName val="Car_park_lease1"/>
      <sheetName val="Unit_rents_and_incentives1"/>
      <sheetName val="Funding_check1"/>
      <sheetName val="Net_rent_analysis1"/>
      <sheetName val="@risk_rents_and_incentives1"/>
      <sheetName val="2-Cash Flow"/>
      <sheetName val="Loan_account_-_LCC_rate2"/>
      <sheetName val="Consolidated_summary2"/>
      <sheetName val="Value_&amp;__distribution_summary2"/>
      <sheetName val="Monthly_report2"/>
      <sheetName val="Monthly_invoice_2"/>
      <sheetName val="Partnership_summary2"/>
      <sheetName val="Fund__summary_ex_developer2"/>
      <sheetName val="Project_cashflow_totals2"/>
      <sheetName val="Hotel_resi_and_sites_21_22_cos2"/>
      <sheetName val="Fund_cashflow2"/>
      <sheetName val="Fund_cashflow_cumulative2"/>
      <sheetName val="LCC_profit_share_calculation2"/>
      <sheetName val="Main_construction2"/>
      <sheetName val="Total_equity2"/>
      <sheetName val="Grosvenor_equity2"/>
      <sheetName val="Investor_equity2"/>
      <sheetName val="Equity_and_debt_split2"/>
      <sheetName val="Loan_account_and_shortfalls2"/>
      <sheetName val="Letting_covenants2"/>
      <sheetName val="Car_park_lease2"/>
      <sheetName val="Unit_rents_and_incentives2"/>
      <sheetName val="Funding_check2"/>
      <sheetName val="Net_rent_analysis2"/>
      <sheetName val="@risk_rents_and_incentives2"/>
      <sheetName val="2-Cash_Flow"/>
      <sheetName val="_risk rents and incentives"/>
      <sheetName val="ECI Summary"/>
      <sheetName val="NPV new"/>
      <sheetName val="Key Assumptions"/>
      <sheetName val="Control"/>
      <sheetName val="C3"/>
      <sheetName val="CIF COST ITEM"/>
      <sheetName val=""/>
      <sheetName val="Pay 13"/>
      <sheetName val="Raw Data"/>
      <sheetName val="Intro"/>
      <sheetName val="SubmitCal"/>
      <sheetName val="Addition-ProtectionSummary"/>
      <sheetName val="Electrical_database"/>
      <sheetName val="March completion - version 3112"/>
      <sheetName val="Cash Flow"/>
      <sheetName val="Summary"/>
      <sheetName val="Sch. Areas"/>
      <sheetName val="Notes"/>
      <sheetName val="6.2 MR"/>
      <sheetName val="6.3 SS1-MV1"/>
      <sheetName val="6.4 SS2_Genset-MV2"/>
      <sheetName val="6.5 HV_SG"/>
      <sheetName val="6.6ChillerYard"/>
      <sheetName val="6.7 Pump"/>
      <sheetName val="6.8 Xplosive room"/>
      <sheetName val="Loan_account_-_LCC_rate3"/>
      <sheetName val="Consolidated_summary3"/>
      <sheetName val="Value_&amp;__distribution_summary3"/>
      <sheetName val="Monthly_report3"/>
      <sheetName val="Monthly_invoice_3"/>
      <sheetName val="Partnership_summary3"/>
      <sheetName val="Fund__summary_ex_developer3"/>
      <sheetName val="Project_cashflow_totals3"/>
      <sheetName val="Hotel_resi_and_sites_21_22_cos3"/>
      <sheetName val="Fund_cashflow3"/>
      <sheetName val="Fund_cashflow_cumulative3"/>
      <sheetName val="LCC_profit_share_calculation3"/>
      <sheetName val="Main_construction3"/>
      <sheetName val="Total_equity3"/>
      <sheetName val="Grosvenor_equity3"/>
      <sheetName val="Investor_equity3"/>
      <sheetName val="Equity_and_debt_split3"/>
      <sheetName val="Loan_account_and_shortfalls3"/>
      <sheetName val="Letting_covenants3"/>
      <sheetName val="Car_park_lease3"/>
      <sheetName val="Unit_rents_and_incentives3"/>
      <sheetName val="Funding_check3"/>
      <sheetName val="Net_rent_analysis3"/>
      <sheetName val="@risk_rents_and_incentives3"/>
      <sheetName val="2-Cash_Flow1"/>
      <sheetName val="Loan_account_-_LCC_rate4"/>
      <sheetName val="Consolidated_summary4"/>
      <sheetName val="Value_&amp;__distribution_summary4"/>
      <sheetName val="Monthly_report4"/>
      <sheetName val="Monthly_invoice_4"/>
      <sheetName val="Partnership_summary4"/>
      <sheetName val="Fund__summary_ex_developer4"/>
      <sheetName val="Project_cashflow_totals4"/>
      <sheetName val="Hotel_resi_and_sites_21_22_cos4"/>
      <sheetName val="Fund_cashflow4"/>
      <sheetName val="Fund_cashflow_cumulative4"/>
      <sheetName val="LCC_profit_share_calculation4"/>
      <sheetName val="Main_construction4"/>
      <sheetName val="Total_equity4"/>
      <sheetName val="Grosvenor_equity4"/>
      <sheetName val="Investor_equity4"/>
      <sheetName val="Equity_and_debt_split4"/>
      <sheetName val="Loan_account_and_shortfalls4"/>
      <sheetName val="Letting_covenants4"/>
      <sheetName val="Car_park_lease4"/>
      <sheetName val="Unit_rents_and_incentives4"/>
      <sheetName val="Funding_check4"/>
      <sheetName val="Net_rent_analysis4"/>
      <sheetName val="@risk_rents_and_incentives4"/>
      <sheetName val="2-Cash_Flow2"/>
      <sheetName val="Loan_account_-_LCC_rate5"/>
      <sheetName val="Consolidated_summary5"/>
      <sheetName val="Value_&amp;__distribution_summary5"/>
      <sheetName val="Monthly_report5"/>
      <sheetName val="Monthly_invoice_5"/>
      <sheetName val="Partnership_summary5"/>
      <sheetName val="Fund__summary_ex_developer5"/>
      <sheetName val="Project_cashflow_totals5"/>
      <sheetName val="Hotel_resi_and_sites_21_22_cos5"/>
      <sheetName val="Fund_cashflow5"/>
      <sheetName val="Fund_cashflow_cumulative5"/>
      <sheetName val="LCC_profit_share_calculation5"/>
      <sheetName val="Main_construction5"/>
      <sheetName val="Total_equity5"/>
      <sheetName val="Grosvenor_equity5"/>
      <sheetName val="Investor_equity5"/>
      <sheetName val="Equity_and_debt_split5"/>
      <sheetName val="Loan_account_and_shortfalls5"/>
      <sheetName val="Letting_covenants5"/>
      <sheetName val="Car_park_lease5"/>
      <sheetName val="Unit_rents_and_incentives5"/>
      <sheetName val="Funding_check5"/>
      <sheetName val="Net_rent_analysis5"/>
      <sheetName val="@risk_rents_and_incentives5"/>
      <sheetName val="2-Cash_Flow3"/>
      <sheetName val="Loan_account_-_LCC_rate6"/>
      <sheetName val="Consolidated_summary6"/>
      <sheetName val="Value_&amp;__distribution_summary6"/>
      <sheetName val="Monthly_report6"/>
      <sheetName val="Monthly_invoice_6"/>
      <sheetName val="Partnership_summary6"/>
      <sheetName val="Fund__summary_ex_developer6"/>
      <sheetName val="Project_cashflow_totals6"/>
      <sheetName val="Hotel_resi_and_sites_21_22_cos6"/>
      <sheetName val="Fund_cashflow6"/>
      <sheetName val="Fund_cashflow_cumulative6"/>
      <sheetName val="LCC_profit_share_calculation6"/>
      <sheetName val="Main_construction6"/>
      <sheetName val="Total_equity6"/>
      <sheetName val="Grosvenor_equity6"/>
      <sheetName val="Investor_equity6"/>
      <sheetName val="Equity_and_debt_split6"/>
      <sheetName val="Loan_account_and_shortfalls6"/>
      <sheetName val="Letting_covenants6"/>
      <sheetName val="Car_park_lease6"/>
      <sheetName val="Unit_rents_and_incentives6"/>
      <sheetName val="Funding_check6"/>
      <sheetName val="Net_rent_analysis6"/>
      <sheetName val="@risk_rents_and_incentives6"/>
      <sheetName val="_risk_rents_and_incentives"/>
      <sheetName val="Asia Revised 10-1-07"/>
      <sheetName val="All Capital Plan P+L 10-1-07"/>
      <sheetName val="CP08 (2)"/>
      <sheetName val="Planning File 10-1-07"/>
      <sheetName val="Equip"/>
      <sheetName val="_risk_rents_and_incentives1"/>
      <sheetName val="_risk_rents_and_incentives2"/>
      <sheetName val="Sheet1"/>
      <sheetName val="DATABASE"/>
      <sheetName val="Loan_account_-_LCC_rate7"/>
      <sheetName val="Consolidated_summary7"/>
      <sheetName val="Value_&amp;__distribution_summary7"/>
      <sheetName val="Monthly_report7"/>
      <sheetName val="Monthly_invoice_7"/>
      <sheetName val="Partnership_summary7"/>
      <sheetName val="Fund__summary_ex_developer7"/>
      <sheetName val="Project_cashflow_totals7"/>
      <sheetName val="Hotel_resi_and_sites_21_22_cos7"/>
      <sheetName val="Fund_cashflow7"/>
      <sheetName val="Fund_cashflow_cumulative7"/>
      <sheetName val="LCC_profit_share_calculation7"/>
      <sheetName val="Main_construction7"/>
      <sheetName val="Total_equity7"/>
      <sheetName val="Grosvenor_equity7"/>
      <sheetName val="Investor_equity7"/>
      <sheetName val="Equity_and_debt_split7"/>
      <sheetName val="Loan_account_and_shortfalls7"/>
      <sheetName val="Letting_covenants7"/>
      <sheetName val="Car_park_lease7"/>
      <sheetName val="Unit_rents_and_incentives7"/>
      <sheetName val="Funding_check7"/>
      <sheetName val="Net_rent_analysis7"/>
      <sheetName val="@risk_rents_and_incentives7"/>
      <sheetName val="2-Cash_Flow4"/>
      <sheetName val="Pay_13"/>
      <sheetName val="Loan_account_-_LCC_rate8"/>
      <sheetName val="Consolidated_summary8"/>
      <sheetName val="Value_&amp;__distribution_summary8"/>
      <sheetName val="Monthly_report8"/>
      <sheetName val="Monthly_invoice_8"/>
      <sheetName val="Partnership_summary8"/>
      <sheetName val="Fund__summary_ex_developer8"/>
      <sheetName val="Project_cashflow_totals8"/>
      <sheetName val="Hotel_resi_and_sites_21_22_cos8"/>
      <sheetName val="Fund_cashflow8"/>
      <sheetName val="Fund_cashflow_cumulative8"/>
      <sheetName val="LCC_profit_share_calculation8"/>
      <sheetName val="Main_construction8"/>
      <sheetName val="Total_equity8"/>
      <sheetName val="Grosvenor_equity8"/>
      <sheetName val="Investor_equity8"/>
      <sheetName val="Equity_and_debt_split8"/>
      <sheetName val="Loan_account_and_shortfalls8"/>
      <sheetName val="Letting_covenants8"/>
      <sheetName val="Car_park_lease8"/>
      <sheetName val="Unit_rents_and_incentives8"/>
      <sheetName val="Funding_check8"/>
      <sheetName val="Net_rent_analysis8"/>
      <sheetName val="@risk_rents_and_incentives8"/>
      <sheetName val="2-Cash_Flow5"/>
      <sheetName val="Pay_131"/>
      <sheetName val="Loan_account_-_LCC_rate9"/>
      <sheetName val="Consolidated_summary9"/>
      <sheetName val="Value_&amp;__distribution_summary9"/>
      <sheetName val="Monthly_report9"/>
      <sheetName val="Monthly_invoice_9"/>
      <sheetName val="Partnership_summary9"/>
      <sheetName val="Fund__summary_ex_developer9"/>
      <sheetName val="Project_cashflow_totals9"/>
      <sheetName val="Hotel_resi_and_sites_21_22_cos9"/>
      <sheetName val="Fund_cashflow9"/>
      <sheetName val="Fund_cashflow_cumulative9"/>
      <sheetName val="LCC_profit_share_calculation9"/>
      <sheetName val="Main_construction9"/>
      <sheetName val="Total_equity9"/>
      <sheetName val="Grosvenor_equity9"/>
      <sheetName val="Investor_equity9"/>
      <sheetName val="Equity_and_debt_split9"/>
      <sheetName val="Loan_account_and_shortfalls9"/>
      <sheetName val="Letting_covenants9"/>
      <sheetName val="Car_park_lease9"/>
      <sheetName val="Unit_rents_and_incentives9"/>
      <sheetName val="Funding_check9"/>
      <sheetName val="Net_rent_analysis9"/>
      <sheetName val="@risk_rents_and_incentives9"/>
      <sheetName val="2-Cash_Flow6"/>
      <sheetName val="Pay_132"/>
    </sheetNames>
    <sheetDataSet>
      <sheetData sheetId="0">
        <row r="1">
          <cell r="B1" t="str">
            <v>no</v>
          </cell>
        </row>
      </sheetData>
      <sheetData sheetId="1">
        <row r="1">
          <cell r="B1" t="str">
            <v>no</v>
          </cell>
        </row>
      </sheetData>
      <sheetData sheetId="2">
        <row r="21">
          <cell r="C21" t="str">
            <v>Year</v>
          </cell>
        </row>
      </sheetData>
      <sheetData sheetId="3">
        <row r="21">
          <cell r="C21" t="str">
            <v>Year</v>
          </cell>
        </row>
      </sheetData>
      <sheetData sheetId="4">
        <row r="1">
          <cell r="B1" t="str">
            <v>no</v>
          </cell>
        </row>
      </sheetData>
      <sheetData sheetId="5">
        <row r="21">
          <cell r="C21" t="str">
            <v>Year</v>
          </cell>
        </row>
      </sheetData>
      <sheetData sheetId="6">
        <row r="190">
          <cell r="J190">
            <v>39538</v>
          </cell>
        </row>
      </sheetData>
      <sheetData sheetId="7">
        <row r="25">
          <cell r="W25">
            <v>39538</v>
          </cell>
        </row>
      </sheetData>
      <sheetData sheetId="8"/>
      <sheetData sheetId="9"/>
      <sheetData sheetId="10"/>
      <sheetData sheetId="11"/>
      <sheetData sheetId="12"/>
      <sheetData sheetId="13"/>
      <sheetData sheetId="14"/>
      <sheetData sheetId="15"/>
      <sheetData sheetId="16"/>
      <sheetData sheetId="17"/>
      <sheetData sheetId="18"/>
      <sheetData sheetId="19">
        <row r="21">
          <cell r="C21" t="str">
            <v>Year</v>
          </cell>
        </row>
      </sheetData>
      <sheetData sheetId="20">
        <row r="21">
          <cell r="C21" t="str">
            <v>Year</v>
          </cell>
        </row>
      </sheetData>
      <sheetData sheetId="21">
        <row r="1">
          <cell r="B1" t="str">
            <v>no</v>
          </cell>
        </row>
        <row r="46">
          <cell r="C46">
            <v>39538</v>
          </cell>
        </row>
      </sheetData>
      <sheetData sheetId="22" refreshError="1"/>
      <sheetData sheetId="23"/>
      <sheetData sheetId="24">
        <row r="21">
          <cell r="C21" t="str">
            <v>Year</v>
          </cell>
          <cell r="D21" t="str">
            <v>Year calculator</v>
          </cell>
          <cell r="E21" t="str">
            <v>quarter</v>
          </cell>
          <cell r="F21" t="str">
            <v>Cashflow</v>
          </cell>
          <cell r="G21" t="str">
            <v>Discounted cashflow</v>
          </cell>
        </row>
        <row r="22">
          <cell r="A22">
            <v>39538</v>
          </cell>
          <cell r="B22" t="str">
            <v>Year 1</v>
          </cell>
          <cell r="C22">
            <v>1</v>
          </cell>
          <cell r="D22">
            <v>0</v>
          </cell>
          <cell r="E22">
            <v>0</v>
          </cell>
          <cell r="F22">
            <v>0</v>
          </cell>
          <cell r="G22">
            <v>0</v>
          </cell>
        </row>
        <row r="23">
          <cell r="A23">
            <v>39600</v>
          </cell>
          <cell r="B23" t="str">
            <v>Year 1</v>
          </cell>
          <cell r="C23">
            <v>1</v>
          </cell>
          <cell r="D23">
            <v>0</v>
          </cell>
          <cell r="E23">
            <v>1</v>
          </cell>
          <cell r="F23">
            <v>0</v>
          </cell>
          <cell r="G23">
            <v>0</v>
          </cell>
        </row>
        <row r="24">
          <cell r="A24">
            <v>39692</v>
          </cell>
          <cell r="B24" t="str">
            <v>Year 1</v>
          </cell>
          <cell r="C24">
            <v>1</v>
          </cell>
          <cell r="D24">
            <v>0</v>
          </cell>
          <cell r="E24">
            <v>2</v>
          </cell>
          <cell r="F24">
            <v>1125000</v>
          </cell>
          <cell r="G24">
            <v>1093987.4362342092</v>
          </cell>
        </row>
        <row r="25">
          <cell r="A25">
            <v>39783</v>
          </cell>
          <cell r="B25" t="str">
            <v>Year 1</v>
          </cell>
          <cell r="C25">
            <v>1</v>
          </cell>
          <cell r="D25">
            <v>1</v>
          </cell>
          <cell r="E25">
            <v>3</v>
          </cell>
          <cell r="F25">
            <v>1125000</v>
          </cell>
          <cell r="G25">
            <v>1078803.2357783113</v>
          </cell>
        </row>
        <row r="26">
          <cell r="A26">
            <v>39873</v>
          </cell>
          <cell r="B26" t="str">
            <v>Year 2</v>
          </cell>
          <cell r="C26">
            <v>2</v>
          </cell>
          <cell r="D26">
            <v>0</v>
          </cell>
          <cell r="E26">
            <v>4</v>
          </cell>
          <cell r="F26">
            <v>1153125</v>
          </cell>
          <cell r="G26">
            <v>1090425.5319148938</v>
          </cell>
        </row>
        <row r="27">
          <cell r="A27">
            <v>39965</v>
          </cell>
          <cell r="B27" t="str">
            <v>Year 2</v>
          </cell>
          <cell r="C27">
            <v>2</v>
          </cell>
          <cell r="D27">
            <v>0</v>
          </cell>
          <cell r="E27">
            <v>5</v>
          </cell>
          <cell r="F27">
            <v>1153125</v>
          </cell>
          <cell r="G27">
            <v>1075290.7695671476</v>
          </cell>
        </row>
        <row r="28">
          <cell r="A28">
            <v>40057</v>
          </cell>
          <cell r="B28" t="str">
            <v>Year 2</v>
          </cell>
          <cell r="C28">
            <v>2</v>
          </cell>
          <cell r="D28">
            <v>0</v>
          </cell>
          <cell r="E28">
            <v>6</v>
          </cell>
          <cell r="F28">
            <v>1153125</v>
          </cell>
          <cell r="G28">
            <v>1060366.0729456877</v>
          </cell>
        </row>
        <row r="29">
          <cell r="A29">
            <v>40148</v>
          </cell>
          <cell r="B29" t="str">
            <v>Year 2</v>
          </cell>
          <cell r="C29">
            <v>2</v>
          </cell>
          <cell r="D29">
            <v>1</v>
          </cell>
          <cell r="E29">
            <v>7</v>
          </cell>
          <cell r="F29">
            <v>1153125</v>
          </cell>
          <cell r="G29">
            <v>1045648.5264045098</v>
          </cell>
        </row>
        <row r="30">
          <cell r="A30">
            <v>40238</v>
          </cell>
          <cell r="B30" t="str">
            <v>Year 3</v>
          </cell>
          <cell r="C30">
            <v>3</v>
          </cell>
          <cell r="D30">
            <v>0</v>
          </cell>
          <cell r="E30">
            <v>8</v>
          </cell>
          <cell r="F30">
            <v>1181953.125</v>
          </cell>
          <cell r="G30">
            <v>1056913.6361350035</v>
          </cell>
        </row>
        <row r="31">
          <cell r="A31">
            <v>40330</v>
          </cell>
          <cell r="B31" t="str">
            <v>Year 3</v>
          </cell>
          <cell r="C31">
            <v>3</v>
          </cell>
          <cell r="D31">
            <v>0</v>
          </cell>
          <cell r="E31">
            <v>9</v>
          </cell>
          <cell r="F31">
            <v>1181953.125</v>
          </cell>
          <cell r="G31">
            <v>1042244.0083274952</v>
          </cell>
        </row>
        <row r="32">
          <cell r="A32">
            <v>40422</v>
          </cell>
          <cell r="B32" t="str">
            <v>Year 3</v>
          </cell>
          <cell r="C32">
            <v>3</v>
          </cell>
          <cell r="D32">
            <v>0</v>
          </cell>
          <cell r="E32">
            <v>10</v>
          </cell>
          <cell r="F32">
            <v>1181953.125</v>
          </cell>
          <cell r="G32">
            <v>1027777.9903256074</v>
          </cell>
        </row>
        <row r="33">
          <cell r="A33">
            <v>40513</v>
          </cell>
          <cell r="B33" t="str">
            <v>Year 3</v>
          </cell>
          <cell r="C33">
            <v>3</v>
          </cell>
          <cell r="D33">
            <v>1</v>
          </cell>
          <cell r="E33">
            <v>11</v>
          </cell>
          <cell r="F33">
            <v>1181953.125</v>
          </cell>
          <cell r="G33">
            <v>1013512.7560894777</v>
          </cell>
        </row>
        <row r="34">
          <cell r="A34">
            <v>40603</v>
          </cell>
          <cell r="B34" t="str">
            <v>Year 4</v>
          </cell>
          <cell r="C34">
            <v>4</v>
          </cell>
          <cell r="D34">
            <v>0</v>
          </cell>
          <cell r="E34">
            <v>12</v>
          </cell>
          <cell r="F34">
            <v>1211501.953125</v>
          </cell>
          <cell r="G34">
            <v>1024431.6567738805</v>
          </cell>
        </row>
        <row r="35">
          <cell r="A35">
            <v>40695</v>
          </cell>
          <cell r="B35" t="str">
            <v>Year 4</v>
          </cell>
          <cell r="C35">
            <v>4</v>
          </cell>
          <cell r="D35">
            <v>0</v>
          </cell>
          <cell r="E35">
            <v>13</v>
          </cell>
          <cell r="F35">
            <v>1211501.953125</v>
          </cell>
          <cell r="G35">
            <v>1010212.8685916623</v>
          </cell>
        </row>
        <row r="36">
          <cell r="A36">
            <v>40787</v>
          </cell>
          <cell r="B36" t="str">
            <v>Year 4</v>
          </cell>
          <cell r="C36">
            <v>4</v>
          </cell>
          <cell r="D36">
            <v>0</v>
          </cell>
          <cell r="E36">
            <v>14</v>
          </cell>
          <cell r="F36">
            <v>1211501.953125</v>
          </cell>
          <cell r="G36">
            <v>996191.43270330748</v>
          </cell>
        </row>
        <row r="37">
          <cell r="A37">
            <v>40878</v>
          </cell>
          <cell r="B37" t="str">
            <v>Year 4</v>
          </cell>
          <cell r="C37">
            <v>4</v>
          </cell>
          <cell r="D37">
            <v>1</v>
          </cell>
          <cell r="E37">
            <v>15</v>
          </cell>
          <cell r="F37">
            <v>1211501.953125</v>
          </cell>
          <cell r="G37">
            <v>982364.60992124327</v>
          </cell>
        </row>
        <row r="38">
          <cell r="A38">
            <v>40969</v>
          </cell>
          <cell r="B38" t="str">
            <v>Year 5</v>
          </cell>
          <cell r="C38">
            <v>5</v>
          </cell>
          <cell r="D38">
            <v>0</v>
          </cell>
          <cell r="E38">
            <v>16</v>
          </cell>
          <cell r="F38">
            <v>1241789.501953125</v>
          </cell>
          <cell r="G38">
            <v>992947.94155387941</v>
          </cell>
        </row>
        <row r="39">
          <cell r="A39">
            <v>41061</v>
          </cell>
          <cell r="B39" t="str">
            <v>Year 5</v>
          </cell>
          <cell r="C39">
            <v>5</v>
          </cell>
          <cell r="D39">
            <v>0</v>
          </cell>
          <cell r="E39">
            <v>17</v>
          </cell>
          <cell r="F39">
            <v>1241789.501953125</v>
          </cell>
          <cell r="G39">
            <v>979166.13740563008</v>
          </cell>
        </row>
        <row r="40">
          <cell r="A40">
            <v>41153</v>
          </cell>
          <cell r="B40" t="str">
            <v>Year 5</v>
          </cell>
          <cell r="C40">
            <v>5</v>
          </cell>
          <cell r="D40">
            <v>0</v>
          </cell>
          <cell r="E40">
            <v>18</v>
          </cell>
          <cell r="F40">
            <v>1241789.501953125</v>
          </cell>
          <cell r="G40">
            <v>965575.62035072362</v>
          </cell>
        </row>
        <row r="41">
          <cell r="A41">
            <v>41244</v>
          </cell>
          <cell r="B41" t="str">
            <v>Year 5</v>
          </cell>
          <cell r="C41">
            <v>5</v>
          </cell>
          <cell r="D41">
            <v>1</v>
          </cell>
          <cell r="E41">
            <v>19</v>
          </cell>
          <cell r="F41">
            <v>1241789.501953125</v>
          </cell>
          <cell r="G41">
            <v>952173.73538465658</v>
          </cell>
        </row>
        <row r="42">
          <cell r="A42">
            <v>41334</v>
          </cell>
          <cell r="B42" t="str">
            <v>Year 6</v>
          </cell>
          <cell r="C42">
            <v>6</v>
          </cell>
          <cell r="D42">
            <v>0</v>
          </cell>
          <cell r="E42">
            <v>20</v>
          </cell>
          <cell r="F42">
            <v>1272834.2395019531</v>
          </cell>
          <cell r="G42">
            <v>962431.81096238922</v>
          </cell>
        </row>
        <row r="43">
          <cell r="A43">
            <v>41426</v>
          </cell>
          <cell r="B43" t="str">
            <v>Year 6</v>
          </cell>
          <cell r="C43">
            <v>6</v>
          </cell>
          <cell r="D43">
            <v>0</v>
          </cell>
          <cell r="E43">
            <v>21</v>
          </cell>
          <cell r="F43">
            <v>1272834.2395019531</v>
          </cell>
          <cell r="G43">
            <v>949073.56107874319</v>
          </cell>
        </row>
        <row r="44">
          <cell r="A44">
            <v>41518</v>
          </cell>
          <cell r="B44" t="str">
            <v>Year 6</v>
          </cell>
          <cell r="C44">
            <v>6</v>
          </cell>
          <cell r="D44">
            <v>0</v>
          </cell>
          <cell r="E44">
            <v>22</v>
          </cell>
          <cell r="F44">
            <v>1272834.2395019531</v>
          </cell>
          <cell r="G44">
            <v>935900.71948888106</v>
          </cell>
        </row>
        <row r="45">
          <cell r="A45">
            <v>41609</v>
          </cell>
          <cell r="B45" t="str">
            <v>Year 6</v>
          </cell>
          <cell r="C45">
            <v>6</v>
          </cell>
          <cell r="D45">
            <v>1</v>
          </cell>
          <cell r="E45">
            <v>23</v>
          </cell>
          <cell r="F45">
            <v>1272834.2395019531</v>
          </cell>
          <cell r="G45">
            <v>922910.71278418251</v>
          </cell>
        </row>
        <row r="46">
          <cell r="A46">
            <v>41699</v>
          </cell>
          <cell r="B46" t="str">
            <v>Year 7</v>
          </cell>
          <cell r="C46">
            <v>7</v>
          </cell>
          <cell r="D46">
            <v>0</v>
          </cell>
          <cell r="E46">
            <v>24</v>
          </cell>
          <cell r="F46">
            <v>1304655.095489502</v>
          </cell>
          <cell r="G46">
            <v>932853.52835598006</v>
          </cell>
        </row>
        <row r="47">
          <cell r="A47">
            <v>41791</v>
          </cell>
          <cell r="B47" t="str">
            <v>Year 7</v>
          </cell>
          <cell r="C47">
            <v>7</v>
          </cell>
          <cell r="D47">
            <v>0</v>
          </cell>
          <cell r="E47">
            <v>25</v>
          </cell>
          <cell r="F47">
            <v>1304655.095489502</v>
          </cell>
          <cell r="G47">
            <v>919905.81570280064</v>
          </cell>
        </row>
        <row r="48">
          <cell r="A48">
            <v>41883</v>
          </cell>
          <cell r="B48" t="str">
            <v>Year 7</v>
          </cell>
          <cell r="C48">
            <v>7</v>
          </cell>
          <cell r="D48">
            <v>0</v>
          </cell>
          <cell r="E48">
            <v>26</v>
          </cell>
          <cell r="F48">
            <v>1304655.095489502</v>
          </cell>
          <cell r="G48">
            <v>907137.81321617321</v>
          </cell>
        </row>
        <row r="49">
          <cell r="A49">
            <v>41974</v>
          </cell>
          <cell r="B49" t="str">
            <v>Year 7</v>
          </cell>
          <cell r="C49">
            <v>7</v>
          </cell>
          <cell r="D49">
            <v>1</v>
          </cell>
          <cell r="E49">
            <v>27</v>
          </cell>
          <cell r="F49">
            <v>1304655.095489502</v>
          </cell>
          <cell r="G49">
            <v>894547.02657568536</v>
          </cell>
        </row>
        <row r="50">
          <cell r="A50">
            <v>42064</v>
          </cell>
          <cell r="B50" t="str">
            <v>Year 8</v>
          </cell>
          <cell r="C50">
            <v>8</v>
          </cell>
          <cell r="D50">
            <v>0</v>
          </cell>
          <cell r="E50">
            <v>28</v>
          </cell>
          <cell r="F50">
            <v>1337271.4728767395</v>
          </cell>
          <cell r="G50">
            <v>904184.27098333777</v>
          </cell>
        </row>
        <row r="51">
          <cell r="A51">
            <v>42156</v>
          </cell>
          <cell r="B51" t="str">
            <v>Year 8</v>
          </cell>
          <cell r="C51">
            <v>8</v>
          </cell>
          <cell r="D51">
            <v>0</v>
          </cell>
          <cell r="E51">
            <v>29</v>
          </cell>
          <cell r="F51">
            <v>1337271.4728767395</v>
          </cell>
          <cell r="G51">
            <v>891634.47857718286</v>
          </cell>
        </row>
        <row r="52">
          <cell r="A52">
            <v>42248</v>
          </cell>
          <cell r="B52" t="str">
            <v>Year 8</v>
          </cell>
          <cell r="C52">
            <v>8</v>
          </cell>
          <cell r="D52">
            <v>0</v>
          </cell>
          <cell r="E52">
            <v>30</v>
          </cell>
          <cell r="F52">
            <v>1337271.4728767395</v>
          </cell>
          <cell r="G52">
            <v>879258.87333009695</v>
          </cell>
        </row>
        <row r="53">
          <cell r="A53">
            <v>42339</v>
          </cell>
          <cell r="B53" t="str">
            <v>Year 8</v>
          </cell>
          <cell r="C53">
            <v>8</v>
          </cell>
          <cell r="D53">
            <v>1</v>
          </cell>
          <cell r="E53">
            <v>31</v>
          </cell>
          <cell r="F53">
            <v>1337271.4728767395</v>
          </cell>
          <cell r="G53">
            <v>867055.0375792695</v>
          </cell>
        </row>
        <row r="54">
          <cell r="A54">
            <v>42430</v>
          </cell>
          <cell r="B54" t="str">
            <v>Year 9</v>
          </cell>
          <cell r="C54">
            <v>9</v>
          </cell>
          <cell r="D54">
            <v>0</v>
          </cell>
          <cell r="E54">
            <v>32</v>
          </cell>
          <cell r="F54">
            <v>1370703.2596986578</v>
          </cell>
          <cell r="G54">
            <v>876396.10189874331</v>
          </cell>
        </row>
        <row r="55">
          <cell r="A55">
            <v>42522</v>
          </cell>
          <cell r="B55" t="str">
            <v>Year 9</v>
          </cell>
          <cell r="C55">
            <v>9</v>
          </cell>
          <cell r="D55">
            <v>0</v>
          </cell>
          <cell r="E55">
            <v>33</v>
          </cell>
          <cell r="F55">
            <v>1370703.2596986578</v>
          </cell>
          <cell r="G55">
            <v>864232.00051216281</v>
          </cell>
        </row>
        <row r="56">
          <cell r="A56">
            <v>42614</v>
          </cell>
          <cell r="B56" t="str">
            <v>Year 9</v>
          </cell>
          <cell r="C56">
            <v>9</v>
          </cell>
          <cell r="D56">
            <v>0</v>
          </cell>
          <cell r="E56">
            <v>34</v>
          </cell>
          <cell r="F56">
            <v>1370703.2596986578</v>
          </cell>
          <cell r="G56">
            <v>852236.73301498743</v>
          </cell>
        </row>
        <row r="57">
          <cell r="A57">
            <v>42705</v>
          </cell>
          <cell r="B57" t="str">
            <v>Year 9</v>
          </cell>
          <cell r="C57">
            <v>9</v>
          </cell>
          <cell r="D57">
            <v>1</v>
          </cell>
          <cell r="E57">
            <v>35</v>
          </cell>
          <cell r="F57">
            <v>1370703.2596986578</v>
          </cell>
          <cell r="G57">
            <v>840407.95604610036</v>
          </cell>
        </row>
        <row r="58">
          <cell r="A58">
            <v>42795</v>
          </cell>
          <cell r="B58" t="str">
            <v>Year 10</v>
          </cell>
          <cell r="C58">
            <v>10</v>
          </cell>
          <cell r="D58">
            <v>0</v>
          </cell>
          <cell r="E58">
            <v>36</v>
          </cell>
          <cell r="F58">
            <v>1404970.8411911242</v>
          </cell>
          <cell r="G58">
            <v>849461.94273873465</v>
          </cell>
        </row>
        <row r="59">
          <cell r="A59">
            <v>42887</v>
          </cell>
          <cell r="B59" t="str">
            <v>Year 10</v>
          </cell>
          <cell r="C59">
            <v>10</v>
          </cell>
          <cell r="D59">
            <v>0</v>
          </cell>
          <cell r="E59">
            <v>37</v>
          </cell>
          <cell r="F59">
            <v>1404970.8411911242</v>
          </cell>
          <cell r="G59">
            <v>837671.67898342025</v>
          </cell>
        </row>
        <row r="60">
          <cell r="A60">
            <v>42979</v>
          </cell>
          <cell r="B60" t="str">
            <v>Year 10</v>
          </cell>
          <cell r="C60">
            <v>10</v>
          </cell>
          <cell r="D60">
            <v>0</v>
          </cell>
          <cell r="E60">
            <v>38</v>
          </cell>
          <cell r="F60">
            <v>1404970.8411911242</v>
          </cell>
          <cell r="G60">
            <v>826045.06036913686</v>
          </cell>
        </row>
        <row r="61">
          <cell r="A61">
            <v>43070</v>
          </cell>
          <cell r="B61" t="str">
            <v>Year 10</v>
          </cell>
          <cell r="C61">
            <v>10</v>
          </cell>
          <cell r="D61">
            <v>1</v>
          </cell>
          <cell r="E61">
            <v>39</v>
          </cell>
          <cell r="F61">
            <v>1404970.8411911242</v>
          </cell>
          <cell r="G61">
            <v>814579.81555295782</v>
          </cell>
        </row>
        <row r="62">
          <cell r="A62">
            <v>43160</v>
          </cell>
          <cell r="B62" t="str">
            <v>Year 11</v>
          </cell>
          <cell r="C62">
            <v>11</v>
          </cell>
          <cell r="D62">
            <v>0</v>
          </cell>
          <cell r="E62">
            <v>40</v>
          </cell>
          <cell r="F62">
            <v>1440095.1122209022</v>
          </cell>
          <cell r="G62">
            <v>823355.54733541654</v>
          </cell>
        </row>
        <row r="63">
          <cell r="A63">
            <v>43252</v>
          </cell>
          <cell r="B63" t="str">
            <v>Year 11</v>
          </cell>
          <cell r="C63">
            <v>11</v>
          </cell>
          <cell r="D63">
            <v>0</v>
          </cell>
          <cell r="E63">
            <v>41</v>
          </cell>
          <cell r="F63">
            <v>1440095.1122209022</v>
          </cell>
          <cell r="G63">
            <v>811927.63211158942</v>
          </cell>
        </row>
        <row r="64">
          <cell r="A64">
            <v>43344</v>
          </cell>
          <cell r="B64" t="str">
            <v>Year 11</v>
          </cell>
          <cell r="C64">
            <v>11</v>
          </cell>
          <cell r="D64">
            <v>0</v>
          </cell>
          <cell r="E64">
            <v>42</v>
          </cell>
          <cell r="F64">
            <v>1440095.1122209022</v>
          </cell>
          <cell r="G64">
            <v>800658.33274549909</v>
          </cell>
        </row>
        <row r="65">
          <cell r="A65">
            <v>43435</v>
          </cell>
          <cell r="B65" t="str">
            <v>Year 11</v>
          </cell>
          <cell r="C65">
            <v>11</v>
          </cell>
          <cell r="D65">
            <v>1</v>
          </cell>
          <cell r="E65">
            <v>43</v>
          </cell>
          <cell r="F65">
            <v>1440095.1122209022</v>
          </cell>
          <cell r="G65">
            <v>789545.44769908441</v>
          </cell>
        </row>
        <row r="66">
          <cell r="A66">
            <v>43525</v>
          </cell>
          <cell r="B66" t="str">
            <v>Year 12</v>
          </cell>
          <cell r="C66">
            <v>12</v>
          </cell>
          <cell r="D66">
            <v>0</v>
          </cell>
          <cell r="E66">
            <v>44</v>
          </cell>
          <cell r="F66">
            <v>1476097.4900264246</v>
          </cell>
          <cell r="G66">
            <v>798051.47614071111</v>
          </cell>
        </row>
        <row r="67">
          <cell r="A67">
            <v>43617</v>
          </cell>
          <cell r="B67" t="str">
            <v>Year 12</v>
          </cell>
          <cell r="C67">
            <v>12</v>
          </cell>
          <cell r="D67">
            <v>0</v>
          </cell>
          <cell r="E67">
            <v>45</v>
          </cell>
          <cell r="F67">
            <v>1476097.4900264246</v>
          </cell>
          <cell r="G67">
            <v>786974.77344149328</v>
          </cell>
        </row>
        <row r="68">
          <cell r="A68">
            <v>43709</v>
          </cell>
          <cell r="B68" t="str">
            <v>Year 12</v>
          </cell>
          <cell r="C68">
            <v>12</v>
          </cell>
          <cell r="D68">
            <v>0</v>
          </cell>
          <cell r="E68">
            <v>46</v>
          </cell>
          <cell r="F68">
            <v>1476097.4900264246</v>
          </cell>
          <cell r="G68">
            <v>776051.81188098015</v>
          </cell>
        </row>
        <row r="69">
          <cell r="A69">
            <v>43800</v>
          </cell>
          <cell r="B69" t="str">
            <v>Year 12</v>
          </cell>
          <cell r="C69">
            <v>12</v>
          </cell>
          <cell r="D69">
            <v>1</v>
          </cell>
          <cell r="E69">
            <v>47</v>
          </cell>
          <cell r="F69">
            <v>1476097.4900264246</v>
          </cell>
          <cell r="G69">
            <v>765280.45758067281</v>
          </cell>
        </row>
        <row r="70">
          <cell r="A70">
            <v>43891</v>
          </cell>
          <cell r="B70" t="str">
            <v>Year 13</v>
          </cell>
          <cell r="C70">
            <v>13</v>
          </cell>
          <cell r="D70">
            <v>0</v>
          </cell>
          <cell r="E70">
            <v>48</v>
          </cell>
          <cell r="F70">
            <v>1512999.9272770851</v>
          </cell>
          <cell r="G70">
            <v>773525.07143662299</v>
          </cell>
        </row>
        <row r="71">
          <cell r="A71">
            <v>43983</v>
          </cell>
          <cell r="B71" t="str">
            <v>Year 13</v>
          </cell>
          <cell r="C71">
            <v>13</v>
          </cell>
          <cell r="D71">
            <v>0</v>
          </cell>
          <cell r="E71">
            <v>49</v>
          </cell>
          <cell r="F71">
            <v>1512999.9272770851</v>
          </cell>
          <cell r="G71">
            <v>762788.78749648284</v>
          </cell>
        </row>
        <row r="72">
          <cell r="A72">
            <v>44075</v>
          </cell>
          <cell r="B72" t="str">
            <v>Year 13</v>
          </cell>
          <cell r="C72">
            <v>13</v>
          </cell>
          <cell r="D72">
            <v>0</v>
          </cell>
          <cell r="E72">
            <v>50</v>
          </cell>
          <cell r="F72">
            <v>1512999.9272770851</v>
          </cell>
          <cell r="G72">
            <v>752201.51979007525</v>
          </cell>
        </row>
        <row r="73">
          <cell r="A73">
            <v>44166</v>
          </cell>
          <cell r="B73" t="str">
            <v>Year 13</v>
          </cell>
          <cell r="C73">
            <v>13</v>
          </cell>
          <cell r="D73">
            <v>1</v>
          </cell>
          <cell r="E73">
            <v>51</v>
          </cell>
          <cell r="F73">
            <v>1512999.9272770851</v>
          </cell>
          <cell r="G73">
            <v>741761.20001909183</v>
          </cell>
        </row>
        <row r="74">
          <cell r="A74">
            <v>44256</v>
          </cell>
          <cell r="B74" t="str">
            <v>Year 14</v>
          </cell>
          <cell r="C74">
            <v>14</v>
          </cell>
          <cell r="D74">
            <v>0</v>
          </cell>
          <cell r="E74">
            <v>52</v>
          </cell>
          <cell r="F74">
            <v>1550824.9254590122</v>
          </cell>
          <cell r="G74">
            <v>749752.43330736517</v>
          </cell>
        </row>
        <row r="75">
          <cell r="A75">
            <v>44348</v>
          </cell>
          <cell r="B75" t="str">
            <v>Year 14</v>
          </cell>
          <cell r="C75">
            <v>14</v>
          </cell>
          <cell r="D75">
            <v>0</v>
          </cell>
          <cell r="E75">
            <v>53</v>
          </cell>
          <cell r="F75">
            <v>1550824.9254590122</v>
          </cell>
          <cell r="G75">
            <v>739346.10608406144</v>
          </cell>
        </row>
        <row r="76">
          <cell r="A76">
            <v>44440</v>
          </cell>
          <cell r="B76" t="str">
            <v>Year 14</v>
          </cell>
          <cell r="C76">
            <v>14</v>
          </cell>
          <cell r="D76">
            <v>0</v>
          </cell>
          <cell r="E76">
            <v>54</v>
          </cell>
          <cell r="F76">
            <v>1550824.9254590122</v>
          </cell>
          <cell r="G76">
            <v>729084.21539936389</v>
          </cell>
        </row>
        <row r="77">
          <cell r="A77">
            <v>44531</v>
          </cell>
          <cell r="B77" t="str">
            <v>Year 14</v>
          </cell>
          <cell r="C77">
            <v>14</v>
          </cell>
          <cell r="D77">
            <v>1</v>
          </cell>
          <cell r="E77">
            <v>55</v>
          </cell>
          <cell r="F77">
            <v>1550824.9254590122</v>
          </cell>
          <cell r="G77">
            <v>718964.75651968713</v>
          </cell>
        </row>
        <row r="78">
          <cell r="A78">
            <v>44621</v>
          </cell>
          <cell r="B78" t="str">
            <v>Year 15</v>
          </cell>
          <cell r="C78">
            <v>15</v>
          </cell>
          <cell r="D78">
            <v>0</v>
          </cell>
          <cell r="E78">
            <v>56</v>
          </cell>
          <cell r="F78">
            <v>1589595.5485954874</v>
          </cell>
          <cell r="G78">
            <v>726710.39634992823</v>
          </cell>
        </row>
        <row r="79">
          <cell r="A79">
            <v>44713</v>
          </cell>
          <cell r="B79" t="str">
            <v>Year 15</v>
          </cell>
          <cell r="C79">
            <v>15</v>
          </cell>
          <cell r="D79">
            <v>0</v>
          </cell>
          <cell r="E79">
            <v>57</v>
          </cell>
          <cell r="F79">
            <v>1589595.5485954874</v>
          </cell>
          <cell r="G79">
            <v>716623.88532970473</v>
          </cell>
        </row>
        <row r="80">
          <cell r="A80">
            <v>44805</v>
          </cell>
          <cell r="B80" t="str">
            <v>Year 15</v>
          </cell>
          <cell r="C80">
            <v>15</v>
          </cell>
          <cell r="D80">
            <v>0</v>
          </cell>
          <cell r="E80">
            <v>58</v>
          </cell>
          <cell r="F80">
            <v>1589595.5485954874</v>
          </cell>
          <cell r="G80">
            <v>706677.37190009258</v>
          </cell>
        </row>
        <row r="81">
          <cell r="A81">
            <v>44896</v>
          </cell>
          <cell r="B81" t="str">
            <v>Year 15</v>
          </cell>
          <cell r="C81">
            <v>15</v>
          </cell>
          <cell r="D81">
            <v>1</v>
          </cell>
          <cell r="E81">
            <v>59</v>
          </cell>
          <cell r="F81">
            <v>1589595.5485954874</v>
          </cell>
          <cell r="G81">
            <v>696868.9129387039</v>
          </cell>
        </row>
        <row r="82">
          <cell r="A82">
            <v>44986</v>
          </cell>
          <cell r="B82" t="str">
            <v>Year 16</v>
          </cell>
          <cell r="C82">
            <v>16</v>
          </cell>
          <cell r="D82">
            <v>0</v>
          </cell>
          <cell r="E82">
            <v>60</v>
          </cell>
          <cell r="F82">
            <v>1629335.4373103743</v>
          </cell>
          <cell r="G82">
            <v>704376.50710040331</v>
          </cell>
        </row>
        <row r="83">
          <cell r="A83">
            <v>45078</v>
          </cell>
          <cell r="B83" t="str">
            <v>Year 16</v>
          </cell>
          <cell r="C83">
            <v>16</v>
          </cell>
          <cell r="D83">
            <v>0</v>
          </cell>
          <cell r="E83">
            <v>61</v>
          </cell>
          <cell r="F83">
            <v>1629335.4373103743</v>
          </cell>
          <cell r="G83">
            <v>694599.98341649887</v>
          </cell>
        </row>
        <row r="84">
          <cell r="A84">
            <v>45170</v>
          </cell>
          <cell r="B84" t="str">
            <v>Year 16</v>
          </cell>
          <cell r="C84">
            <v>16</v>
          </cell>
          <cell r="D84">
            <v>0</v>
          </cell>
          <cell r="E84">
            <v>62</v>
          </cell>
          <cell r="F84">
            <v>1629335.4373103743</v>
          </cell>
          <cell r="G84">
            <v>684959.15479677997</v>
          </cell>
        </row>
        <row r="85">
          <cell r="A85">
            <v>45261</v>
          </cell>
          <cell r="B85" t="str">
            <v>Year 16</v>
          </cell>
          <cell r="C85">
            <v>16</v>
          </cell>
          <cell r="D85">
            <v>1</v>
          </cell>
          <cell r="E85">
            <v>63</v>
          </cell>
          <cell r="F85">
            <v>1629335.4373103743</v>
          </cell>
          <cell r="G85">
            <v>675452.13783656876</v>
          </cell>
        </row>
        <row r="86">
          <cell r="A86">
            <v>45352</v>
          </cell>
          <cell r="B86" t="str">
            <v>Year 17</v>
          </cell>
          <cell r="C86">
            <v>17</v>
          </cell>
          <cell r="D86">
            <v>0</v>
          </cell>
          <cell r="E86">
            <v>64</v>
          </cell>
          <cell r="F86">
            <v>1670068.8232431335</v>
          </cell>
          <cell r="G86">
            <v>682729.00215405505</v>
          </cell>
        </row>
        <row r="87">
          <cell r="A87">
            <v>45444</v>
          </cell>
          <cell r="B87" t="str">
            <v>Year 17</v>
          </cell>
          <cell r="C87">
            <v>17</v>
          </cell>
          <cell r="D87">
            <v>0</v>
          </cell>
          <cell r="E87">
            <v>65</v>
          </cell>
          <cell r="F87">
            <v>1670068.8232431335</v>
          </cell>
          <cell r="G87">
            <v>673252.93900889938</v>
          </cell>
        </row>
        <row r="88">
          <cell r="A88">
            <v>45536</v>
          </cell>
          <cell r="B88" t="str">
            <v>Year 17</v>
          </cell>
          <cell r="C88">
            <v>17</v>
          </cell>
          <cell r="D88">
            <v>0</v>
          </cell>
          <cell r="E88">
            <v>66</v>
          </cell>
          <cell r="F88">
            <v>1670068.8232431335</v>
          </cell>
          <cell r="G88">
            <v>663908.4006304486</v>
          </cell>
        </row>
        <row r="89">
          <cell r="A89">
            <v>45627</v>
          </cell>
          <cell r="B89" t="str">
            <v>Year 17</v>
          </cell>
          <cell r="C89">
            <v>17</v>
          </cell>
          <cell r="D89">
            <v>1</v>
          </cell>
          <cell r="E89">
            <v>67</v>
          </cell>
          <cell r="F89">
            <v>1670068.8232431335</v>
          </cell>
          <cell r="G89">
            <v>654693.56149643764</v>
          </cell>
        </row>
        <row r="90">
          <cell r="A90">
            <v>45717</v>
          </cell>
          <cell r="B90" t="str">
            <v>Year 18</v>
          </cell>
          <cell r="C90">
            <v>18</v>
          </cell>
          <cell r="D90">
            <v>0</v>
          </cell>
          <cell r="E90">
            <v>68</v>
          </cell>
          <cell r="F90">
            <v>1711820.5438242117</v>
          </cell>
          <cell r="G90">
            <v>661746.78695783112</v>
          </cell>
        </row>
        <row r="91">
          <cell r="A91">
            <v>45809</v>
          </cell>
          <cell r="B91" t="str">
            <v>Year 18</v>
          </cell>
          <cell r="C91">
            <v>18</v>
          </cell>
          <cell r="D91">
            <v>0</v>
          </cell>
          <cell r="E91">
            <v>69</v>
          </cell>
          <cell r="F91">
            <v>1711820.5438242117</v>
          </cell>
          <cell r="G91">
            <v>652561.95033959521</v>
          </cell>
        </row>
        <row r="92">
          <cell r="A92">
            <v>45901</v>
          </cell>
          <cell r="B92" t="str">
            <v>Year 18</v>
          </cell>
          <cell r="C92">
            <v>18</v>
          </cell>
          <cell r="D92">
            <v>0</v>
          </cell>
          <cell r="E92">
            <v>70</v>
          </cell>
          <cell r="F92">
            <v>1711820.5438242117</v>
          </cell>
          <cell r="G92">
            <v>643504.59635575395</v>
          </cell>
        </row>
        <row r="93">
          <cell r="A93">
            <v>45992</v>
          </cell>
          <cell r="B93" t="str">
            <v>Year 18</v>
          </cell>
          <cell r="C93">
            <v>18</v>
          </cell>
          <cell r="D93">
            <v>1</v>
          </cell>
          <cell r="E93">
            <v>71</v>
          </cell>
          <cell r="F93">
            <v>1711820.5438242117</v>
          </cell>
          <cell r="G93">
            <v>634572.95558756357</v>
          </cell>
        </row>
        <row r="94">
          <cell r="A94">
            <v>46082</v>
          </cell>
          <cell r="B94" t="str">
            <v>Year 19</v>
          </cell>
          <cell r="C94">
            <v>19</v>
          </cell>
          <cell r="D94">
            <v>0</v>
          </cell>
          <cell r="E94">
            <v>72</v>
          </cell>
          <cell r="F94">
            <v>1754616.0574198167</v>
          </cell>
          <cell r="G94">
            <v>641409.41525463539</v>
          </cell>
        </row>
        <row r="95">
          <cell r="A95">
            <v>46174</v>
          </cell>
          <cell r="B95" t="str">
            <v>Year 19</v>
          </cell>
          <cell r="C95">
            <v>19</v>
          </cell>
          <cell r="D95">
            <v>0</v>
          </cell>
          <cell r="E95">
            <v>73</v>
          </cell>
          <cell r="F95">
            <v>1754616.0574198167</v>
          </cell>
          <cell r="G95">
            <v>632506.85493908741</v>
          </cell>
        </row>
        <row r="96">
          <cell r="A96">
            <v>46266</v>
          </cell>
          <cell r="B96" t="str">
            <v>Year 19</v>
          </cell>
          <cell r="C96">
            <v>19</v>
          </cell>
          <cell r="D96">
            <v>0</v>
          </cell>
          <cell r="E96">
            <v>74</v>
          </cell>
          <cell r="F96">
            <v>1754616.0574198167</v>
          </cell>
          <cell r="G96">
            <v>623727.85935191275</v>
          </cell>
        </row>
        <row r="97">
          <cell r="A97">
            <v>46357</v>
          </cell>
          <cell r="B97" t="str">
            <v>Year 19</v>
          </cell>
          <cell r="C97">
            <v>19</v>
          </cell>
          <cell r="D97">
            <v>1</v>
          </cell>
          <cell r="E97">
            <v>75</v>
          </cell>
          <cell r="F97">
            <v>1754616.0574198167</v>
          </cell>
          <cell r="G97">
            <v>615070.71345366677</v>
          </cell>
        </row>
        <row r="98">
          <cell r="A98">
            <v>46447</v>
          </cell>
          <cell r="B98" t="str">
            <v>Year 20</v>
          </cell>
          <cell r="C98">
            <v>20</v>
          </cell>
          <cell r="D98">
            <v>0</v>
          </cell>
          <cell r="E98">
            <v>76</v>
          </cell>
          <cell r="F98">
            <v>1798481.4588553121</v>
          </cell>
          <cell r="G98">
            <v>621697.0691593393</v>
          </cell>
        </row>
        <row r="99">
          <cell r="A99">
            <v>46539</v>
          </cell>
          <cell r="B99" t="str">
            <v>Year 20</v>
          </cell>
          <cell r="C99">
            <v>20</v>
          </cell>
          <cell r="D99">
            <v>0</v>
          </cell>
          <cell r="E99">
            <v>77</v>
          </cell>
          <cell r="F99">
            <v>1798481.4588553121</v>
          </cell>
          <cell r="G99">
            <v>613068.10998824087</v>
          </cell>
        </row>
        <row r="100">
          <cell r="A100">
            <v>46631</v>
          </cell>
          <cell r="B100" t="str">
            <v>Year 20</v>
          </cell>
          <cell r="C100">
            <v>20</v>
          </cell>
          <cell r="D100">
            <v>0</v>
          </cell>
          <cell r="E100">
            <v>78</v>
          </cell>
          <cell r="F100">
            <v>1798481.4588553121</v>
          </cell>
          <cell r="G100">
            <v>604558.91804795328</v>
          </cell>
        </row>
        <row r="101">
          <cell r="A101">
            <v>46722</v>
          </cell>
          <cell r="B101" t="str">
            <v>Year 20</v>
          </cell>
          <cell r="C101">
            <v>20</v>
          </cell>
          <cell r="D101">
            <v>1</v>
          </cell>
          <cell r="E101">
            <v>79</v>
          </cell>
          <cell r="F101">
            <v>1798481.4588553121</v>
          </cell>
          <cell r="G101">
            <v>596167.83100710029</v>
          </cell>
        </row>
        <row r="102">
          <cell r="A102">
            <v>46813</v>
          </cell>
          <cell r="B102" t="str">
            <v>Year 21</v>
          </cell>
          <cell r="C102">
            <v>21</v>
          </cell>
          <cell r="D102">
            <v>0</v>
          </cell>
          <cell r="E102">
            <v>80</v>
          </cell>
          <cell r="F102">
            <v>1843443.4953266948</v>
          </cell>
          <cell r="G102">
            <v>602590.53984711366</v>
          </cell>
        </row>
        <row r="103">
          <cell r="A103">
            <v>46905</v>
          </cell>
          <cell r="B103" t="str">
            <v>Year 21</v>
          </cell>
          <cell r="C103">
            <v>21</v>
          </cell>
          <cell r="D103">
            <v>0</v>
          </cell>
          <cell r="E103">
            <v>81</v>
          </cell>
          <cell r="F103">
            <v>1843443.4953266948</v>
          </cell>
          <cell r="G103">
            <v>594226.77327465417</v>
          </cell>
        </row>
        <row r="104">
          <cell r="A104">
            <v>46997</v>
          </cell>
          <cell r="B104" t="str">
            <v>Year 21</v>
          </cell>
          <cell r="C104">
            <v>21</v>
          </cell>
          <cell r="D104">
            <v>0</v>
          </cell>
          <cell r="E104">
            <v>82</v>
          </cell>
          <cell r="F104">
            <v>1843443.4953266948</v>
          </cell>
          <cell r="G104">
            <v>585979.09314340632</v>
          </cell>
        </row>
        <row r="105">
          <cell r="A105">
            <v>47088</v>
          </cell>
          <cell r="B105" t="str">
            <v>Year 21</v>
          </cell>
          <cell r="C105">
            <v>21</v>
          </cell>
          <cell r="D105">
            <v>1</v>
          </cell>
          <cell r="E105">
            <v>83</v>
          </cell>
          <cell r="F105">
            <v>1843443.4953266948</v>
          </cell>
          <cell r="G105">
            <v>577845.88821019174</v>
          </cell>
        </row>
        <row r="106">
          <cell r="A106">
            <v>47178</v>
          </cell>
          <cell r="B106" t="str">
            <v>Year 22</v>
          </cell>
          <cell r="C106">
            <v>22</v>
          </cell>
          <cell r="D106">
            <v>0</v>
          </cell>
          <cell r="E106">
            <v>84</v>
          </cell>
          <cell r="F106">
            <v>1889529.5827098619</v>
          </cell>
          <cell r="G106">
            <v>584071.20883526385</v>
          </cell>
        </row>
        <row r="107">
          <cell r="A107">
            <v>47270</v>
          </cell>
          <cell r="B107" t="str">
            <v>Year 22</v>
          </cell>
          <cell r="C107">
            <v>22</v>
          </cell>
          <cell r="D107">
            <v>0</v>
          </cell>
          <cell r="E107">
            <v>85</v>
          </cell>
          <cell r="F107">
            <v>1889529.5827098619</v>
          </cell>
          <cell r="G107">
            <v>575964.48473429843</v>
          </cell>
        </row>
        <row r="108">
          <cell r="A108">
            <v>47362</v>
          </cell>
          <cell r="B108" t="str">
            <v>Year 22</v>
          </cell>
          <cell r="C108">
            <v>22</v>
          </cell>
          <cell r="D108">
            <v>0</v>
          </cell>
          <cell r="E108">
            <v>86</v>
          </cell>
          <cell r="F108">
            <v>1889529.5827098619</v>
          </cell>
          <cell r="G108">
            <v>567970.27940613835</v>
          </cell>
        </row>
        <row r="109">
          <cell r="A109">
            <v>47453</v>
          </cell>
          <cell r="B109" t="str">
            <v>Year 22</v>
          </cell>
          <cell r="C109">
            <v>22</v>
          </cell>
          <cell r="D109">
            <v>1</v>
          </cell>
          <cell r="E109">
            <v>87</v>
          </cell>
          <cell r="F109">
            <v>1889529.5827098619</v>
          </cell>
          <cell r="G109">
            <v>560087.03112571768</v>
          </cell>
        </row>
        <row r="110">
          <cell r="A110">
            <v>47543</v>
          </cell>
          <cell r="B110" t="str">
            <v>Year 23</v>
          </cell>
          <cell r="C110">
            <v>23</v>
          </cell>
          <cell r="D110">
            <v>0</v>
          </cell>
          <cell r="E110">
            <v>88</v>
          </cell>
          <cell r="F110">
            <v>1936767.8222776083</v>
          </cell>
          <cell r="G110">
            <v>566121.02984032664</v>
          </cell>
        </row>
        <row r="111">
          <cell r="A111">
            <v>47635</v>
          </cell>
          <cell r="B111" t="str">
            <v>Year 23</v>
          </cell>
          <cell r="C111">
            <v>23</v>
          </cell>
          <cell r="D111">
            <v>0</v>
          </cell>
          <cell r="E111">
            <v>89</v>
          </cell>
          <cell r="F111">
            <v>1936767.8222776083</v>
          </cell>
          <cell r="G111">
            <v>558263.44856043102</v>
          </cell>
        </row>
        <row r="112">
          <cell r="A112">
            <v>47727</v>
          </cell>
          <cell r="B112" t="str">
            <v>Year 23</v>
          </cell>
          <cell r="C112">
            <v>23</v>
          </cell>
          <cell r="D112">
            <v>0</v>
          </cell>
          <cell r="E112">
            <v>90</v>
          </cell>
          <cell r="F112">
            <v>1936767.8222776083</v>
          </cell>
          <cell r="G112">
            <v>550514.9280295904</v>
          </cell>
        </row>
        <row r="113">
          <cell r="A113">
            <v>47818</v>
          </cell>
          <cell r="B113" t="str">
            <v>Year 23</v>
          </cell>
          <cell r="C113">
            <v>23</v>
          </cell>
          <cell r="D113">
            <v>1</v>
          </cell>
          <cell r="E113">
            <v>91</v>
          </cell>
          <cell r="F113">
            <v>1936767.8222776083</v>
          </cell>
          <cell r="G113">
            <v>542873.95451901725</v>
          </cell>
        </row>
        <row r="114">
          <cell r="A114">
            <v>47908</v>
          </cell>
          <cell r="B114" t="str">
            <v>Year 24</v>
          </cell>
          <cell r="C114">
            <v>24</v>
          </cell>
          <cell r="D114">
            <v>0</v>
          </cell>
          <cell r="E114">
            <v>92</v>
          </cell>
          <cell r="F114">
            <v>1985187.0178345484</v>
          </cell>
          <cell r="G114">
            <v>548722.51119275158</v>
          </cell>
        </row>
        <row r="115">
          <cell r="A115">
            <v>48000</v>
          </cell>
          <cell r="B115" t="str">
            <v>Year 24</v>
          </cell>
          <cell r="C115">
            <v>24</v>
          </cell>
          <cell r="D115">
            <v>0</v>
          </cell>
          <cell r="E115">
            <v>93</v>
          </cell>
          <cell r="F115">
            <v>1985187.0178345484</v>
          </cell>
          <cell r="G115">
            <v>541106.41586235643</v>
          </cell>
        </row>
        <row r="116">
          <cell r="A116">
            <v>48092</v>
          </cell>
          <cell r="B116" t="str">
            <v>Year 24</v>
          </cell>
          <cell r="C116">
            <v>24</v>
          </cell>
          <cell r="D116">
            <v>0</v>
          </cell>
          <cell r="E116">
            <v>94</v>
          </cell>
          <cell r="F116">
            <v>1985187.0178345484</v>
          </cell>
          <cell r="G116">
            <v>533596.02953222708</v>
          </cell>
        </row>
        <row r="117">
          <cell r="A117">
            <v>48183</v>
          </cell>
          <cell r="B117" t="str">
            <v>Year 24</v>
          </cell>
          <cell r="C117">
            <v>24</v>
          </cell>
          <cell r="D117">
            <v>1</v>
          </cell>
          <cell r="E117">
            <v>95</v>
          </cell>
          <cell r="F117">
            <v>1985187.0178345484</v>
          </cell>
          <cell r="G117">
            <v>526189.88499479205</v>
          </cell>
        </row>
        <row r="118">
          <cell r="A118">
            <v>48274</v>
          </cell>
          <cell r="B118" t="str">
            <v>Year 25</v>
          </cell>
          <cell r="C118">
            <v>25</v>
          </cell>
          <cell r="D118">
            <v>0</v>
          </cell>
          <cell r="E118">
            <v>96</v>
          </cell>
          <cell r="F118">
            <v>2034816.6932804119</v>
          </cell>
          <cell r="G118">
            <v>531858.69879202871</v>
          </cell>
        </row>
        <row r="119">
          <cell r="A119">
            <v>48366</v>
          </cell>
          <cell r="B119" t="str">
            <v>Year 25</v>
          </cell>
          <cell r="C119">
            <v>25</v>
          </cell>
          <cell r="D119">
            <v>0</v>
          </cell>
          <cell r="E119">
            <v>97</v>
          </cell>
          <cell r="F119">
            <v>2034816.6932804119</v>
          </cell>
          <cell r="G119">
            <v>524476.66785713017</v>
          </cell>
        </row>
        <row r="120">
          <cell r="A120">
            <v>48458</v>
          </cell>
          <cell r="B120" t="str">
            <v>Year 25</v>
          </cell>
          <cell r="C120">
            <v>25</v>
          </cell>
          <cell r="D120">
            <v>0</v>
          </cell>
          <cell r="E120">
            <v>98</v>
          </cell>
          <cell r="F120">
            <v>2034816.6932804119</v>
          </cell>
          <cell r="G120">
            <v>517197.09718253685</v>
          </cell>
        </row>
        <row r="121">
          <cell r="A121">
            <v>48549</v>
          </cell>
          <cell r="B121" t="str">
            <v>Year 25</v>
          </cell>
          <cell r="C121">
            <v>25</v>
          </cell>
          <cell r="D121">
            <v>1</v>
          </cell>
          <cell r="E121">
            <v>99</v>
          </cell>
          <cell r="F121">
            <v>2034816.6932804119</v>
          </cell>
          <cell r="G121">
            <v>510018.56465216249</v>
          </cell>
        </row>
        <row r="122">
          <cell r="A122">
            <v>48639</v>
          </cell>
          <cell r="B122" t="str">
            <v>Year 26</v>
          </cell>
          <cell r="C122">
            <v>26</v>
          </cell>
          <cell r="D122">
            <v>0</v>
          </cell>
          <cell r="E122">
            <v>100</v>
          </cell>
          <cell r="F122">
            <v>2085687.110612422</v>
          </cell>
          <cell r="G122">
            <v>515513.15958565433</v>
          </cell>
        </row>
        <row r="123">
          <cell r="A123">
            <v>48731</v>
          </cell>
          <cell r="B123" t="str">
            <v>Year 26</v>
          </cell>
          <cell r="C123">
            <v>26</v>
          </cell>
          <cell r="D123">
            <v>0</v>
          </cell>
          <cell r="E123">
            <v>101</v>
          </cell>
          <cell r="F123">
            <v>2085687.110612422</v>
          </cell>
          <cell r="G123">
            <v>508357.99957783299</v>
          </cell>
        </row>
        <row r="124">
          <cell r="A124">
            <v>48823</v>
          </cell>
          <cell r="B124" t="str">
            <v>Year 26</v>
          </cell>
          <cell r="C124">
            <v>26</v>
          </cell>
          <cell r="D124">
            <v>0</v>
          </cell>
          <cell r="E124">
            <v>102</v>
          </cell>
          <cell r="F124">
            <v>2085687.110612422</v>
          </cell>
          <cell r="G124">
            <v>501302.1509334282</v>
          </cell>
        </row>
        <row r="125">
          <cell r="A125">
            <v>48914</v>
          </cell>
          <cell r="B125" t="str">
            <v>Year 26</v>
          </cell>
          <cell r="C125">
            <v>26</v>
          </cell>
          <cell r="D125">
            <v>1</v>
          </cell>
          <cell r="E125">
            <v>103</v>
          </cell>
          <cell r="F125">
            <v>2085687.110612422</v>
          </cell>
          <cell r="G125">
            <v>494344.23524204874</v>
          </cell>
        </row>
        <row r="126">
          <cell r="A126">
            <v>49004</v>
          </cell>
          <cell r="B126" t="str">
            <v>Year 27</v>
          </cell>
          <cell r="C126">
            <v>27</v>
          </cell>
          <cell r="D126">
            <v>0</v>
          </cell>
          <cell r="E126">
            <v>104</v>
          </cell>
          <cell r="F126">
            <v>2137829.2883777325</v>
          </cell>
          <cell r="G126">
            <v>499669.96555583511</v>
          </cell>
        </row>
        <row r="127">
          <cell r="A127">
            <v>49096</v>
          </cell>
          <cell r="B127" t="str">
            <v>Year 27</v>
          </cell>
          <cell r="C127">
            <v>27</v>
          </cell>
          <cell r="D127">
            <v>0</v>
          </cell>
          <cell r="E127">
            <v>105</v>
          </cell>
          <cell r="F127">
            <v>2137829.2883777325</v>
          </cell>
          <cell r="G127">
            <v>492734.70408253319</v>
          </cell>
        </row>
        <row r="128">
          <cell r="A128">
            <v>49188</v>
          </cell>
          <cell r="B128" t="str">
            <v>Year 27</v>
          </cell>
          <cell r="C128">
            <v>27</v>
          </cell>
          <cell r="D128">
            <v>0</v>
          </cell>
          <cell r="E128">
            <v>106</v>
          </cell>
          <cell r="F128">
            <v>2137829.2883777325</v>
          </cell>
          <cell r="G128">
            <v>485895.70185036771</v>
          </cell>
        </row>
        <row r="129">
          <cell r="A129">
            <v>49279</v>
          </cell>
          <cell r="B129" t="str">
            <v>Year 27</v>
          </cell>
          <cell r="C129">
            <v>27</v>
          </cell>
          <cell r="D129">
            <v>1</v>
          </cell>
          <cell r="E129">
            <v>107</v>
          </cell>
          <cell r="F129">
            <v>2137829.2883777325</v>
          </cell>
          <cell r="G129">
            <v>479151.62281144207</v>
          </cell>
        </row>
        <row r="130">
          <cell r="A130">
            <v>49369</v>
          </cell>
          <cell r="B130" t="str">
            <v>Year 28</v>
          </cell>
          <cell r="C130">
            <v>28</v>
          </cell>
          <cell r="D130">
            <v>0</v>
          </cell>
          <cell r="E130">
            <v>108</v>
          </cell>
          <cell r="F130">
            <v>2191275.0205871756</v>
          </cell>
          <cell r="G130">
            <v>484313.67819832725</v>
          </cell>
        </row>
        <row r="131">
          <cell r="A131">
            <v>49461</v>
          </cell>
          <cell r="B131" t="str">
            <v>Year 28</v>
          </cell>
          <cell r="C131">
            <v>28</v>
          </cell>
          <cell r="D131">
            <v>0</v>
          </cell>
          <cell r="E131">
            <v>109</v>
          </cell>
          <cell r="F131">
            <v>2191275.0205871756</v>
          </cell>
          <cell r="G131">
            <v>477591.55714855465</v>
          </cell>
        </row>
        <row r="132">
          <cell r="A132">
            <v>49553</v>
          </cell>
          <cell r="B132" t="str">
            <v>Year 28</v>
          </cell>
          <cell r="C132">
            <v>28</v>
          </cell>
          <cell r="D132">
            <v>0</v>
          </cell>
          <cell r="E132">
            <v>110</v>
          </cell>
          <cell r="F132">
            <v>2191275.0205871756</v>
          </cell>
          <cell r="G132">
            <v>470962.73701808695</v>
          </cell>
        </row>
        <row r="133">
          <cell r="A133">
            <v>49644</v>
          </cell>
          <cell r="B133" t="str">
            <v>Year 28</v>
          </cell>
          <cell r="C133">
            <v>28</v>
          </cell>
          <cell r="D133">
            <v>1</v>
          </cell>
          <cell r="E133">
            <v>111</v>
          </cell>
          <cell r="F133">
            <v>2191275.0205871756</v>
          </cell>
          <cell r="G133">
            <v>464425.92281960102</v>
          </cell>
        </row>
        <row r="134">
          <cell r="A134">
            <v>49735</v>
          </cell>
          <cell r="B134" t="str">
            <v>Year 29</v>
          </cell>
          <cell r="C134">
            <v>29</v>
          </cell>
          <cell r="D134">
            <v>0</v>
          </cell>
          <cell r="E134">
            <v>112</v>
          </cell>
          <cell r="F134">
            <v>2246056.8961018547</v>
          </cell>
          <cell r="G134">
            <v>469429.33347828401</v>
          </cell>
        </row>
        <row r="135">
          <cell r="A135">
            <v>49827</v>
          </cell>
          <cell r="B135" t="str">
            <v>Year 29</v>
          </cell>
          <cell r="C135">
            <v>29</v>
          </cell>
          <cell r="D135">
            <v>0</v>
          </cell>
          <cell r="E135">
            <v>113</v>
          </cell>
          <cell r="F135">
            <v>2246056.8961018547</v>
          </cell>
          <cell r="G135">
            <v>462913.80243713333</v>
          </cell>
        </row>
        <row r="136">
          <cell r="A136">
            <v>49919</v>
          </cell>
          <cell r="B136" t="str">
            <v>Year 29</v>
          </cell>
          <cell r="C136">
            <v>29</v>
          </cell>
          <cell r="D136">
            <v>0</v>
          </cell>
          <cell r="E136">
            <v>114</v>
          </cell>
          <cell r="F136">
            <v>2246056.8961018547</v>
          </cell>
          <cell r="G136">
            <v>456488.704911148</v>
          </cell>
        </row>
        <row r="137">
          <cell r="A137">
            <v>50010</v>
          </cell>
          <cell r="B137" t="str">
            <v>Year 29</v>
          </cell>
          <cell r="C137">
            <v>29</v>
          </cell>
          <cell r="D137">
            <v>1</v>
          </cell>
          <cell r="E137">
            <v>115</v>
          </cell>
          <cell r="F137">
            <v>2246056.8961018547</v>
          </cell>
          <cell r="G137">
            <v>450152.78571167</v>
          </cell>
        </row>
        <row r="138">
          <cell r="A138">
            <v>50100</v>
          </cell>
          <cell r="B138" t="str">
            <v>Year 30</v>
          </cell>
          <cell r="C138">
            <v>30</v>
          </cell>
          <cell r="D138">
            <v>0</v>
          </cell>
          <cell r="E138">
            <v>116</v>
          </cell>
          <cell r="F138">
            <v>2302208.318504401</v>
          </cell>
          <cell r="G138">
            <v>455002.42724845494</v>
          </cell>
        </row>
        <row r="139">
          <cell r="A139">
            <v>50192</v>
          </cell>
          <cell r="B139" t="str">
            <v>Year 30</v>
          </cell>
          <cell r="C139">
            <v>30</v>
          </cell>
          <cell r="D139">
            <v>0</v>
          </cell>
          <cell r="E139">
            <v>117</v>
          </cell>
          <cell r="F139">
            <v>2302208.318504401</v>
          </cell>
          <cell r="G139">
            <v>448687.13711400639</v>
          </cell>
        </row>
        <row r="140">
          <cell r="A140">
            <v>50284</v>
          </cell>
          <cell r="B140" t="str">
            <v>Year 30</v>
          </cell>
          <cell r="C140">
            <v>30</v>
          </cell>
          <cell r="D140">
            <v>0</v>
          </cell>
          <cell r="E140">
            <v>118</v>
          </cell>
          <cell r="F140">
            <v>2302208.318504401</v>
          </cell>
          <cell r="G140">
            <v>442459.50121411518</v>
          </cell>
        </row>
        <row r="141">
          <cell r="A141">
            <v>50375</v>
          </cell>
          <cell r="B141" t="str">
            <v>Year 30</v>
          </cell>
          <cell r="C141">
            <v>30</v>
          </cell>
          <cell r="D141">
            <v>1</v>
          </cell>
          <cell r="E141">
            <v>119</v>
          </cell>
          <cell r="F141">
            <v>2302208.318504401</v>
          </cell>
          <cell r="G141">
            <v>436318.30293566122</v>
          </cell>
        </row>
        <row r="142">
          <cell r="A142">
            <v>50465</v>
          </cell>
          <cell r="B142" t="str">
            <v>Year 31</v>
          </cell>
          <cell r="C142">
            <v>31</v>
          </cell>
          <cell r="D142">
            <v>0</v>
          </cell>
          <cell r="E142">
            <v>120</v>
          </cell>
          <cell r="F142">
            <v>2359763.5264670108</v>
          </cell>
          <cell r="G142">
            <v>441018.90111552365</v>
          </cell>
        </row>
        <row r="143">
          <cell r="A143">
            <v>50557</v>
          </cell>
          <cell r="B143" t="str">
            <v>Year 31</v>
          </cell>
          <cell r="C143">
            <v>31</v>
          </cell>
          <cell r="D143">
            <v>0</v>
          </cell>
          <cell r="E143">
            <v>121</v>
          </cell>
          <cell r="F143">
            <v>2359763.5264670108</v>
          </cell>
          <cell r="G143">
            <v>434897.6979119209</v>
          </cell>
        </row>
        <row r="144">
          <cell r="A144">
            <v>50649</v>
          </cell>
          <cell r="B144" t="str">
            <v>Year 31</v>
          </cell>
          <cell r="C144">
            <v>31</v>
          </cell>
          <cell r="D144">
            <v>0</v>
          </cell>
          <cell r="E144">
            <v>122</v>
          </cell>
          <cell r="F144">
            <v>2359763.5264670108</v>
          </cell>
          <cell r="G144">
            <v>428861.45507751108</v>
          </cell>
        </row>
        <row r="145">
          <cell r="A145">
            <v>50740</v>
          </cell>
          <cell r="B145" t="str">
            <v>Year 31</v>
          </cell>
          <cell r="C145">
            <v>31</v>
          </cell>
          <cell r="D145">
            <v>1</v>
          </cell>
          <cell r="E145">
            <v>123</v>
          </cell>
          <cell r="F145">
            <v>2359763.5264670108</v>
          </cell>
          <cell r="G145">
            <v>422908.99338917522</v>
          </cell>
        </row>
        <row r="146">
          <cell r="A146">
            <v>50830</v>
          </cell>
          <cell r="B146" t="str">
            <v>Year 32</v>
          </cell>
          <cell r="C146">
            <v>32</v>
          </cell>
          <cell r="D146">
            <v>0</v>
          </cell>
          <cell r="E146">
            <v>124</v>
          </cell>
          <cell r="F146">
            <v>2418757.6146286861</v>
          </cell>
          <cell r="G146">
            <v>427465.12874081492</v>
          </cell>
        </row>
        <row r="147">
          <cell r="A147">
            <v>50922</v>
          </cell>
          <cell r="B147" t="str">
            <v>Year 32</v>
          </cell>
          <cell r="C147">
            <v>32</v>
          </cell>
          <cell r="D147">
            <v>0</v>
          </cell>
          <cell r="E147">
            <v>125</v>
          </cell>
          <cell r="F147">
            <v>2418757.6146286861</v>
          </cell>
          <cell r="G147">
            <v>421532.0476214838</v>
          </cell>
        </row>
        <row r="148">
          <cell r="A148">
            <v>51014</v>
          </cell>
          <cell r="B148" t="str">
            <v>Year 32</v>
          </cell>
          <cell r="C148">
            <v>32</v>
          </cell>
          <cell r="D148">
            <v>0</v>
          </cell>
          <cell r="E148">
            <v>126</v>
          </cell>
          <cell r="F148">
            <v>2418757.6146286861</v>
          </cell>
          <cell r="G148">
            <v>415681.31579616916</v>
          </cell>
        </row>
        <row r="149">
          <cell r="A149">
            <v>51105</v>
          </cell>
          <cell r="B149" t="str">
            <v>Year 32</v>
          </cell>
          <cell r="C149">
            <v>32</v>
          </cell>
          <cell r="D149">
            <v>1</v>
          </cell>
          <cell r="E149">
            <v>127</v>
          </cell>
          <cell r="F149">
            <v>2418757.6146286861</v>
          </cell>
          <cell r="G149">
            <v>409911.79028265213</v>
          </cell>
        </row>
        <row r="150">
          <cell r="A150">
            <v>51196</v>
          </cell>
          <cell r="B150" t="str">
            <v>Year 33</v>
          </cell>
          <cell r="C150">
            <v>33</v>
          </cell>
          <cell r="D150">
            <v>0</v>
          </cell>
          <cell r="E150">
            <v>128</v>
          </cell>
          <cell r="F150">
            <v>2479226.5549944029</v>
          </cell>
          <cell r="G150">
            <v>414327.90256201918</v>
          </cell>
        </row>
        <row r="151">
          <cell r="A151">
            <v>51288</v>
          </cell>
          <cell r="B151" t="str">
            <v>Year 33</v>
          </cell>
          <cell r="C151">
            <v>33</v>
          </cell>
          <cell r="D151">
            <v>0</v>
          </cell>
          <cell r="E151">
            <v>129</v>
          </cell>
          <cell r="F151">
            <v>2479226.5549944029</v>
          </cell>
          <cell r="G151">
            <v>408577.16199718276</v>
          </cell>
        </row>
        <row r="152">
          <cell r="A152">
            <v>51380</v>
          </cell>
          <cell r="B152" t="str">
            <v>Year 33</v>
          </cell>
          <cell r="C152">
            <v>33</v>
          </cell>
          <cell r="D152">
            <v>0</v>
          </cell>
          <cell r="E152">
            <v>130</v>
          </cell>
          <cell r="F152">
            <v>2479226.5549944029</v>
          </cell>
          <cell r="G152">
            <v>402906.23989699612</v>
          </cell>
        </row>
        <row r="153">
          <cell r="A153">
            <v>51471</v>
          </cell>
          <cell r="B153" t="str">
            <v>Year 33</v>
          </cell>
          <cell r="C153">
            <v>33</v>
          </cell>
          <cell r="D153">
            <v>1</v>
          </cell>
          <cell r="E153">
            <v>131</v>
          </cell>
          <cell r="F153">
            <v>2479226.5549944029</v>
          </cell>
          <cell r="G153">
            <v>397314.02840635303</v>
          </cell>
        </row>
        <row r="154">
          <cell r="A154">
            <v>51561</v>
          </cell>
          <cell r="B154" t="str">
            <v>Year 34</v>
          </cell>
          <cell r="C154">
            <v>34</v>
          </cell>
          <cell r="D154">
            <v>0</v>
          </cell>
          <cell r="E154">
            <v>132</v>
          </cell>
          <cell r="F154">
            <v>2541207.2188692628</v>
          </cell>
          <cell r="G154">
            <v>401594.42092299729</v>
          </cell>
        </row>
        <row r="155">
          <cell r="A155">
            <v>51653</v>
          </cell>
          <cell r="B155" t="str">
            <v>Year 34</v>
          </cell>
          <cell r="C155">
            <v>34</v>
          </cell>
          <cell r="D155">
            <v>0</v>
          </cell>
          <cell r="E155">
            <v>133</v>
          </cell>
          <cell r="F155">
            <v>2541207.2188692628</v>
          </cell>
          <cell r="G155">
            <v>396020.41706582729</v>
          </cell>
        </row>
        <row r="156">
          <cell r="A156">
            <v>51745</v>
          </cell>
          <cell r="B156" t="str">
            <v>Year 34</v>
          </cell>
          <cell r="C156">
            <v>34</v>
          </cell>
          <cell r="D156">
            <v>0</v>
          </cell>
          <cell r="E156">
            <v>134</v>
          </cell>
          <cell r="F156">
            <v>2541207.2188692628</v>
          </cell>
          <cell r="G156">
            <v>390523.77862356597</v>
          </cell>
        </row>
        <row r="157">
          <cell r="A157">
            <v>51836</v>
          </cell>
          <cell r="B157" t="str">
            <v>Year 34</v>
          </cell>
          <cell r="C157">
            <v>34</v>
          </cell>
          <cell r="D157">
            <v>1</v>
          </cell>
          <cell r="E157">
            <v>135</v>
          </cell>
          <cell r="F157">
            <v>2541207.2188692628</v>
          </cell>
          <cell r="G157">
            <v>385103.43178866367</v>
          </cell>
        </row>
        <row r="158">
          <cell r="A158">
            <v>51926</v>
          </cell>
          <cell r="B158" t="str">
            <v>Year 35</v>
          </cell>
          <cell r="C158">
            <v>35</v>
          </cell>
          <cell r="D158">
            <v>0</v>
          </cell>
          <cell r="E158">
            <v>136</v>
          </cell>
          <cell r="F158">
            <v>2604737.3993409942</v>
          </cell>
          <cell r="G158">
            <v>389252.27559912269</v>
          </cell>
        </row>
        <row r="159">
          <cell r="A159">
            <v>52018</v>
          </cell>
          <cell r="B159" t="str">
            <v>Year 35</v>
          </cell>
          <cell r="C159">
            <v>35</v>
          </cell>
          <cell r="D159">
            <v>0</v>
          </cell>
          <cell r="E159">
            <v>137</v>
          </cell>
          <cell r="F159">
            <v>2604737.3993409942</v>
          </cell>
          <cell r="G159">
            <v>383849.57682503347</v>
          </cell>
        </row>
        <row r="160">
          <cell r="A160">
            <v>52110</v>
          </cell>
          <cell r="B160" t="str">
            <v>Year 35</v>
          </cell>
          <cell r="C160">
            <v>35</v>
          </cell>
          <cell r="D160">
            <v>0</v>
          </cell>
          <cell r="E160">
            <v>138</v>
          </cell>
          <cell r="F160">
            <v>2604737.3993409942</v>
          </cell>
          <cell r="G160">
            <v>378521.86580534762</v>
          </cell>
        </row>
        <row r="161">
          <cell r="A161">
            <v>52201</v>
          </cell>
          <cell r="B161" t="str">
            <v>Year 35</v>
          </cell>
          <cell r="C161">
            <v>35</v>
          </cell>
          <cell r="D161">
            <v>1</v>
          </cell>
          <cell r="E161">
            <v>139</v>
          </cell>
          <cell r="F161">
            <v>2604737.3993409942</v>
          </cell>
          <cell r="G161">
            <v>373268.10173369292</v>
          </cell>
        </row>
      </sheetData>
      <sheetData sheetId="25">
        <row r="21">
          <cell r="C21" t="str">
            <v>Year</v>
          </cell>
        </row>
      </sheetData>
      <sheetData sheetId="26">
        <row r="190">
          <cell r="J190">
            <v>39538</v>
          </cell>
        </row>
      </sheetData>
      <sheetData sheetId="27"/>
      <sheetData sheetId="28"/>
      <sheetData sheetId="29">
        <row r="190">
          <cell r="J190">
            <v>39538</v>
          </cell>
          <cell r="K190">
            <v>39600</v>
          </cell>
          <cell r="L190">
            <v>39692</v>
          </cell>
          <cell r="M190">
            <v>39783</v>
          </cell>
          <cell r="N190">
            <v>39873</v>
          </cell>
          <cell r="O190">
            <v>39965</v>
          </cell>
          <cell r="P190">
            <v>40057</v>
          </cell>
          <cell r="Q190">
            <v>40148</v>
          </cell>
          <cell r="R190">
            <v>40238</v>
          </cell>
          <cell r="S190">
            <v>40330</v>
          </cell>
          <cell r="T190">
            <v>40422</v>
          </cell>
          <cell r="U190">
            <v>40513</v>
          </cell>
          <cell r="V190">
            <v>40603</v>
          </cell>
          <cell r="W190">
            <v>40695</v>
          </cell>
          <cell r="X190">
            <v>40787</v>
          </cell>
        </row>
        <row r="191">
          <cell r="J191">
            <v>31101.369863013701</v>
          </cell>
          <cell r="K191">
            <v>33000</v>
          </cell>
          <cell r="L191">
            <v>12729616.438356156</v>
          </cell>
          <cell r="M191">
            <v>12040500</v>
          </cell>
          <cell r="N191">
            <v>12213403.561643835</v>
          </cell>
          <cell r="O191">
            <v>12221850</v>
          </cell>
          <cell r="P191">
            <v>12221850</v>
          </cell>
          <cell r="Q191">
            <v>12221850</v>
          </cell>
          <cell r="R191">
            <v>12221850</v>
          </cell>
          <cell r="S191">
            <v>12221850</v>
          </cell>
          <cell r="T191">
            <v>12221850</v>
          </cell>
          <cell r="U191">
            <v>12221850</v>
          </cell>
          <cell r="V191">
            <v>12221850</v>
          </cell>
          <cell r="W191">
            <v>12221850</v>
          </cell>
          <cell r="X191">
            <v>12221850</v>
          </cell>
        </row>
      </sheetData>
      <sheetData sheetId="30">
        <row r="25">
          <cell r="W25">
            <v>39538</v>
          </cell>
          <cell r="X25">
            <v>39600</v>
          </cell>
          <cell r="Y25">
            <v>39692</v>
          </cell>
          <cell r="Z25">
            <v>39783</v>
          </cell>
          <cell r="AA25">
            <v>39873</v>
          </cell>
          <cell r="AB25">
            <v>39965</v>
          </cell>
          <cell r="AC25">
            <v>40057</v>
          </cell>
          <cell r="AD25">
            <v>40148</v>
          </cell>
          <cell r="AE25">
            <v>40238</v>
          </cell>
          <cell r="AF25">
            <v>40330</v>
          </cell>
          <cell r="AG25">
            <v>40422</v>
          </cell>
          <cell r="AH25">
            <v>40513</v>
          </cell>
          <cell r="AI25">
            <v>40603</v>
          </cell>
          <cell r="AJ25">
            <v>40695</v>
          </cell>
          <cell r="AK25">
            <v>40787</v>
          </cell>
          <cell r="AL25">
            <v>40878</v>
          </cell>
        </row>
        <row r="26">
          <cell r="W26">
            <v>0</v>
          </cell>
          <cell r="X26">
            <v>3265130.495174204</v>
          </cell>
          <cell r="Y26">
            <v>11329821.749806153</v>
          </cell>
          <cell r="Z26">
            <v>11513941.983764587</v>
          </cell>
          <cell r="AA26">
            <v>11677947.644503837</v>
          </cell>
          <cell r="AB26">
            <v>11813850</v>
          </cell>
          <cell r="AC26">
            <v>11813850</v>
          </cell>
          <cell r="AD26">
            <v>11813850</v>
          </cell>
          <cell r="AE26">
            <v>11813850</v>
          </cell>
          <cell r="AF26">
            <v>11813850</v>
          </cell>
          <cell r="AG26">
            <v>11813850</v>
          </cell>
          <cell r="AH26">
            <v>11813850</v>
          </cell>
          <cell r="AI26">
            <v>11813850</v>
          </cell>
          <cell r="AJ26">
            <v>11813850</v>
          </cell>
          <cell r="AK26">
            <v>11813850</v>
          </cell>
          <cell r="AL26">
            <v>11813850</v>
          </cell>
        </row>
      </sheetData>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21">
          <cell r="C21" t="str">
            <v>Year</v>
          </cell>
        </row>
      </sheetData>
      <sheetData sheetId="51">
        <row r="21">
          <cell r="C21" t="str">
            <v>Year</v>
          </cell>
        </row>
      </sheetData>
      <sheetData sheetId="52"/>
      <sheetData sheetId="53">
        <row r="190">
          <cell r="J190">
            <v>39538</v>
          </cell>
        </row>
      </sheetData>
      <sheetData sheetId="54">
        <row r="25">
          <cell r="W25">
            <v>39538</v>
          </cell>
        </row>
      </sheetData>
      <sheetData sheetId="55">
        <row r="25">
          <cell r="W25">
            <v>39538</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21">
          <cell r="C21" t="str">
            <v>Year</v>
          </cell>
        </row>
      </sheetData>
      <sheetData sheetId="75">
        <row r="21">
          <cell r="C21" t="str">
            <v>Year</v>
          </cell>
        </row>
      </sheetData>
      <sheetData sheetId="76"/>
      <sheetData sheetId="77">
        <row r="190">
          <cell r="J190">
            <v>39538</v>
          </cell>
        </row>
      </sheetData>
      <sheetData sheetId="78">
        <row r="25">
          <cell r="W25">
            <v>39538</v>
          </cell>
        </row>
      </sheetData>
      <sheetData sheetId="79">
        <row r="25">
          <cell r="W25">
            <v>39538</v>
          </cell>
        </row>
      </sheetData>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ow r="21">
          <cell r="C21" t="str">
            <v>Year</v>
          </cell>
        </row>
      </sheetData>
      <sheetData sheetId="101"/>
      <sheetData sheetId="102"/>
      <sheetData sheetId="103">
        <row r="190">
          <cell r="J190">
            <v>39538</v>
          </cell>
        </row>
      </sheetData>
      <sheetData sheetId="104">
        <row r="25">
          <cell r="W25">
            <v>39538</v>
          </cell>
        </row>
      </sheetData>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ow r="21">
          <cell r="C21" t="str">
            <v>Year</v>
          </cell>
        </row>
      </sheetData>
      <sheetData sheetId="152"/>
      <sheetData sheetId="153"/>
      <sheetData sheetId="154">
        <row r="190">
          <cell r="J190">
            <v>39538</v>
          </cell>
        </row>
      </sheetData>
      <sheetData sheetId="155">
        <row r="25">
          <cell r="W25">
            <v>39538</v>
          </cell>
        </row>
      </sheetData>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ow r="21">
          <cell r="C21" t="str">
            <v>Year</v>
          </cell>
        </row>
      </sheetData>
      <sheetData sheetId="177"/>
      <sheetData sheetId="178"/>
      <sheetData sheetId="179">
        <row r="190">
          <cell r="J190">
            <v>39538</v>
          </cell>
        </row>
      </sheetData>
      <sheetData sheetId="180">
        <row r="25">
          <cell r="W25">
            <v>39538</v>
          </cell>
        </row>
      </sheetData>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ow r="21">
          <cell r="C21" t="str">
            <v>Year</v>
          </cell>
        </row>
      </sheetData>
      <sheetData sheetId="202"/>
      <sheetData sheetId="203"/>
      <sheetData sheetId="204">
        <row r="190">
          <cell r="J190">
            <v>39538</v>
          </cell>
        </row>
      </sheetData>
      <sheetData sheetId="205">
        <row r="25">
          <cell r="W25">
            <v>39538</v>
          </cell>
        </row>
      </sheetData>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ow r="21">
          <cell r="C21" t="str">
            <v>Year</v>
          </cell>
        </row>
      </sheetData>
      <sheetData sheetId="227"/>
      <sheetData sheetId="228"/>
      <sheetData sheetId="229">
        <row r="190">
          <cell r="J190">
            <v>39538</v>
          </cell>
        </row>
      </sheetData>
      <sheetData sheetId="230">
        <row r="25">
          <cell r="W25">
            <v>39538</v>
          </cell>
        </row>
      </sheetData>
      <sheetData sheetId="231"/>
      <sheetData sheetId="232" refreshError="1"/>
      <sheetData sheetId="233" refreshError="1"/>
      <sheetData sheetId="234" refreshError="1"/>
      <sheetData sheetId="235" refreshError="1"/>
      <sheetData sheetId="236"/>
      <sheetData sheetId="237"/>
      <sheetData sheetId="238"/>
      <sheetData sheetId="239" refreshError="1"/>
      <sheetData sheetId="240" refreshError="1"/>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ow r="21">
          <cell r="C21" t="str">
            <v>Year</v>
          </cell>
        </row>
      </sheetData>
      <sheetData sheetId="261"/>
      <sheetData sheetId="262"/>
      <sheetData sheetId="263">
        <row r="190">
          <cell r="J190">
            <v>39538</v>
          </cell>
        </row>
      </sheetData>
      <sheetData sheetId="264">
        <row r="25">
          <cell r="W25">
            <v>39538</v>
          </cell>
        </row>
      </sheetData>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row r="21">
          <cell r="C21" t="str">
            <v>Year</v>
          </cell>
        </row>
      </sheetData>
      <sheetData sheetId="287"/>
      <sheetData sheetId="288"/>
      <sheetData sheetId="289">
        <row r="190">
          <cell r="J190">
            <v>39538</v>
          </cell>
        </row>
      </sheetData>
      <sheetData sheetId="290">
        <row r="25">
          <cell r="W25">
            <v>39538</v>
          </cell>
        </row>
      </sheetData>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ow r="21">
          <cell r="C21" t="str">
            <v>Year</v>
          </cell>
        </row>
      </sheetData>
      <sheetData sheetId="313"/>
      <sheetData sheetId="314"/>
      <sheetData sheetId="315">
        <row r="190">
          <cell r="J190">
            <v>39538</v>
          </cell>
        </row>
      </sheetData>
      <sheetData sheetId="316">
        <row r="25">
          <cell r="W25">
            <v>39538</v>
          </cell>
        </row>
      </sheetData>
      <sheetData sheetId="317"/>
      <sheetData sheetId="3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g"/>
      <sheetName val="Sommaire"/>
      <sheetName val="Présentation pour eux"/>
      <sheetName val="ESTIMATION  "/>
      <sheetName val="Métré - Récap"/>
      <sheetName val="info"/>
      <sheetName val="NPV"/>
      <sheetName val="Présentation_pour_eux"/>
      <sheetName val="ESTIMATION__"/>
      <sheetName val="Métré_-_Récap"/>
      <sheetName val="Construction"/>
      <sheetName val="Assumptions"/>
      <sheetName val="@risk rents and incentives"/>
      <sheetName val="Car park lease"/>
      <sheetName val="Net rent analysis"/>
      <sheetName val="Sensitivities"/>
      <sheetName val="Graph Data Affordable"/>
      <sheetName val="Présentation_pour_eux1"/>
      <sheetName val="ESTIMATION__1"/>
      <sheetName val="Métré_-_Récap1"/>
      <sheetName val="@risk_rents_and_incentives"/>
      <sheetName val="Car_park_lease"/>
      <sheetName val="Net_rent_analysis"/>
      <sheetName val="Graph_Data_Affordable"/>
      <sheetName val="Présentation_pour_eux3"/>
      <sheetName val="ESTIMATION__3"/>
      <sheetName val="Métré_-_Récap3"/>
      <sheetName val="@risk_rents_and_incentives2"/>
      <sheetName val="Car_park_lease2"/>
      <sheetName val="Net_rent_analysis2"/>
      <sheetName val="Graph_Data_Affordable2"/>
      <sheetName val="Présentation_pour_eux2"/>
      <sheetName val="ESTIMATION__2"/>
      <sheetName val="Métré_-_Récap2"/>
      <sheetName val="@risk_rents_and_incentives1"/>
      <sheetName val="Car_park_lease1"/>
      <sheetName val="Net_rent_analysis1"/>
      <sheetName val="Graph_Data_Affordable1"/>
      <sheetName val="Présentation_pour_eux4"/>
      <sheetName val="ESTIMATION__4"/>
      <sheetName val="Métré_-_Récap4"/>
      <sheetName val="@risk_rents_and_incentives3"/>
      <sheetName val="Car_park_lease3"/>
      <sheetName val="Net_rent_analysis3"/>
      <sheetName val="Graph_Data_Affordable3"/>
      <sheetName val="Présentation_pour_eux5"/>
      <sheetName val="ESTIMATION__5"/>
      <sheetName val="Métré_-_Récap5"/>
      <sheetName val="@risk_rents_and_incentives4"/>
      <sheetName val="Car_park_lease4"/>
      <sheetName val="Net_rent_analysis4"/>
      <sheetName val="Graph_Data_Affordable4"/>
      <sheetName val="Présentation_pour_eux6"/>
      <sheetName val="ESTIMATION__6"/>
      <sheetName val="Métré_-_Récap6"/>
      <sheetName val="@risk_rents_and_incentives5"/>
      <sheetName val="Car_park_lease5"/>
      <sheetName val="Net_rent_analysis5"/>
      <sheetName val="Graph_Data_Affordable5"/>
      <sheetName val="Présentation_pour_eux7"/>
      <sheetName val="ESTIMATION__7"/>
      <sheetName val="Métré_-_Récap7"/>
      <sheetName val="@risk_rents_and_incentives6"/>
      <sheetName val="Car_park_lease6"/>
      <sheetName val="Net_rent_analysis6"/>
      <sheetName val="Graph_Data_Affordable6"/>
      <sheetName val="Présentation_pour_eux8"/>
      <sheetName val="ESTIMATION__8"/>
      <sheetName val="Métré_-_Récap8"/>
      <sheetName val="@risk_rents_and_incentives7"/>
      <sheetName val="Car_park_lease7"/>
      <sheetName val="Net_rent_analysis7"/>
      <sheetName val="Graph_Data_Affordable7"/>
      <sheetName val="Présentation_pour_eux10"/>
      <sheetName val="ESTIMATION__10"/>
      <sheetName val="Métré_-_Récap10"/>
      <sheetName val="@risk_rents_and_incentives9"/>
      <sheetName val="Car_park_lease9"/>
      <sheetName val="Net_rent_analysis9"/>
      <sheetName val="Graph_Data_Affordable9"/>
      <sheetName val="Présentation_pour_eux9"/>
      <sheetName val="ESTIMATION__9"/>
      <sheetName val="Métré_-_Récap9"/>
      <sheetName val="@risk_rents_and_incentives8"/>
      <sheetName val="Car_park_lease8"/>
      <sheetName val="Net_rent_analysis8"/>
      <sheetName val="Graph_Data_Affordable8"/>
      <sheetName val="Site C5"/>
      <sheetName val="Présentation_pour_eux11"/>
      <sheetName val="ESTIMATION__11"/>
      <sheetName val="Métré_-_Récap11"/>
      <sheetName val="@risk_rents_and_incentives10"/>
      <sheetName val="Car_park_lease10"/>
      <sheetName val="Net_rent_analysis10"/>
      <sheetName val="Graph_Data_Affordable10"/>
    </sheetNames>
    <sheetDataSet>
      <sheetData sheetId="0"/>
      <sheetData sheetId="1"/>
      <sheetData sheetId="2"/>
      <sheetData sheetId="3"/>
      <sheetData sheetId="4"/>
      <sheetData sheetId="5" refreshError="1">
        <row r="3">
          <cell r="C3">
            <v>410.05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
      <sheetName val="AYH Offices"/>
      <sheetName val="BCIS Locations"/>
      <sheetName val="Sign-Off"/>
      <sheetName val="Cover"/>
      <sheetName val="Blank"/>
      <sheetName val="Contents"/>
      <sheetName val="Fly 1"/>
      <sheetName val="Introduction"/>
      <sheetName val="Fly 2"/>
      <sheetName val="Exec. Sum"/>
      <sheetName val="Fly 3"/>
      <sheetName val="Exclusions"/>
      <sheetName val="Reconciliation"/>
      <sheetName val="Benchmarking"/>
      <sheetName val="Fly 4"/>
      <sheetName val="Sch. Areas"/>
      <sheetName val="Fly 5"/>
      <sheetName val="Shell - Fit Out Summary"/>
      <sheetName val="Summary - Shell"/>
      <sheetName val="Cost Plan - Shell"/>
      <sheetName val="Summary - Fit Out"/>
      <sheetName val="Cost Plan - Fit Out"/>
      <sheetName val="Fly 6"/>
      <sheetName val="Specification"/>
      <sheetName val="Fly 7"/>
      <sheetName val="Information Used"/>
      <sheetName val="Cash Flow"/>
      <sheetName val="cashflow macro functions"/>
      <sheetName val="Risk Register"/>
      <sheetName val="Market Test"/>
      <sheetName val="Disclaimer"/>
      <sheetName val="Module1"/>
      <sheetName val="CostPlan1"/>
    </sheetNames>
    <sheetDataSet>
      <sheetData sheetId="0"/>
      <sheetData sheetId="1"/>
      <sheetData sheetId="2">
        <row r="5">
          <cell r="L5" t="str">
            <v>EAST ANGLIA - Cambridgeshire - Cambridge</v>
          </cell>
        </row>
        <row r="6">
          <cell r="L6" t="str">
            <v xml:space="preserve">EAST ANGLIA - Cambridgeshire - East Cambridgeshire  </v>
          </cell>
        </row>
        <row r="7">
          <cell r="L7" t="str">
            <v>EAST ANGLIA - Cambridgeshire - Fenland</v>
          </cell>
        </row>
        <row r="8">
          <cell r="L8" t="str">
            <v>EAST ANGLIA - Cambridgeshire - Huntingdon</v>
          </cell>
        </row>
        <row r="9">
          <cell r="L9" t="str">
            <v>EAST ANGLIA - Cambridgeshire - Peterborough</v>
          </cell>
        </row>
        <row r="10">
          <cell r="L10" t="str">
            <v xml:space="preserve">EAST ANGLIA - Cambridgeshire - South Cambridgeshire  </v>
          </cell>
        </row>
        <row r="11">
          <cell r="L11" t="str">
            <v>EAST ANGLIA - Norfolk - Breckland</v>
          </cell>
        </row>
        <row r="12">
          <cell r="L12" t="str">
            <v>EAST ANGLIA - Norfolk - Broadland</v>
          </cell>
        </row>
        <row r="13">
          <cell r="L13" t="str">
            <v xml:space="preserve">EAST ANGLIA - Norfolk - Great Yarmouth  </v>
          </cell>
        </row>
        <row r="14">
          <cell r="L14" t="str">
            <v xml:space="preserve">EAST ANGLIA - Norfolk - North Norfolk  </v>
          </cell>
        </row>
        <row r="15">
          <cell r="L15" t="str">
            <v>EAST ANGLIA - Norfolk - Norwich</v>
          </cell>
        </row>
        <row r="16">
          <cell r="L16" t="str">
            <v xml:space="preserve">EAST ANGLIA - Norfolk - South Norfolk  </v>
          </cell>
        </row>
        <row r="17">
          <cell r="L17" t="str">
            <v xml:space="preserve">EAST ANGLIA - Norfolk - West Norfolk  </v>
          </cell>
        </row>
        <row r="18">
          <cell r="L18" t="str">
            <v>EAST ANGLIA - Suffolk - Babergh</v>
          </cell>
        </row>
        <row r="19">
          <cell r="L19" t="str">
            <v xml:space="preserve">EAST ANGLIA - Suffolk - Forest Heath  </v>
          </cell>
        </row>
        <row r="20">
          <cell r="L20" t="str">
            <v>EAST ANGLIA - Suffolk - Ipswich</v>
          </cell>
        </row>
        <row r="21">
          <cell r="L21" t="str">
            <v xml:space="preserve">EAST ANGLIA - Suffolk - Mid Suffolk  </v>
          </cell>
        </row>
        <row r="22">
          <cell r="L22" t="str">
            <v xml:space="preserve">EAST ANGLIA - Suffolk - St Edmundsbury  </v>
          </cell>
        </row>
        <row r="23">
          <cell r="L23" t="str">
            <v xml:space="preserve">EAST ANGLIA - Suffolk - Suffolk Coastal  </v>
          </cell>
        </row>
        <row r="24">
          <cell r="L24" t="str">
            <v>EAST ANGLIA - Suffolk - Waveney</v>
          </cell>
        </row>
        <row r="26">
          <cell r="L26" t="str">
            <v xml:space="preserve">EAST MIDLANDS - Derbyshire - Amber Valley  </v>
          </cell>
        </row>
        <row r="27">
          <cell r="L27" t="str">
            <v>EAST MIDLANDS - Derbyshire - Bolsover</v>
          </cell>
        </row>
        <row r="28">
          <cell r="L28" t="str">
            <v>EAST MIDLANDS - Derbyshire - Chesterfield</v>
          </cell>
        </row>
        <row r="29">
          <cell r="L29" t="str">
            <v>EAST MIDLANDS - Derbyshire - Derby</v>
          </cell>
        </row>
        <row r="30">
          <cell r="L30" t="str">
            <v>EAST MIDLANDS - Derbyshire - Erewash</v>
          </cell>
        </row>
        <row r="31">
          <cell r="L31" t="str">
            <v xml:space="preserve">EAST MIDLANDS - Derbyshire - High Peak  </v>
          </cell>
        </row>
        <row r="32">
          <cell r="L32" t="str">
            <v xml:space="preserve">EAST MIDLANDS - Derbyshire - North East Derbyshire </v>
          </cell>
        </row>
        <row r="33">
          <cell r="L33" t="str">
            <v xml:space="preserve">EAST MIDLANDS - Derbyshire - South Derbyshire  </v>
          </cell>
        </row>
        <row r="34">
          <cell r="L34" t="str">
            <v xml:space="preserve">EAST MIDLANDS - Derbyshire - West Derbyshire  </v>
          </cell>
        </row>
        <row r="35">
          <cell r="L35" t="str">
            <v>EAST MIDLANDS - Leicestershire - Charnwood</v>
          </cell>
        </row>
        <row r="36">
          <cell r="L36" t="str">
            <v xml:space="preserve">EAST MIDLANDS - Leicestershire - Hinckley and Bosworth </v>
          </cell>
        </row>
        <row r="37">
          <cell r="L37" t="str">
            <v>EAST MIDLANDS - Leicestershire - Leicester</v>
          </cell>
        </row>
        <row r="38">
          <cell r="L38" t="str">
            <v>EAST MIDLANDS - Leicestershire - Melton</v>
          </cell>
        </row>
        <row r="39">
          <cell r="L39" t="str">
            <v xml:space="preserve">EAST MIDLANDS - Leicestershire - North West Leicestershire </v>
          </cell>
        </row>
        <row r="40">
          <cell r="L40" t="str">
            <v xml:space="preserve">EAST MIDLANDS - Leicestershire - Oadby &amp; Wigston </v>
          </cell>
        </row>
        <row r="41">
          <cell r="L41" t="str">
            <v>EAST MIDLANDS - Leicestershire - Rutland</v>
          </cell>
        </row>
        <row r="42">
          <cell r="L42" t="str">
            <v>EAST MIDLANDS - Lincolnshire - Boston</v>
          </cell>
        </row>
        <row r="43">
          <cell r="L43" t="str">
            <v xml:space="preserve">EAST MIDLANDS - Lincolnshire - East Lindsey  </v>
          </cell>
        </row>
        <row r="44">
          <cell r="L44" t="str">
            <v>EAST MIDLANDS - Lincolnshire - Lincoln</v>
          </cell>
        </row>
        <row r="45">
          <cell r="L45" t="str">
            <v xml:space="preserve">EAST MIDLANDS - Lincolnshire - North Kesteven  </v>
          </cell>
        </row>
        <row r="46">
          <cell r="L46" t="str">
            <v xml:space="preserve">EAST MIDLANDS - Lincolnshire - South Holland  </v>
          </cell>
        </row>
        <row r="47">
          <cell r="L47" t="str">
            <v xml:space="preserve">EAST MIDLANDS - Lincolnshire - South Kesteven  </v>
          </cell>
        </row>
        <row r="48">
          <cell r="L48" t="str">
            <v xml:space="preserve">EAST MIDLANDS - Lincolnshire - West Lindsey  </v>
          </cell>
        </row>
        <row r="49">
          <cell r="L49" t="str">
            <v>EAST MIDLANDS - Northamptonshire - Corby</v>
          </cell>
        </row>
        <row r="50">
          <cell r="L50" t="str">
            <v>EAST MIDLANDS - Northamptonshire - Daventry</v>
          </cell>
        </row>
        <row r="51">
          <cell r="L51" t="str">
            <v>EAST MIDLANDS - Northamptonshire - East Northants</v>
          </cell>
        </row>
        <row r="52">
          <cell r="L52" t="str">
            <v>EAST MIDLANDS - Northamptonshire - Kettering</v>
          </cell>
        </row>
        <row r="53">
          <cell r="L53" t="str">
            <v>EAST MIDLANDS - Northamptonshire - Northampton</v>
          </cell>
        </row>
        <row r="54">
          <cell r="L54" t="str">
            <v>EAST MIDLANDS - Northamptonshire - South Northants</v>
          </cell>
        </row>
        <row r="55">
          <cell r="L55" t="str">
            <v>EAST MIDLANDS - Northamptonshire - Wellingborough</v>
          </cell>
        </row>
        <row r="56">
          <cell r="L56" t="str">
            <v>EAST MIDLANDS - Nottinghamshire - Ashfield</v>
          </cell>
        </row>
        <row r="57">
          <cell r="L57" t="str">
            <v>EAST MIDLANDS - Nottinghamshire - Bassetlaw</v>
          </cell>
        </row>
        <row r="58">
          <cell r="L58" t="str">
            <v>EAST MIDLANDS - Nottinghamshire - Broxtowe</v>
          </cell>
        </row>
        <row r="59">
          <cell r="L59" t="str">
            <v>EAST MIDLANDS - Nottinghamshire - Gedling</v>
          </cell>
        </row>
        <row r="60">
          <cell r="L60" t="str">
            <v>EAST MIDLANDS - Nottinghamshire - Mansfield</v>
          </cell>
        </row>
        <row r="61">
          <cell r="L61" t="str">
            <v>EAST MIDLANDS - Nottinghamshire - Newark</v>
          </cell>
        </row>
        <row r="62">
          <cell r="L62" t="str">
            <v>EAST MIDLANDS - Nottinghamshire - Nottingham</v>
          </cell>
        </row>
        <row r="63">
          <cell r="L63" t="str">
            <v>EAST MIDLANDS - Nottinghamshire - Rushcliffe</v>
          </cell>
        </row>
        <row r="65">
          <cell r="L65" t="str">
            <v>IRELAND - Ulster - Antrim</v>
          </cell>
        </row>
        <row r="66">
          <cell r="L66" t="str">
            <v>IRELAND - Ulster - Ards</v>
          </cell>
        </row>
        <row r="67">
          <cell r="L67" t="str">
            <v>IRELAND - Ulster - Ballymena</v>
          </cell>
        </row>
        <row r="68">
          <cell r="L68" t="str">
            <v>IRELAND - Ulster - Banbridge</v>
          </cell>
        </row>
        <row r="69">
          <cell r="L69" t="str">
            <v>IRELAND - Ulster - Belfast</v>
          </cell>
        </row>
        <row r="70">
          <cell r="L70" t="str">
            <v>IRELAND - Ulster - Carrickfergus</v>
          </cell>
        </row>
        <row r="71">
          <cell r="L71" t="str">
            <v>IRELAND - Ulster - Coleraine</v>
          </cell>
        </row>
        <row r="72">
          <cell r="L72" t="str">
            <v>IRELAND - Ulster - Craigavon</v>
          </cell>
        </row>
        <row r="73">
          <cell r="L73" t="str">
            <v>IRELAND - Ulster - Down</v>
          </cell>
        </row>
        <row r="74">
          <cell r="L74" t="str">
            <v>IRELAND - Ulster - Dungannon</v>
          </cell>
        </row>
        <row r="75">
          <cell r="L75" t="str">
            <v>IRELAND - Ulster - Fermanagh</v>
          </cell>
        </row>
        <row r="76">
          <cell r="L76" t="str">
            <v>IRELAND - Ulster - Lisburn</v>
          </cell>
        </row>
        <row r="77">
          <cell r="L77" t="str">
            <v>IRELAND - Ulster - Londonderry</v>
          </cell>
        </row>
        <row r="78">
          <cell r="L78" t="str">
            <v>IRELAND - Ulster - Newtownabbey</v>
          </cell>
        </row>
        <row r="79">
          <cell r="L79" t="str">
            <v xml:space="preserve">IRELAND - Ulster - North Down  </v>
          </cell>
        </row>
        <row r="80">
          <cell r="L80" t="str">
            <v>IRELAND - Ulster - Strabane</v>
          </cell>
        </row>
        <row r="82">
          <cell r="L82" t="str">
            <v>ISLANDS - Channel Islands - Channel Islands</v>
          </cell>
        </row>
        <row r="83">
          <cell r="L83" t="str">
            <v>ISLANDS - Isle of Man - Isle of Man</v>
          </cell>
        </row>
        <row r="85">
          <cell r="L85" t="str">
            <v xml:space="preserve">LONDON - INNER - City of London </v>
          </cell>
        </row>
        <row r="86">
          <cell r="L86" t="str">
            <v xml:space="preserve">LONDON - INNER - City of Westminster </v>
          </cell>
        </row>
        <row r="88">
          <cell r="L88" t="str">
            <v>LONDON - OUTER - Barking</v>
          </cell>
        </row>
        <row r="89">
          <cell r="L89" t="str">
            <v>LONDON - OUTER - Barnet</v>
          </cell>
        </row>
        <row r="90">
          <cell r="L90" t="str">
            <v>LONDON - OUTER - Bexley</v>
          </cell>
        </row>
        <row r="91">
          <cell r="L91" t="str">
            <v>LONDON - OUTER - Brent</v>
          </cell>
        </row>
        <row r="92">
          <cell r="L92" t="str">
            <v>LONDON - OUTER - Bromley</v>
          </cell>
        </row>
        <row r="93">
          <cell r="L93" t="str">
            <v>LONDON - OUTER - Camden</v>
          </cell>
        </row>
        <row r="94">
          <cell r="L94" t="str">
            <v>LONDON - OUTER - Croydon</v>
          </cell>
        </row>
        <row r="95">
          <cell r="L95" t="str">
            <v>LONDON - OUTER - Ealing</v>
          </cell>
        </row>
        <row r="96">
          <cell r="L96" t="str">
            <v>LONDON - OUTER - Enfield</v>
          </cell>
        </row>
        <row r="97">
          <cell r="L97" t="str">
            <v>LONDON - OUTER - Greenwich</v>
          </cell>
        </row>
        <row r="98">
          <cell r="L98" t="str">
            <v>LONDON - OUTER - Hackney</v>
          </cell>
        </row>
        <row r="99">
          <cell r="L99" t="str">
            <v xml:space="preserve">LONDON - OUTER - Hammersmith &amp; Fulham </v>
          </cell>
        </row>
        <row r="100">
          <cell r="L100" t="str">
            <v>LONDON - OUTER - Haringey</v>
          </cell>
        </row>
        <row r="101">
          <cell r="L101" t="str">
            <v>LONDON - OUTER - Harrow</v>
          </cell>
        </row>
        <row r="102">
          <cell r="L102" t="str">
            <v>LONDON - OUTER - Havering</v>
          </cell>
        </row>
        <row r="103">
          <cell r="L103" t="str">
            <v>LONDON - OUTER - Hillingdon</v>
          </cell>
        </row>
        <row r="104">
          <cell r="L104" t="str">
            <v>LONDON - OUTER - Hounslow</v>
          </cell>
        </row>
        <row r="105">
          <cell r="L105" t="str">
            <v>LONDON - OUTER - Islington</v>
          </cell>
        </row>
        <row r="106">
          <cell r="L106" t="str">
            <v xml:space="preserve">LONDON - OUTER - Kensington &amp; Chelsea </v>
          </cell>
        </row>
        <row r="107">
          <cell r="L107" t="str">
            <v xml:space="preserve">LONDON - OUTER - Kingston-upon-Thames </v>
          </cell>
        </row>
        <row r="108">
          <cell r="L108" t="str">
            <v>LONDON - OUTER - Lambeth</v>
          </cell>
        </row>
        <row r="109">
          <cell r="L109" t="str">
            <v>LONDON - OUTER - Lewisham</v>
          </cell>
        </row>
        <row r="110">
          <cell r="L110" t="str">
            <v>LONDON - OUTER - Merton</v>
          </cell>
        </row>
        <row r="111">
          <cell r="L111" t="str">
            <v>LONDON - OUTER - Newham</v>
          </cell>
        </row>
        <row r="112">
          <cell r="L112" t="str">
            <v>LONDON - OUTER - Redbridge</v>
          </cell>
        </row>
        <row r="113">
          <cell r="L113" t="str">
            <v xml:space="preserve">LONDON - OUTER - Richmond-upon-Thames  </v>
          </cell>
        </row>
        <row r="114">
          <cell r="L114" t="str">
            <v>LONDON - OUTER - Southwark</v>
          </cell>
        </row>
        <row r="115">
          <cell r="L115" t="str">
            <v>LONDON - OUTER - Sutton</v>
          </cell>
        </row>
        <row r="116">
          <cell r="L116" t="str">
            <v>LONDON - OUTER - Tower Hamlets</v>
          </cell>
        </row>
        <row r="117">
          <cell r="L117" t="str">
            <v>LONDON - OUTER - Waltham Forest</v>
          </cell>
        </row>
        <row r="118">
          <cell r="L118" t="str">
            <v>LONDON - OUTER - Wandsworth</v>
          </cell>
        </row>
        <row r="120">
          <cell r="L120" t="str">
            <v>NORTH WEST - Cheshire - Chester</v>
          </cell>
        </row>
        <row r="121">
          <cell r="L121" t="str">
            <v>NORTH WEST - Cheshire - Congleton</v>
          </cell>
        </row>
        <row r="122">
          <cell r="L122" t="str">
            <v xml:space="preserve">NORTH WEST - Cheshire - Crewe &amp; Nantwich </v>
          </cell>
        </row>
        <row r="123">
          <cell r="L123" t="str">
            <v xml:space="preserve">NORTH WEST - Cheshire - Ellesmere Port  </v>
          </cell>
        </row>
        <row r="124">
          <cell r="L124" t="str">
            <v>NORTH WEST - Cheshire - Halton</v>
          </cell>
        </row>
        <row r="125">
          <cell r="L125" t="str">
            <v>NORTH WEST - Cheshire - Macclesfield</v>
          </cell>
        </row>
        <row r="126">
          <cell r="L126" t="str">
            <v xml:space="preserve">NORTH WEST - Cheshire - Vale Royal  </v>
          </cell>
        </row>
        <row r="127">
          <cell r="L127" t="str">
            <v>NORTH WEST - Cheshire - Warrington</v>
          </cell>
        </row>
        <row r="128">
          <cell r="L128" t="str">
            <v>NORTH WEST - Greater Manchester    - Bolton</v>
          </cell>
        </row>
        <row r="129">
          <cell r="L129" t="str">
            <v>NORTH WEST - Greater Manchester    - Bury</v>
          </cell>
        </row>
        <row r="130">
          <cell r="L130" t="str">
            <v>NORTH WEST - Greater Manchester    - Manchester</v>
          </cell>
        </row>
        <row r="131">
          <cell r="L131" t="str">
            <v>NORTH WEST - Greater Manchester    - Oldham</v>
          </cell>
        </row>
        <row r="132">
          <cell r="L132" t="str">
            <v>NORTH WEST - Greater Manchester    - Rochdale</v>
          </cell>
        </row>
        <row r="133">
          <cell r="L133" t="str">
            <v>NORTH WEST - Greater Manchester    - Salford</v>
          </cell>
        </row>
        <row r="134">
          <cell r="L134" t="str">
            <v>NORTH WEST - Greater Manchester    - Stockport</v>
          </cell>
        </row>
        <row r="135">
          <cell r="L135" t="str">
            <v>NORTH WEST - Greater Manchester    - Tameside</v>
          </cell>
        </row>
        <row r="136">
          <cell r="L136" t="str">
            <v>NORTH WEST - Greater Manchester    - Trafford</v>
          </cell>
        </row>
        <row r="137">
          <cell r="L137" t="str">
            <v>NORTH WEST - Greater Manchester    - Wigan</v>
          </cell>
        </row>
        <row r="138">
          <cell r="L138" t="str">
            <v>NORTH WEST - Lancashire - Blackburn</v>
          </cell>
        </row>
        <row r="139">
          <cell r="L139" t="str">
            <v>NORTH WEST - Lancashire - Blackpool</v>
          </cell>
        </row>
        <row r="140">
          <cell r="L140" t="str">
            <v>NORTH WEST - Lancashire - Burnley</v>
          </cell>
        </row>
        <row r="141">
          <cell r="L141" t="str">
            <v>NORTH WEST - Lancashire - Chorley</v>
          </cell>
        </row>
        <row r="142">
          <cell r="L142" t="str">
            <v>NORTH WEST - Lancashire - Hyndburn</v>
          </cell>
        </row>
        <row r="143">
          <cell r="L143" t="str">
            <v>NORTH WEST - Lancashire - Lancaster</v>
          </cell>
        </row>
        <row r="144">
          <cell r="L144" t="str">
            <v>NORTH WEST - Lancashire - Pendle</v>
          </cell>
        </row>
        <row r="145">
          <cell r="L145" t="str">
            <v>NORTH WEST - Lancashire - Preston</v>
          </cell>
        </row>
        <row r="146">
          <cell r="L146" t="str">
            <v xml:space="preserve">NORTH WEST - Lancashire - Ribble Valley  </v>
          </cell>
        </row>
        <row r="147">
          <cell r="L147" t="str">
            <v>NORTH WEST - Lancashire - Rossendale</v>
          </cell>
        </row>
        <row r="148">
          <cell r="L148" t="str">
            <v xml:space="preserve">NORTH WEST - Lancashire - South Ribble  </v>
          </cell>
        </row>
        <row r="149">
          <cell r="L149" t="str">
            <v xml:space="preserve">NORTH WEST - Lancashire - West Lancs </v>
          </cell>
        </row>
        <row r="150">
          <cell r="L150" t="str">
            <v>NORTH WEST - Lancashire - Wyre</v>
          </cell>
        </row>
        <row r="151">
          <cell r="L151" t="str">
            <v>NORTH WEST - Merseyside - Knowsley</v>
          </cell>
        </row>
        <row r="152">
          <cell r="L152" t="str">
            <v>NORTH WEST - Merseyside - Liverpool</v>
          </cell>
        </row>
        <row r="153">
          <cell r="L153" t="str">
            <v>NORTH WEST - Merseyside - Sefton</v>
          </cell>
        </row>
        <row r="154">
          <cell r="L154" t="str">
            <v xml:space="preserve">NORTH WEST - Merseyside - St Helens  </v>
          </cell>
        </row>
        <row r="155">
          <cell r="L155" t="str">
            <v>NORTH WEST - Merseyside - Wirral</v>
          </cell>
        </row>
        <row r="157">
          <cell r="L157" t="str">
            <v>NORTHERN - Cleveland - Hartlepool</v>
          </cell>
        </row>
        <row r="158">
          <cell r="L158" t="str">
            <v>NORTHERN - Cleveland - Langbaurgh</v>
          </cell>
        </row>
        <row r="159">
          <cell r="L159" t="str">
            <v>NORTHERN - Cleveland - Middlesbrough</v>
          </cell>
        </row>
        <row r="160">
          <cell r="L160" t="str">
            <v>NORTHERN - Cleveland - Stockton-on-Tees</v>
          </cell>
        </row>
        <row r="161">
          <cell r="L161" t="str">
            <v>NORTHERN - Cumbria - Allerdale</v>
          </cell>
        </row>
        <row r="162">
          <cell r="L162" t="str">
            <v>NORTHERN - Cumbria - Barrow-in-Furness</v>
          </cell>
        </row>
        <row r="163">
          <cell r="L163" t="str">
            <v>NORTHERN - Cumbria - Carlisle</v>
          </cell>
        </row>
        <row r="164">
          <cell r="L164" t="str">
            <v>NORTHERN - Cumbria - Copeland</v>
          </cell>
        </row>
        <row r="165">
          <cell r="L165" t="str">
            <v>NORTHERN - Cumbria - Eden</v>
          </cell>
        </row>
        <row r="166">
          <cell r="L166" t="str">
            <v xml:space="preserve">NORTHERN - Cumbria - South Lakeland  </v>
          </cell>
        </row>
        <row r="167">
          <cell r="L167" t="str">
            <v>NORTHERN - Durham - Chester-le-Street</v>
          </cell>
        </row>
        <row r="168">
          <cell r="L168" t="str">
            <v>NORTHERN - Durham - Darlington</v>
          </cell>
        </row>
        <row r="169">
          <cell r="L169" t="str">
            <v>NORTHERN - Durham - Derwentside</v>
          </cell>
        </row>
        <row r="170">
          <cell r="L170" t="str">
            <v>NORTHERN - Durham - Durham</v>
          </cell>
        </row>
        <row r="171">
          <cell r="L171" t="str">
            <v>NORTHERN - Durham - Easington</v>
          </cell>
        </row>
        <row r="172">
          <cell r="L172" t="str">
            <v>NORTHERN - Durham - Sedgefield</v>
          </cell>
        </row>
        <row r="173">
          <cell r="L173" t="str">
            <v>NORTHERN - Durham - Teesdale</v>
          </cell>
        </row>
        <row r="174">
          <cell r="L174" t="str">
            <v xml:space="preserve">NORTHERN - Durham - Wear Valley  </v>
          </cell>
        </row>
        <row r="175">
          <cell r="L175" t="str">
            <v>NORTHERN - Northumberland - Berwick-upon-Tweed</v>
          </cell>
        </row>
        <row r="176">
          <cell r="L176" t="str">
            <v xml:space="preserve">NORTHERN - Northumberland - Blyth Valley  </v>
          </cell>
        </row>
        <row r="177">
          <cell r="L177" t="str">
            <v xml:space="preserve">NORTHERN - Northumberland - Castle Morpeth  </v>
          </cell>
        </row>
        <row r="178">
          <cell r="L178" t="str">
            <v>NORTHERN - Northumberland - Tynedale</v>
          </cell>
        </row>
        <row r="179">
          <cell r="L179" t="str">
            <v>NORTHERN - Northumberland - Wansbeck</v>
          </cell>
        </row>
        <row r="180">
          <cell r="L180" t="str">
            <v>NORTHERN - Tyne &amp; Wear   - Gateshead</v>
          </cell>
        </row>
        <row r="181">
          <cell r="L181" t="str">
            <v xml:space="preserve">NORTHERN - Tyne &amp; Wear   - Newcastle-upon-Tyne </v>
          </cell>
        </row>
        <row r="182">
          <cell r="L182" t="str">
            <v xml:space="preserve">NORTHERN - Tyne &amp; Wear   - North Tyneside  </v>
          </cell>
        </row>
        <row r="183">
          <cell r="L183" t="str">
            <v xml:space="preserve">NORTHERN - Tyne &amp; Wear   - South Tyneside  </v>
          </cell>
        </row>
        <row r="184">
          <cell r="L184" t="str">
            <v>NORTHERN - Tyne &amp; Wear   - Sunderland</v>
          </cell>
        </row>
        <row r="186">
          <cell r="L186" t="str">
            <v>SCOTLAND - Borders - Berwickshire</v>
          </cell>
        </row>
        <row r="187">
          <cell r="L187" t="str">
            <v xml:space="preserve">SCOTLAND - Borders - Ettrick &amp; Lauderdale </v>
          </cell>
        </row>
        <row r="188">
          <cell r="L188" t="str">
            <v>SCOTLAND - Borders - Roxburgh</v>
          </cell>
        </row>
        <row r="189">
          <cell r="L189" t="str">
            <v>SCOTLAND - Central - Clackmannan</v>
          </cell>
        </row>
        <row r="190">
          <cell r="L190" t="str">
            <v>SCOTLAND - Central - Falkirk</v>
          </cell>
        </row>
        <row r="191">
          <cell r="L191" t="str">
            <v>SCOTLAND - Central - Stirling</v>
          </cell>
        </row>
        <row r="192">
          <cell r="L192" t="str">
            <v>SCOTLAND - Dumfries &amp; Galloway   - Nithsdale</v>
          </cell>
        </row>
        <row r="193">
          <cell r="L193" t="str">
            <v>SCOTLAND - Dumfries &amp; Galloway   - Stewartry</v>
          </cell>
        </row>
        <row r="194">
          <cell r="L194" t="str">
            <v>SCOTLAND - Dumfries &amp; Galloway   - Wigtown</v>
          </cell>
        </row>
        <row r="195">
          <cell r="L195" t="str">
            <v>SCOTLAND - Fife - Dunfermline</v>
          </cell>
        </row>
        <row r="196">
          <cell r="L196" t="str">
            <v>SCOTLAND - Fife - Kirkcaldy</v>
          </cell>
        </row>
        <row r="197">
          <cell r="L197" t="str">
            <v xml:space="preserve">SCOTLAND - Fife - North-East Fife  </v>
          </cell>
        </row>
        <row r="198">
          <cell r="L198" t="str">
            <v xml:space="preserve">SCOTLAND - Grampian - Aberdeen City  </v>
          </cell>
        </row>
        <row r="199">
          <cell r="L199" t="str">
            <v xml:space="preserve">SCOTLAND - Grampian - Banff &amp; Buchan </v>
          </cell>
        </row>
        <row r="200">
          <cell r="L200" t="str">
            <v>SCOTLAND - Grampian - Gordon</v>
          </cell>
        </row>
        <row r="201">
          <cell r="L201" t="str">
            <v xml:space="preserve">SCOTLAND - Grampian - Kincardine &amp; Deeside </v>
          </cell>
        </row>
        <row r="202">
          <cell r="L202" t="str">
            <v>SCOTLAND - Grampian - Moray</v>
          </cell>
        </row>
        <row r="203">
          <cell r="L203" t="str">
            <v>SCOTLAND - Highland - Inverness</v>
          </cell>
        </row>
        <row r="204">
          <cell r="L204" t="str">
            <v xml:space="preserve">SCOTLAND - Highland - Ross &amp; Cromarty </v>
          </cell>
        </row>
        <row r="205">
          <cell r="L205" t="str">
            <v>SCOTLAND - Islands - Orkney</v>
          </cell>
        </row>
        <row r="206">
          <cell r="L206" t="str">
            <v>SCOTLAND - Islands - Shetland</v>
          </cell>
        </row>
        <row r="207">
          <cell r="L207" t="str">
            <v xml:space="preserve">SCOTLAND - Lothian - East Lothian  </v>
          </cell>
        </row>
        <row r="208">
          <cell r="L208" t="str">
            <v xml:space="preserve">SCOTLAND - Lothian - Edinburgh City  </v>
          </cell>
        </row>
        <row r="209">
          <cell r="L209" t="str">
            <v>SCOTLAND - Lothian - Midlothian</v>
          </cell>
        </row>
        <row r="210">
          <cell r="L210" t="str">
            <v xml:space="preserve">SCOTLAND - Lothian - West Lothian  </v>
          </cell>
        </row>
        <row r="211">
          <cell r="L211" t="str">
            <v xml:space="preserve">SCOTLAND - Strathclyde - Argyll &amp; Bute </v>
          </cell>
        </row>
        <row r="212">
          <cell r="L212" t="str">
            <v xml:space="preserve">SCOTLAND - Strathclyde - Bearsden &amp; Milngavie </v>
          </cell>
        </row>
        <row r="213">
          <cell r="L213" t="str">
            <v>SCOTLAND - Strathclyde - Clydebank</v>
          </cell>
        </row>
        <row r="214">
          <cell r="L214" t="str">
            <v>SCOTLAND - Strathclyde - Clydesdale</v>
          </cell>
        </row>
        <row r="215">
          <cell r="L215" t="str">
            <v xml:space="preserve">SCOTLAND - Strathclyde - Cumbernauld &amp; Kilsyth </v>
          </cell>
        </row>
        <row r="216">
          <cell r="L216" t="str">
            <v>SCOTLAND - Strathclyde - Cumnock &amp; Doon Valley</v>
          </cell>
        </row>
        <row r="217">
          <cell r="L217" t="str">
            <v>SCOTLAND - Strathclyde - Cunninghame</v>
          </cell>
        </row>
        <row r="218">
          <cell r="L218" t="str">
            <v>SCOTLAND - Strathclyde - Dumbarton</v>
          </cell>
        </row>
        <row r="219">
          <cell r="L219" t="str">
            <v xml:space="preserve">SCOTLAND - Strathclyde - East Kilbride  </v>
          </cell>
        </row>
        <row r="220">
          <cell r="L220" t="str">
            <v>SCOTLAND - Strathclyde - Eastwood</v>
          </cell>
        </row>
        <row r="221">
          <cell r="L221" t="str">
            <v xml:space="preserve">SCOTLAND - Strathclyde - Glasgow City  </v>
          </cell>
        </row>
        <row r="222">
          <cell r="L222" t="str">
            <v>SCOTLAND - Strathclyde - Hamilton</v>
          </cell>
        </row>
        <row r="223">
          <cell r="L223" t="str">
            <v>SCOTLAND - Strathclyde - Inverclyde</v>
          </cell>
        </row>
        <row r="224">
          <cell r="L224" t="str">
            <v xml:space="preserve">SCOTLAND - Strathclyde - Kilmarnock &amp; Loudoun </v>
          </cell>
        </row>
        <row r="225">
          <cell r="L225" t="str">
            <v xml:space="preserve">SCOTLAND - Strathclyde - Kyle &amp; Carrick </v>
          </cell>
        </row>
        <row r="226">
          <cell r="L226" t="str">
            <v>SCOTLAND - Strathclyde - Monklands</v>
          </cell>
        </row>
        <row r="227">
          <cell r="L227" t="str">
            <v>SCOTLAND - Strathclyde - Motherwell</v>
          </cell>
        </row>
        <row r="228">
          <cell r="L228" t="str">
            <v>SCOTLAND - Strathclyde - Renfrew</v>
          </cell>
        </row>
        <row r="229">
          <cell r="L229" t="str">
            <v>SCOTLAND - Strathclyde - Strathkelvin</v>
          </cell>
        </row>
        <row r="230">
          <cell r="L230" t="str">
            <v>SCOTLAND - Tayside - Angus</v>
          </cell>
        </row>
        <row r="231">
          <cell r="L231" t="str">
            <v xml:space="preserve">SCOTLAND - Tayside - Dundee City  </v>
          </cell>
        </row>
        <row r="232">
          <cell r="L232" t="str">
            <v xml:space="preserve">SCOTLAND - Tayside - Perth &amp; Kinross </v>
          </cell>
        </row>
        <row r="234">
          <cell r="L234" t="str">
            <v>SOUTH EAST - Bedfordshire - Luton</v>
          </cell>
        </row>
        <row r="235">
          <cell r="L235" t="str">
            <v xml:space="preserve">SOUTH EAST - Bedfordshire - Mid Bedfordshire  </v>
          </cell>
        </row>
        <row r="236">
          <cell r="L236" t="str">
            <v xml:space="preserve">SOUTH EAST - Bedfordshire - North Bedfordshire  </v>
          </cell>
        </row>
        <row r="237">
          <cell r="L237" t="str">
            <v xml:space="preserve">SOUTH EAST - Bedfordshire - South Bedfordshire  </v>
          </cell>
        </row>
        <row r="238">
          <cell r="L238" t="str">
            <v>SOUTH EAST - Berkshire - Bracknell</v>
          </cell>
        </row>
        <row r="239">
          <cell r="L239" t="str">
            <v>SOUTH EAST - Berkshire - Newbury</v>
          </cell>
        </row>
        <row r="240">
          <cell r="L240" t="str">
            <v>SOUTH EAST - Berkshire - Reading</v>
          </cell>
        </row>
        <row r="241">
          <cell r="L241" t="str">
            <v>SOUTH EAST - Berkshire - Slough</v>
          </cell>
        </row>
        <row r="242">
          <cell r="L242" t="str">
            <v xml:space="preserve">SOUTH EAST - Berkshire - Windsor &amp; Maidenhead </v>
          </cell>
        </row>
        <row r="243">
          <cell r="L243" t="str">
            <v>SOUTH EAST - Berkshire - Wokingham</v>
          </cell>
        </row>
        <row r="244">
          <cell r="L244" t="str">
            <v xml:space="preserve">SOUTH EAST - Buckinghamshire - Aylesbury Vale  </v>
          </cell>
        </row>
        <row r="245">
          <cell r="L245" t="str">
            <v>SOUTH EAST - Buckinghamshire - Chiltern</v>
          </cell>
        </row>
        <row r="246">
          <cell r="L246" t="str">
            <v xml:space="preserve">SOUTH EAST - Buckinghamshire - Milton Keynes  </v>
          </cell>
        </row>
        <row r="247">
          <cell r="L247" t="str">
            <v>SOUTH EAST - Buckinghamshire - South Bucks</v>
          </cell>
        </row>
        <row r="248">
          <cell r="L248" t="str">
            <v>SOUTH EAST - Buckinghamshire - Wycombe</v>
          </cell>
        </row>
        <row r="249">
          <cell r="L249" t="str">
            <v>SOUTH EAST - East Sussex    - Brighton</v>
          </cell>
        </row>
        <row r="250">
          <cell r="L250" t="str">
            <v>SOUTH EAST - East Sussex    - Eastbourne</v>
          </cell>
        </row>
        <row r="251">
          <cell r="L251" t="str">
            <v>SOUTH EAST - East Sussex    - Hastings</v>
          </cell>
        </row>
        <row r="252">
          <cell r="L252" t="str">
            <v>SOUTH EAST - East Sussex    - Hove</v>
          </cell>
        </row>
        <row r="253">
          <cell r="L253" t="str">
            <v>SOUTH EAST - East Sussex    - Lewes</v>
          </cell>
        </row>
        <row r="254">
          <cell r="L254" t="str">
            <v>SOUTH EAST - East Sussex    - Rother</v>
          </cell>
        </row>
        <row r="255">
          <cell r="L255" t="str">
            <v>SOUTH EAST - East Sussex    - Wealden</v>
          </cell>
        </row>
        <row r="256">
          <cell r="L256" t="str">
            <v>SOUTH EAST - Essex - Basildon</v>
          </cell>
        </row>
        <row r="257">
          <cell r="L257" t="str">
            <v>SOUTH EAST - Essex - Braintree</v>
          </cell>
        </row>
        <row r="258">
          <cell r="L258" t="str">
            <v>SOUTH EAST - Essex - Brentwood</v>
          </cell>
        </row>
        <row r="259">
          <cell r="L259" t="str">
            <v xml:space="preserve">SOUTH EAST - Essex - Castle Point  </v>
          </cell>
        </row>
        <row r="260">
          <cell r="L260" t="str">
            <v>SOUTH EAST - Essex - Chelmsford</v>
          </cell>
        </row>
        <row r="261">
          <cell r="L261" t="str">
            <v>SOUTH EAST - Essex - Colchester</v>
          </cell>
        </row>
        <row r="262">
          <cell r="L262" t="str">
            <v xml:space="preserve">SOUTH EAST - Essex - Epping Forest  </v>
          </cell>
        </row>
        <row r="263">
          <cell r="L263" t="str">
            <v>SOUTH EAST - Essex - Harlow</v>
          </cell>
        </row>
        <row r="264">
          <cell r="L264" t="str">
            <v>SOUTH EAST - Essex - Maldon</v>
          </cell>
        </row>
        <row r="265">
          <cell r="L265" t="str">
            <v>SOUTH EAST - Essex - Rochford</v>
          </cell>
        </row>
        <row r="266">
          <cell r="L266" t="str">
            <v>SOUTH EAST - Essex - Southend-on-Sea</v>
          </cell>
        </row>
        <row r="267">
          <cell r="L267" t="str">
            <v>SOUTH EAST - Essex - Tendring</v>
          </cell>
        </row>
        <row r="268">
          <cell r="L268" t="str">
            <v>SOUTH EAST - Essex - Thurrock</v>
          </cell>
        </row>
        <row r="269">
          <cell r="L269" t="str">
            <v>SOUTH EAST - Essex - Uttlesford</v>
          </cell>
        </row>
        <row r="270">
          <cell r="L270" t="str">
            <v>SOUTH EAST - Hampshire - Basingstoke</v>
          </cell>
        </row>
        <row r="271">
          <cell r="L271" t="str">
            <v xml:space="preserve">SOUTH EAST - Hampshire - East Hampshire  </v>
          </cell>
        </row>
        <row r="272">
          <cell r="L272" t="str">
            <v>SOUTH EAST - Hampshire - Eastleigh</v>
          </cell>
        </row>
        <row r="273">
          <cell r="L273" t="str">
            <v>SOUTH EAST - Hampshire - Fareham</v>
          </cell>
        </row>
        <row r="274">
          <cell r="L274" t="str">
            <v>SOUTH EAST - Hampshire - Gosport</v>
          </cell>
        </row>
        <row r="275">
          <cell r="L275" t="str">
            <v>SOUTH EAST - Hampshire - Hart</v>
          </cell>
        </row>
        <row r="276">
          <cell r="L276" t="str">
            <v>SOUTH EAST - Hampshire - Havant</v>
          </cell>
        </row>
        <row r="277">
          <cell r="L277" t="str">
            <v xml:space="preserve">SOUTH EAST - Hampshire - New Forest  </v>
          </cell>
        </row>
        <row r="278">
          <cell r="L278" t="str">
            <v>SOUTH EAST - Hampshire - Portsmouth</v>
          </cell>
        </row>
        <row r="279">
          <cell r="L279" t="str">
            <v>SOUTH EAST - Hampshire - Rushmoor</v>
          </cell>
        </row>
        <row r="280">
          <cell r="L280" t="str">
            <v>SOUTH EAST - Hampshire - Southampton</v>
          </cell>
        </row>
        <row r="281">
          <cell r="L281" t="str">
            <v xml:space="preserve">SOUTH EAST - Hampshire - Test Valley  </v>
          </cell>
        </row>
        <row r="282">
          <cell r="L282" t="str">
            <v>SOUTH EAST - Hampshire - Winchester</v>
          </cell>
        </row>
        <row r="283">
          <cell r="L283" t="str">
            <v>SOUTH EAST - Hertfordshire - Broxbourne</v>
          </cell>
        </row>
        <row r="284">
          <cell r="L284" t="str">
            <v>SOUTH EAST - Hertfordshire - Dacorum</v>
          </cell>
        </row>
        <row r="285">
          <cell r="L285" t="str">
            <v xml:space="preserve">SOUTH EAST - Hertfordshire - East Hertfordshire  </v>
          </cell>
        </row>
        <row r="286">
          <cell r="L286" t="str">
            <v>SOUTH EAST - Hertfordshire - Hertsmere</v>
          </cell>
        </row>
        <row r="287">
          <cell r="L287" t="str">
            <v xml:space="preserve">SOUTH EAST - Hertfordshire - North Hertfordshire  </v>
          </cell>
        </row>
        <row r="288">
          <cell r="L288" t="str">
            <v xml:space="preserve">SOUTH EAST - Hertfordshire - St Albans  </v>
          </cell>
        </row>
        <row r="289">
          <cell r="L289" t="str">
            <v>SOUTH EAST - Hertfordshire - Stevenage</v>
          </cell>
        </row>
        <row r="290">
          <cell r="L290" t="str">
            <v xml:space="preserve">SOUTH EAST - Hertfordshire - Three Rivers  </v>
          </cell>
        </row>
        <row r="291">
          <cell r="L291" t="str">
            <v>SOUTH EAST - Hertfordshire - Watford</v>
          </cell>
        </row>
        <row r="292">
          <cell r="L292" t="str">
            <v xml:space="preserve">SOUTH EAST - Hertfordshire - Welwyn Hatfield  </v>
          </cell>
        </row>
        <row r="293">
          <cell r="L293" t="str">
            <v>SOUTH EAST - Isle of Wight   - Medina</v>
          </cell>
        </row>
        <row r="294">
          <cell r="L294" t="str">
            <v xml:space="preserve">SOUTH EAST - Isle of Wight   - South Wight  </v>
          </cell>
        </row>
        <row r="295">
          <cell r="L295" t="str">
            <v>SOUTH EAST - Kent - Ashford</v>
          </cell>
        </row>
        <row r="296">
          <cell r="L296" t="str">
            <v>SOUTH EAST - Kent - Canterbury</v>
          </cell>
        </row>
        <row r="297">
          <cell r="L297" t="str">
            <v>SOUTH EAST - Kent - Dartford</v>
          </cell>
        </row>
        <row r="298">
          <cell r="L298" t="str">
            <v>SOUTH EAST - Kent - Dover</v>
          </cell>
        </row>
        <row r="299">
          <cell r="L299" t="str">
            <v>SOUTH EAST - Kent - Gillingham</v>
          </cell>
        </row>
        <row r="300">
          <cell r="L300" t="str">
            <v>SOUTH EAST - Kent - Maidstone</v>
          </cell>
        </row>
        <row r="301">
          <cell r="L301" t="str">
            <v>SOUTH EAST - Kent - Medway</v>
          </cell>
        </row>
        <row r="302">
          <cell r="L302" t="str">
            <v>SOUTH EAST - Kent - Sevenoaks</v>
          </cell>
        </row>
        <row r="303">
          <cell r="L303" t="str">
            <v>SOUTH EAST - Kent - Shepway</v>
          </cell>
        </row>
        <row r="304">
          <cell r="L304" t="str">
            <v>SOUTH EAST - Kent - Swale</v>
          </cell>
        </row>
        <row r="305">
          <cell r="L305" t="str">
            <v>SOUTH EAST - Kent - Thanet</v>
          </cell>
        </row>
        <row r="306">
          <cell r="L306" t="str">
            <v xml:space="preserve">SOUTH EAST - Kent - Tonbridge &amp; Malling </v>
          </cell>
        </row>
        <row r="307">
          <cell r="L307" t="str">
            <v xml:space="preserve">SOUTH EAST - Kent - Tunbridge Wells  </v>
          </cell>
        </row>
        <row r="308">
          <cell r="L308" t="str">
            <v>SOUTH EAST - Oxfordshire - Cherwell</v>
          </cell>
        </row>
        <row r="309">
          <cell r="L309" t="str">
            <v>SOUTH EAST - Oxfordshire - Oxford</v>
          </cell>
        </row>
        <row r="310">
          <cell r="L310" t="str">
            <v xml:space="preserve">SOUTH EAST - Oxfordshire - South Oxfordshire  </v>
          </cell>
        </row>
        <row r="311">
          <cell r="L311" t="str">
            <v>SOUTH EAST - Oxfordshire - Vale of White Horse</v>
          </cell>
        </row>
        <row r="312">
          <cell r="L312" t="str">
            <v xml:space="preserve">SOUTH EAST - Oxfordshire - West Oxfordshire  </v>
          </cell>
        </row>
        <row r="313">
          <cell r="L313" t="str">
            <v>SOUTH EAST - Surrey - Elmbridge</v>
          </cell>
        </row>
        <row r="314">
          <cell r="L314" t="str">
            <v xml:space="preserve">SOUTH EAST - Surrey - Epsom &amp; Ewell </v>
          </cell>
        </row>
        <row r="315">
          <cell r="L315" t="str">
            <v>SOUTH EAST - Surrey - Guildford</v>
          </cell>
        </row>
        <row r="316">
          <cell r="L316" t="str">
            <v xml:space="preserve">SOUTH EAST - Surrey - Mole Valley  </v>
          </cell>
        </row>
        <row r="317">
          <cell r="L317" t="str">
            <v xml:space="preserve">SOUTH EAST - Surrey - Reigate &amp; Banstead </v>
          </cell>
        </row>
        <row r="318">
          <cell r="L318" t="str">
            <v>SOUTH EAST - Surrey - Runnymede</v>
          </cell>
        </row>
        <row r="319">
          <cell r="L319" t="str">
            <v>SOUTH EAST - Surrey - Spelthorne</v>
          </cell>
        </row>
        <row r="320">
          <cell r="L320" t="str">
            <v xml:space="preserve">SOUTH EAST - Surrey - Surrey Heath  </v>
          </cell>
        </row>
        <row r="321">
          <cell r="L321" t="str">
            <v>SOUTH EAST - Surrey - Tandridge</v>
          </cell>
        </row>
        <row r="322">
          <cell r="L322" t="str">
            <v>SOUTH EAST - Surrey - Waverley</v>
          </cell>
        </row>
        <row r="323">
          <cell r="L323" t="str">
            <v>SOUTH EAST - Surrey - Woking</v>
          </cell>
        </row>
        <row r="324">
          <cell r="L324" t="str">
            <v>SOUTH EAST - West Sussex    - Adur</v>
          </cell>
        </row>
        <row r="325">
          <cell r="L325" t="str">
            <v>SOUTH EAST - West Sussex    - Arun</v>
          </cell>
        </row>
        <row r="326">
          <cell r="L326" t="str">
            <v>SOUTH EAST - West Sussex    - Chichester</v>
          </cell>
        </row>
        <row r="327">
          <cell r="L327" t="str">
            <v>SOUTH EAST - West Sussex    - Crawley</v>
          </cell>
        </row>
        <row r="328">
          <cell r="L328" t="str">
            <v>SOUTH EAST - West Sussex    - Horsham</v>
          </cell>
        </row>
        <row r="329">
          <cell r="L329" t="str">
            <v xml:space="preserve">SOUTH EAST - West Sussex    - Mid Sussex  </v>
          </cell>
        </row>
        <row r="330">
          <cell r="L330" t="str">
            <v>SOUTH EAST - West Sussex    - Worthing</v>
          </cell>
        </row>
        <row r="332">
          <cell r="L332" t="str">
            <v>SOUTH WEST - Avon - Bath</v>
          </cell>
        </row>
        <row r="333">
          <cell r="L333" t="str">
            <v>SOUTH WEST - Avon - Bristol</v>
          </cell>
        </row>
        <row r="334">
          <cell r="L334" t="str">
            <v>SOUTH WEST - Avon - Kingswood</v>
          </cell>
        </row>
        <row r="335">
          <cell r="L335" t="str">
            <v>SOUTH WEST - Avon - Northavon</v>
          </cell>
        </row>
        <row r="336">
          <cell r="L336" t="str">
            <v>SOUTH WEST - Avon - Wandsdyke</v>
          </cell>
        </row>
        <row r="337">
          <cell r="L337" t="str">
            <v>SOUTH WEST - Avon - Woodspring</v>
          </cell>
        </row>
        <row r="338">
          <cell r="L338" t="str">
            <v>SOUTH WEST - Cornwall - Caradon</v>
          </cell>
        </row>
        <row r="339">
          <cell r="L339" t="str">
            <v>SOUTH WEST - Cornwall - Carrick</v>
          </cell>
        </row>
        <row r="340">
          <cell r="L340" t="str">
            <v>SOUTH WEST - Cornwall - Kerrier</v>
          </cell>
        </row>
        <row r="341">
          <cell r="L341" t="str">
            <v xml:space="preserve">SOUTH WEST - Cornwall - North Cornwall  </v>
          </cell>
        </row>
        <row r="342">
          <cell r="L342" t="str">
            <v>SOUTH WEST - Cornwall - Penwith</v>
          </cell>
        </row>
        <row r="343">
          <cell r="L343" t="str">
            <v>SOUTH WEST - Cornwall - Restormel</v>
          </cell>
        </row>
        <row r="344">
          <cell r="L344" t="str">
            <v xml:space="preserve">SOUTH WEST - Devon - East Devon  </v>
          </cell>
        </row>
        <row r="345">
          <cell r="L345" t="str">
            <v>SOUTH WEST - Devon - Exeter</v>
          </cell>
        </row>
        <row r="346">
          <cell r="L346" t="str">
            <v xml:space="preserve">SOUTH WEST - Devon - North Devon  </v>
          </cell>
        </row>
        <row r="347">
          <cell r="L347" t="str">
            <v>SOUTH WEST - Devon - Plymouth</v>
          </cell>
        </row>
        <row r="348">
          <cell r="L348" t="str">
            <v xml:space="preserve">SOUTH WEST - Devon - South Hams  </v>
          </cell>
        </row>
        <row r="349">
          <cell r="L349" t="str">
            <v>SOUTH WEST - Devon - Teignbridge</v>
          </cell>
        </row>
        <row r="350">
          <cell r="L350" t="str">
            <v>SOUTH WEST - Devon - Tiverton</v>
          </cell>
        </row>
        <row r="351">
          <cell r="L351" t="str">
            <v>SOUTH WEST - Devon - Torbay</v>
          </cell>
        </row>
        <row r="352">
          <cell r="L352" t="str">
            <v>SOUTH WEST - Devon - Torridge</v>
          </cell>
        </row>
        <row r="353">
          <cell r="L353" t="str">
            <v>SOUTH WEST - Dorset - Bournemouth</v>
          </cell>
        </row>
        <row r="354">
          <cell r="L354" t="str">
            <v>SOUTH WEST - Dorset - Christchurch</v>
          </cell>
        </row>
        <row r="355">
          <cell r="L355" t="str">
            <v xml:space="preserve">SOUTH WEST - Dorset - North Dorset  </v>
          </cell>
        </row>
        <row r="356">
          <cell r="L356" t="str">
            <v>SOUTH WEST - Dorset - Poole</v>
          </cell>
        </row>
        <row r="357">
          <cell r="L357" t="str">
            <v>SOUTH WEST - Dorset - Purbeck</v>
          </cell>
        </row>
        <row r="358">
          <cell r="L358" t="str">
            <v xml:space="preserve">SOUTH WEST - Dorset - West Dorset  </v>
          </cell>
        </row>
        <row r="359">
          <cell r="L359" t="str">
            <v xml:space="preserve">SOUTH WEST - Dorset - Weymouth &amp; Portland </v>
          </cell>
        </row>
        <row r="360">
          <cell r="L360" t="str">
            <v>SOUTH WEST - Dorset - Wimborne</v>
          </cell>
        </row>
        <row r="361">
          <cell r="L361" t="str">
            <v>SOUTH WEST - Gloucestershire - Cheltenham</v>
          </cell>
        </row>
        <row r="362">
          <cell r="L362" t="str">
            <v>SOUTH WEST - Gloucestershire - Cotswold</v>
          </cell>
        </row>
        <row r="363">
          <cell r="L363" t="str">
            <v xml:space="preserve">SOUTH WEST - Gloucestershire - Forest of Dean </v>
          </cell>
        </row>
        <row r="364">
          <cell r="L364" t="str">
            <v>SOUTH WEST - Gloucestershire - Gloucester</v>
          </cell>
        </row>
        <row r="365">
          <cell r="L365" t="str">
            <v>SOUTH WEST - Gloucestershire - Stroud</v>
          </cell>
        </row>
        <row r="366">
          <cell r="L366" t="str">
            <v>SOUTH WEST - Gloucestershire - Tewkesbury</v>
          </cell>
        </row>
        <row r="367">
          <cell r="L367" t="str">
            <v>SOUTH WEST - Somerset - Mendip</v>
          </cell>
        </row>
        <row r="368">
          <cell r="L368" t="str">
            <v>SOUTH WEST - Somerset - Sedgemoor</v>
          </cell>
        </row>
        <row r="369">
          <cell r="L369" t="str">
            <v xml:space="preserve">SOUTH WEST - Somerset - Taunton Deane  </v>
          </cell>
        </row>
        <row r="370">
          <cell r="L370" t="str">
            <v>SOUTH WEST - Somerset - Yeovil</v>
          </cell>
        </row>
        <row r="371">
          <cell r="L371" t="str">
            <v>SOUTH WEST - Wiltshire - Kennet</v>
          </cell>
        </row>
        <row r="372">
          <cell r="L372" t="str">
            <v xml:space="preserve">SOUTH WEST - Wiltshire - North Wiltshire  </v>
          </cell>
        </row>
        <row r="373">
          <cell r="L373" t="str">
            <v>SOUTH WEST - Wiltshire - Salisbury</v>
          </cell>
        </row>
        <row r="374">
          <cell r="L374" t="str">
            <v>SOUTH WEST - Wiltshire - Thamesdown</v>
          </cell>
        </row>
        <row r="375">
          <cell r="L375" t="str">
            <v xml:space="preserve">SOUTH WEST - Wiltshire - West Wiltshire  </v>
          </cell>
        </row>
        <row r="377">
          <cell r="L377" t="str">
            <v xml:space="preserve">WALES - Clwyd - Alyn &amp; Deeside </v>
          </cell>
        </row>
        <row r="378">
          <cell r="L378" t="str">
            <v>WALES - Clwyd - Delyn</v>
          </cell>
        </row>
        <row r="379">
          <cell r="L379" t="str">
            <v>WALES - Clwyd - Rhuddlan</v>
          </cell>
        </row>
        <row r="380">
          <cell r="L380" t="str">
            <v>WALES - Clwyd - Wrexham-Maelor</v>
          </cell>
        </row>
        <row r="381">
          <cell r="L381" t="str">
            <v>WALES - Dyfed - Ceredigion</v>
          </cell>
        </row>
        <row r="382">
          <cell r="L382" t="str">
            <v>WALES - Dyfed - Dinefwr</v>
          </cell>
        </row>
        <row r="383">
          <cell r="L383" t="str">
            <v>WALES - Dyfed - Llanelli</v>
          </cell>
        </row>
        <row r="384">
          <cell r="L384" t="str">
            <v xml:space="preserve">WALES - Gwent - Blaenau Gwent  </v>
          </cell>
        </row>
        <row r="385">
          <cell r="L385" t="str">
            <v>WALES - Gwent - Islwyn</v>
          </cell>
        </row>
        <row r="386">
          <cell r="L386" t="str">
            <v>WALES - Gwent - Monmouth</v>
          </cell>
        </row>
        <row r="387">
          <cell r="L387" t="str">
            <v>WALES - Gwent - Newport</v>
          </cell>
        </row>
        <row r="388">
          <cell r="L388" t="str">
            <v>WALES - Gwent - Torfaen</v>
          </cell>
        </row>
        <row r="389">
          <cell r="L389" t="str">
            <v>WALES - Gwynedd - Aberconwy</v>
          </cell>
        </row>
        <row r="390">
          <cell r="L390" t="str">
            <v>WALES - Gwynedd - Arfon</v>
          </cell>
        </row>
        <row r="391">
          <cell r="L391" t="str">
            <v>WALES - Gwynedd - Meirionnydd</v>
          </cell>
        </row>
        <row r="392">
          <cell r="L392" t="str">
            <v>WALES - Gwynedd - Ynys Mon (Anglesey)</v>
          </cell>
        </row>
        <row r="393">
          <cell r="L393" t="str">
            <v>WALES - Mid Glamorgan    - Ogwr</v>
          </cell>
        </row>
        <row r="394">
          <cell r="L394" t="str">
            <v>WALES - Mid Glamorgan    - Rhondda</v>
          </cell>
        </row>
        <row r="395">
          <cell r="L395" t="str">
            <v xml:space="preserve">WALES - Mid Glamorgan    - Rhymney Valley  </v>
          </cell>
        </row>
        <row r="396">
          <cell r="L396" t="str">
            <v>WALES - Mid Glamorgan    - Taff-Ely</v>
          </cell>
        </row>
        <row r="397">
          <cell r="L397" t="str">
            <v>WALES - Powys - Brecknock</v>
          </cell>
        </row>
        <row r="398">
          <cell r="L398" t="str">
            <v>WALES - Powys - Montgomery</v>
          </cell>
        </row>
        <row r="399">
          <cell r="L399" t="str">
            <v>WALES - Powys - Radnor</v>
          </cell>
        </row>
        <row r="400">
          <cell r="L400" t="str">
            <v>WALES - South Glamorgan    - Cardiff</v>
          </cell>
        </row>
        <row r="401">
          <cell r="L401" t="str">
            <v xml:space="preserve">WALES - South Glamorgan    - Vale of Glamorgan </v>
          </cell>
        </row>
        <row r="402">
          <cell r="L402" t="str">
            <v xml:space="preserve">WALES - West Glamorgan    - Lliw Valley  </v>
          </cell>
        </row>
        <row r="403">
          <cell r="L403" t="str">
            <v>WALES - West Glamorgan    - Neath</v>
          </cell>
        </row>
        <row r="404">
          <cell r="L404" t="str">
            <v xml:space="preserve">WALES - West Glamorgan    - Port Talbot  </v>
          </cell>
        </row>
        <row r="405">
          <cell r="L405" t="str">
            <v>WALES - West Glamorgan    - Swansea</v>
          </cell>
        </row>
        <row r="407">
          <cell r="L407" t="str">
            <v>WEST MIDLANDS - Hereford &amp; Worcester   - Bromsgrove</v>
          </cell>
        </row>
        <row r="408">
          <cell r="L408" t="str">
            <v>WEST MIDLANDS - Hereford &amp; Worcester   - Hereford</v>
          </cell>
        </row>
        <row r="409">
          <cell r="L409" t="str">
            <v>WEST MIDLANDS - Hereford &amp; Worcester   - Leominster</v>
          </cell>
        </row>
        <row r="410">
          <cell r="L410" t="str">
            <v xml:space="preserve">WEST MIDLANDS - Hereford &amp; Worcester   - Malvern Hills  </v>
          </cell>
        </row>
        <row r="411">
          <cell r="L411" t="str">
            <v>WEST MIDLANDS - Hereford &amp; Worcester   - Redditch</v>
          </cell>
        </row>
        <row r="412">
          <cell r="L412" t="str">
            <v xml:space="preserve">WEST MIDLANDS - Hereford &amp; Worcester   - South Herefordshire  </v>
          </cell>
        </row>
        <row r="413">
          <cell r="L413" t="str">
            <v>WEST MIDLANDS - Hereford &amp; Worcester   - Worcester</v>
          </cell>
        </row>
        <row r="414">
          <cell r="L414" t="str">
            <v>WEST MIDLANDS - Hereford &amp; Worcester   - Wychavon</v>
          </cell>
        </row>
        <row r="415">
          <cell r="L415" t="str">
            <v xml:space="preserve">WEST MIDLANDS - Hereford &amp; Worcester   - Wyre Forest  </v>
          </cell>
        </row>
        <row r="416">
          <cell r="L416" t="str">
            <v>WEST MIDLANDS - Shropshire - Bridgnorth</v>
          </cell>
        </row>
        <row r="417">
          <cell r="L417" t="str">
            <v xml:space="preserve">WEST MIDLANDS - Shropshire - North Shropshire  </v>
          </cell>
        </row>
        <row r="418">
          <cell r="L418" t="str">
            <v>WEST MIDLANDS - Shropshire - Oswestry</v>
          </cell>
        </row>
        <row r="419">
          <cell r="L419" t="str">
            <v xml:space="preserve">WEST MIDLANDS - Shropshire - Shrewsbury &amp; Atcham </v>
          </cell>
        </row>
        <row r="420">
          <cell r="L420" t="str">
            <v xml:space="preserve">WEST MIDLANDS - Shropshire - South Shropshire  </v>
          </cell>
        </row>
        <row r="421">
          <cell r="L421" t="str">
            <v xml:space="preserve">WEST MIDLANDS - Shropshire - The Wrekin  </v>
          </cell>
        </row>
        <row r="422">
          <cell r="L422" t="str">
            <v xml:space="preserve">WEST MIDLANDS - Staffordshire - Cannock Chase  </v>
          </cell>
        </row>
        <row r="423">
          <cell r="L423" t="str">
            <v xml:space="preserve">WEST MIDLANDS - Staffordshire - East Staffs  </v>
          </cell>
        </row>
        <row r="424">
          <cell r="L424" t="str">
            <v>WEST MIDLANDS - Staffordshire - Lichfield</v>
          </cell>
        </row>
        <row r="425">
          <cell r="L425" t="str">
            <v>WEST MIDLANDS - Staffordshire - Newcastle-under-Lyme</v>
          </cell>
        </row>
        <row r="426">
          <cell r="L426" t="str">
            <v xml:space="preserve">WEST MIDLANDS - Staffordshire - South Staffs </v>
          </cell>
        </row>
        <row r="427">
          <cell r="L427" t="str">
            <v>WEST MIDLANDS - Staffordshire - Stafford</v>
          </cell>
        </row>
        <row r="428">
          <cell r="L428" t="str">
            <v xml:space="preserve">WEST MIDLANDS - Staffordshire - Staffordshire Moors  </v>
          </cell>
        </row>
        <row r="429">
          <cell r="L429" t="str">
            <v>WEST MIDLANDS - Staffordshire - Stoke-on-Trent</v>
          </cell>
        </row>
        <row r="430">
          <cell r="L430" t="str">
            <v>WEST MIDLANDS - Staffordshire - Tamworth</v>
          </cell>
        </row>
        <row r="431">
          <cell r="L431" t="str">
            <v xml:space="preserve">WEST MIDLANDS - Warwickshire - North Warwickshire  </v>
          </cell>
        </row>
        <row r="432">
          <cell r="L432" t="str">
            <v>WEST MIDLANDS - Warwickshire - Nuneaton</v>
          </cell>
        </row>
        <row r="433">
          <cell r="L433" t="str">
            <v>WEST MIDLANDS - Warwickshire - Rugby</v>
          </cell>
        </row>
        <row r="434">
          <cell r="L434" t="str">
            <v>WEST MIDLANDS - Warwickshire - Stratford-on-Avon</v>
          </cell>
        </row>
        <row r="435">
          <cell r="L435" t="str">
            <v>WEST MIDLANDS - Warwickshire - Warwick</v>
          </cell>
        </row>
        <row r="436">
          <cell r="L436" t="str">
            <v>WEST MIDLANDS - West Midlands    - Birmingham</v>
          </cell>
        </row>
        <row r="437">
          <cell r="L437" t="str">
            <v>WEST MIDLANDS - West Midlands    - Coventry</v>
          </cell>
        </row>
        <row r="438">
          <cell r="L438" t="str">
            <v>WEST MIDLANDS - West Midlands    - Dudley</v>
          </cell>
        </row>
        <row r="439">
          <cell r="L439" t="str">
            <v>WEST MIDLANDS - West Midlands    - Sandwell</v>
          </cell>
        </row>
        <row r="440">
          <cell r="L440" t="str">
            <v>WEST MIDLANDS - West Midlands    - Solihull</v>
          </cell>
        </row>
        <row r="441">
          <cell r="L441" t="str">
            <v>WEST MIDLANDS - West Midlands    - Walsall</v>
          </cell>
        </row>
        <row r="442">
          <cell r="L442" t="str">
            <v>WEST MIDLANDS - West Midlands    - Wolverhampton</v>
          </cell>
        </row>
        <row r="444">
          <cell r="L444" t="str">
            <v>YORKSHIRE &amp; HUMBERSIDE - Humberside - Beverley</v>
          </cell>
        </row>
        <row r="445">
          <cell r="L445" t="str">
            <v>YORKSHIRE &amp; HUMBERSIDE - Humberside - Boothferry</v>
          </cell>
        </row>
        <row r="446">
          <cell r="L446" t="str">
            <v xml:space="preserve">YORKSHIRE &amp; HUMBERSIDE - Humberside - East Yorkshire  </v>
          </cell>
        </row>
        <row r="447">
          <cell r="L447" t="str">
            <v>YORKSHIRE &amp; HUMBERSIDE - Humberside - Glanford</v>
          </cell>
        </row>
        <row r="448">
          <cell r="L448" t="str">
            <v>YORKSHIRE &amp; HUMBERSIDE - Humberside - Grimsby</v>
          </cell>
        </row>
        <row r="449">
          <cell r="L449" t="str">
            <v>YORKSHIRE &amp; HUMBERSIDE - Humberside - Holderness</v>
          </cell>
        </row>
        <row r="450">
          <cell r="L450" t="str">
            <v xml:space="preserve">YORKSHIRE &amp; HUMBERSIDE - Humberside - Kingston-upon-Hull </v>
          </cell>
        </row>
        <row r="451">
          <cell r="L451" t="str">
            <v>YORKSHIRE &amp; HUMBERSIDE - Humberside - Scunthorpe</v>
          </cell>
        </row>
        <row r="452">
          <cell r="L452" t="str">
            <v>YORKSHIRE &amp; HUMBERSIDE - North Yorkshire    - Craven</v>
          </cell>
        </row>
        <row r="453">
          <cell r="L453" t="str">
            <v>YORKSHIRE &amp; HUMBERSIDE - North Yorkshire    - Hambleton</v>
          </cell>
        </row>
        <row r="454">
          <cell r="L454" t="str">
            <v>YORKSHIRE &amp; HUMBERSIDE - North Yorkshire    - Harrogate</v>
          </cell>
        </row>
        <row r="455">
          <cell r="L455" t="str">
            <v>YORKSHIRE &amp; HUMBERSIDE - North Yorkshire    - Richmondshire</v>
          </cell>
        </row>
        <row r="456">
          <cell r="L456" t="str">
            <v>YORKSHIRE &amp; HUMBERSIDE - North Yorkshire    - Ryedale</v>
          </cell>
        </row>
        <row r="457">
          <cell r="L457" t="str">
            <v>YORKSHIRE &amp; HUMBERSIDE - North Yorkshire    - Scarborough</v>
          </cell>
        </row>
        <row r="458">
          <cell r="L458" t="str">
            <v>YORKSHIRE &amp; HUMBERSIDE - North Yorkshire    - Selby</v>
          </cell>
        </row>
        <row r="459">
          <cell r="L459" t="str">
            <v>YORKSHIRE &amp; HUMBERSIDE - North Yorkshire    - York</v>
          </cell>
        </row>
        <row r="460">
          <cell r="L460" t="str">
            <v>YORKSHIRE &amp; HUMBERSIDE - South Yorkshire    - Barnsley</v>
          </cell>
        </row>
        <row r="461">
          <cell r="L461" t="str">
            <v>YORKSHIRE &amp; HUMBERSIDE - South Yorkshire    - Doncaster</v>
          </cell>
        </row>
        <row r="462">
          <cell r="L462" t="str">
            <v>YORKSHIRE &amp; HUMBERSIDE - South Yorkshire    - Rotherham</v>
          </cell>
        </row>
        <row r="463">
          <cell r="L463" t="str">
            <v>YORKSHIRE &amp; HUMBERSIDE - South Yorkshire    - Sheffield</v>
          </cell>
        </row>
        <row r="464">
          <cell r="L464" t="str">
            <v>YORKSHIRE &amp; HUMBERSIDE - West Yorkshire    - Bradford</v>
          </cell>
        </row>
        <row r="465">
          <cell r="L465" t="str">
            <v>YORKSHIRE &amp; HUMBERSIDE - West Yorkshire    - Calderdale</v>
          </cell>
        </row>
        <row r="466">
          <cell r="L466" t="str">
            <v>YORKSHIRE &amp; HUMBERSIDE - West Yorkshire    - Kirklees</v>
          </cell>
        </row>
        <row r="467">
          <cell r="L467" t="str">
            <v>YORKSHIRE &amp; HUMBERSIDE - West Yorkshire    - Leeds</v>
          </cell>
        </row>
        <row r="468">
          <cell r="L468" t="str">
            <v>YORKSHIRE &amp; HUMBERSIDE - West Yorkshire    - Wakefield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Risk Summary Report"/>
      <sheetName val="Scoring Matrix"/>
      <sheetName val="Mitigation guidelines"/>
      <sheetName val="Categories"/>
      <sheetName val="info"/>
      <sheetName val="Indices"/>
      <sheetName val="Location"/>
      <sheetName val="Devco Cashflow"/>
      <sheetName val="Risk_Register"/>
      <sheetName val="Risk_Summary_Report"/>
      <sheetName val="Scoring_Matrix"/>
      <sheetName val="Mitigation_guidelines"/>
      <sheetName val="Devco_Cashflow"/>
    </sheetNames>
    <sheetDataSet>
      <sheetData sheetId="0"/>
      <sheetData sheetId="1"/>
      <sheetData sheetId="2"/>
      <sheetData sheetId="3"/>
      <sheetData sheetId="4">
        <row r="5">
          <cell r="A5" t="str">
            <v>Risks derived from distinctive academy project organisational structures</v>
          </cell>
        </row>
        <row r="6">
          <cell r="A6" t="str">
            <v>Risks derived from site factors and surrounding area</v>
          </cell>
        </row>
        <row r="7">
          <cell r="A7" t="str">
            <v>Risks derived from project delivery</v>
          </cell>
        </row>
      </sheetData>
      <sheetData sheetId="5" refreshError="1"/>
      <sheetData sheetId="6" refreshError="1"/>
      <sheetData sheetId="7" refreshError="1"/>
      <sheetData sheetId="8" refreshError="1"/>
      <sheetData sheetId="9"/>
      <sheetData sheetId="10"/>
      <sheetData sheetId="11"/>
      <sheetData sheetId="12"/>
      <sheetData sheetId="1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sheetName val="Recon"/>
      <sheetName val="Overview"/>
      <sheetName val="Summary"/>
      <sheetName val="Review"/>
      <sheetName val="PreDev Hold Costs"/>
      <sheetName val="Works Costs"/>
      <sheetName val="Design Fees"/>
      <sheetName val="Other Costs"/>
      <sheetName val="Letting Costs"/>
      <sheetName val="Marketing Costs"/>
      <sheetName val="Purchase Costs"/>
      <sheetName val="Interest"/>
      <sheetName val="Project"/>
      <sheetName val="Payments"/>
      <sheetName val="Accruals"/>
      <sheetName val="Cash Flow"/>
      <sheetName val="Project Sheet"/>
      <sheetName val="Form"/>
      <sheetName val="Assumptions"/>
      <sheetName val="@risk rents and incentives"/>
      <sheetName val="Car park lease"/>
      <sheetName val="Net rent analysis"/>
      <sheetName val="Do not delete - Lists"/>
      <sheetName val="PreDev_Hold_Costs"/>
      <sheetName val="Works_Costs"/>
      <sheetName val="Design_Fees"/>
      <sheetName val="Other_Costs"/>
      <sheetName val="Letting_Costs"/>
      <sheetName val="Marketing_Costs"/>
      <sheetName val="Purchase_Costs"/>
      <sheetName val="Cash_Flow"/>
      <sheetName val="Project_Sheet"/>
      <sheetName val="@risk_rents_and_incentives"/>
      <sheetName val="Car_park_lease"/>
      <sheetName val="Net_rent_analysis"/>
      <sheetName val="Do_not_delete_-_Lists"/>
      <sheetName val="PreDev_Hold_Costs1"/>
      <sheetName val="Works_Costs1"/>
      <sheetName val="Design_Fees1"/>
      <sheetName val="Other_Costs1"/>
      <sheetName val="Letting_Costs1"/>
      <sheetName val="Marketing_Costs1"/>
      <sheetName val="Purchase_Costs1"/>
      <sheetName val="Cash_Flow1"/>
      <sheetName val="Project_Sheet1"/>
      <sheetName val="Table II"/>
      <sheetName val="EAST TOWER"/>
      <sheetName val="Cover"/>
      <sheetName val="Sheet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BCIS Locations"/>
      <sheetName val="Cover"/>
      <sheetName val="Contents"/>
      <sheetName val="Introduction"/>
      <sheetName val="Exclusions"/>
      <sheetName val="Exec. Sum"/>
      <sheetName val="Sch. Areas"/>
      <sheetName val="Costs Summary"/>
      <sheetName val="Disclaimer"/>
      <sheetName val="Appendix A Summary"/>
      <sheetName val="Appendix A Press Line D"/>
      <sheetName val="Exec. Sum Reconcilliation"/>
      <sheetName val="Reconciliation"/>
      <sheetName val="Cap Allowances"/>
      <sheetName val="Appendix B JLR Directs"/>
      <sheetName val="Sign-Off"/>
      <sheetName val="Master Data Sheet"/>
      <sheetName val="Benchmarking"/>
      <sheetName val="Dims"/>
      <sheetName val="Specification"/>
      <sheetName val="Information Used"/>
      <sheetName val="Cash Flow"/>
      <sheetName val="cashflow macro functions"/>
      <sheetName val="Risk Register"/>
      <sheetName val="Market Test"/>
      <sheetName val="Blank"/>
      <sheetName val="Module1"/>
      <sheetName val="Sheet1"/>
      <sheetName val="Sheet2"/>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ow r="46">
          <cell r="L46" t="str">
            <v>S&amp;C</v>
          </cell>
        </row>
        <row r="47">
          <cell r="L47" t="str">
            <v>M&amp;E</v>
          </cell>
        </row>
      </sheetData>
      <sheetData sheetId="11"/>
      <sheetData sheetId="12" refreshError="1"/>
      <sheetData sheetId="13" refreshError="1"/>
      <sheetData sheetId="14" refreshError="1"/>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1"/>
      <sheetName val="Scope Notes"/>
      <sheetName val="Summary"/>
      <sheetName val="NPV"/>
      <sheetName val="Summary Data"/>
      <sheetName val="Construction"/>
      <sheetName val="List"/>
      <sheetName val="BCIS Location"/>
      <sheetName val="월선수금"/>
      <sheetName val="Model"/>
      <sheetName val="CONSTRUCTION COMPONENT"/>
      <sheetName val="CBS"/>
      <sheetName val="Assumptions"/>
      <sheetName val="Statements"/>
      <sheetName val="Waterfall"/>
      <sheetName val="Operations"/>
      <sheetName val="Scenarios"/>
      <sheetName val="Early Years"/>
      <sheetName val="6. Budget"/>
      <sheetName val="Exclusions"/>
      <sheetName val="Scope_Notes"/>
      <sheetName val="Summary_Data"/>
      <sheetName val="CONSTRUCTION_COMPONENT"/>
      <sheetName val="Scope_Notes3"/>
      <sheetName val="Summary_Data3"/>
      <sheetName val="CONSTRUCTION_COMPONENT2"/>
      <sheetName val="Scope_Notes1"/>
      <sheetName val="Summary_Data1"/>
      <sheetName val="Scope_Notes2"/>
      <sheetName val="Summary_Data2"/>
      <sheetName val="CONSTRUCTION_COMPONENT1"/>
      <sheetName val="Master Data Sheet"/>
      <sheetName val="Scope_Notes5"/>
      <sheetName val="Summary_Data5"/>
      <sheetName val="Early_Years2"/>
      <sheetName val="6__Budget2"/>
      <sheetName val="Early_Years"/>
      <sheetName val="6__Budget"/>
      <sheetName val="Early_Years1"/>
      <sheetName val="6__Budget1"/>
      <sheetName val="Early_Years3"/>
      <sheetName val="6__Budget3"/>
      <sheetName val="CONSTRUCTION_COMPONENT3"/>
      <sheetName val="Scope_Notes4"/>
      <sheetName val="Summary_Data4"/>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Register"/>
      <sheetName val="Checkouts_self_serve"/>
      <sheetName val="payrates"/>
      <sheetName val="Sheet1"/>
      <sheetName val="Group_Sales"/>
      <sheetName val="VRFs"/>
      <sheetName val="dev_prog_at_week12"/>
      <sheetName val="week_50_targets"/>
      <sheetName val="weeknum"/>
      <sheetName val="VE_log"/>
      <sheetName val="CIF COST ITEM"/>
      <sheetName val="CIF_COST_ITEM"/>
      <sheetName val="BCIS_Location"/>
      <sheetName val="Master_Data_Sheet"/>
      <sheetName val="Events MD"/>
      <sheetName val="Template"/>
      <sheetName val="Sheet2"/>
      <sheetName val="Data Validation"/>
      <sheetName val="Lists"/>
      <sheetName val="내역1"/>
      <sheetName val="OPCOST"/>
      <sheetName val="Set"/>
      <sheetName val="Vehicles"/>
      <sheetName val="Headings"/>
      <sheetName val="IBD"/>
      <sheetName val="Scope_Notes6"/>
      <sheetName val="Summary_Data6"/>
      <sheetName val="Scope_Notes7"/>
      <sheetName val="Summary_Data7"/>
      <sheetName val="Scope_Notes8"/>
      <sheetName val="Summary_Data8"/>
      <sheetName val="Scope_Notes9"/>
      <sheetName val="Summary_Data9"/>
      <sheetName val="Scope_Notes10"/>
      <sheetName val="Summary_Data10"/>
      <sheetName val="Sheet 1"/>
      <sheetName val="Modified Store"/>
      <sheetName val="Assumptions (F1b)"/>
      <sheetName val="Monthly CF (F1b)"/>
      <sheetName val="Assumptions (F3)"/>
      <sheetName val="Assumptions (F1c)"/>
      <sheetName val="Monthly CF (F3)"/>
      <sheetName val="Monthly CF (F1c)"/>
      <sheetName val="Assumptions (F2)"/>
      <sheetName val="BID - Formulas"/>
      <sheetName val="TRADE FILTER"/>
      <sheetName val="info"/>
      <sheetName val="O_2_FS_PL"/>
      <sheetName val="O_2_FS_SL"/>
      <sheetName val="Categories"/>
      <sheetName val="I_40_Overlays"/>
      <sheetName val="C_TV"/>
      <sheetName val="O_TaxChecks"/>
      <sheetName val="O_FS_Carline"/>
      <sheetName val="Audit_Trail"/>
      <sheetName val="Leap_P&amp;L_PL"/>
      <sheetName val="Leap_P&amp;L_SL"/>
      <sheetName val="C_Tax_Depn"/>
      <sheetName val="C_CorpTax"/>
      <sheetName val="C_Tax_Other"/>
      <sheetName val="Macro_Control"/>
      <sheetName val="O_2_FS"/>
      <sheetName val="O_2c_FS_DN"/>
      <sheetName val="O_2a_FS_DS"/>
      <sheetName val="1_1_Temporary_Works"/>
      <sheetName val="CP_3_Inflation"/>
      <sheetName val="I__Leap_P&amp;L"/>
      <sheetName val="Macros"/>
      <sheetName val="Error_Checks"/>
      <sheetName val="I_Tax"/>
      <sheetName val="C__Volume"/>
      <sheetName val="C__WACC"/>
      <sheetName val="IM Plot 04 Summary"/>
      <sheetName val="Benchmark Opt 2"/>
    </sheetNames>
    <sheetDataSet>
      <sheetData sheetId="0">
        <row r="40">
          <cell r="B40">
            <v>7.2499999999999995E-2</v>
          </cell>
        </row>
      </sheetData>
      <sheetData sheetId="1">
        <row r="40">
          <cell r="B40">
            <v>0</v>
          </cell>
        </row>
      </sheetData>
      <sheetData sheetId="2">
        <row r="40">
          <cell r="B40">
            <v>7.2499999999999995E-2</v>
          </cell>
        </row>
      </sheetData>
      <sheetData sheetId="3" refreshError="1">
        <row r="40">
          <cell r="B40">
            <v>7.2499999999999995E-2</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0">
          <cell r="B40">
            <v>0</v>
          </cell>
        </row>
      </sheetData>
      <sheetData sheetId="18"/>
      <sheetData sheetId="19"/>
      <sheetData sheetId="20" refreshError="1"/>
      <sheetData sheetId="21" refreshError="1"/>
      <sheetData sheetId="22"/>
      <sheetData sheetId="23">
        <row r="40">
          <cell r="B40">
            <v>0</v>
          </cell>
        </row>
      </sheetData>
      <sheetData sheetId="24"/>
      <sheetData sheetId="25"/>
      <sheetData sheetId="26">
        <row r="40">
          <cell r="B40">
            <v>0</v>
          </cell>
        </row>
      </sheetData>
      <sheetData sheetId="27" refreshError="1"/>
      <sheetData sheetId="28">
        <row r="40">
          <cell r="B40">
            <v>0</v>
          </cell>
        </row>
      </sheetData>
      <sheetData sheetId="29"/>
      <sheetData sheetId="30"/>
      <sheetData sheetId="31" refreshError="1"/>
      <sheetData sheetId="32">
        <row r="40">
          <cell r="B40">
            <v>0</v>
          </cell>
        </row>
      </sheetData>
      <sheetData sheetId="33"/>
      <sheetData sheetId="34">
        <row r="40">
          <cell r="B40">
            <v>0</v>
          </cell>
        </row>
      </sheetData>
      <sheetData sheetId="35"/>
      <sheetData sheetId="36">
        <row r="40">
          <cell r="B40">
            <v>0</v>
          </cell>
        </row>
      </sheetData>
      <sheetData sheetId="37"/>
      <sheetData sheetId="38">
        <row r="40">
          <cell r="B40">
            <v>0</v>
          </cell>
        </row>
      </sheetData>
      <sheetData sheetId="39"/>
      <sheetData sheetId="40">
        <row r="40">
          <cell r="B40">
            <v>0</v>
          </cell>
        </row>
      </sheetData>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 Summary"/>
      <sheetName val="Graph"/>
      <sheetName val="Cashflow - Con"/>
      <sheetName val="cost plan 3 contingency"/>
      <sheetName val="Macro custom function"/>
      <sheetName val="Basis"/>
      <sheetName val="Chart data"/>
      <sheetName val="Sheet1"/>
      <sheetName val="Cashflow_-_Summary"/>
      <sheetName val="Cashflow_-_Con"/>
      <sheetName val="cost_plan_3_contingency"/>
      <sheetName val="Macro_custom_function"/>
      <sheetName val="Chart_data"/>
      <sheetName val="Summary"/>
      <sheetName val="Construction"/>
      <sheetName val="Operations"/>
      <sheetName val="Rates"/>
      <sheetName val="Project_List"/>
      <sheetName val="삼성전기"/>
      <sheetName val="주식"/>
      <sheetName val="Sheet1 (2)"/>
      <sheetName val="DO NOT DELETE"/>
    </sheetNames>
    <sheetDataSet>
      <sheetData sheetId="0">
        <row r="7">
          <cell r="H7" t="str">
            <v>Notional Projection</v>
          </cell>
        </row>
      </sheetData>
      <sheetData sheetId="1"/>
      <sheetData sheetId="2" refreshError="1">
        <row r="5">
          <cell r="E5">
            <v>8123385</v>
          </cell>
        </row>
      </sheetData>
      <sheetData sheetId="3"/>
      <sheetData sheetId="4"/>
      <sheetData sheetId="5" refreshError="1"/>
      <sheetData sheetId="6" refreshError="1"/>
      <sheetData sheetId="7" refreshError="1"/>
      <sheetData sheetId="8">
        <row r="5">
          <cell r="E5">
            <v>8123385</v>
          </cell>
        </row>
      </sheetData>
      <sheetData sheetId="9">
        <row r="5">
          <cell r="E5">
            <v>8123385</v>
          </cell>
        </row>
      </sheetData>
      <sheetData sheetId="10">
        <row r="5">
          <cell r="E5">
            <v>8123385</v>
          </cell>
        </row>
      </sheetData>
      <sheetData sheetId="11">
        <row r="5">
          <cell r="E5">
            <v>8123385</v>
          </cell>
        </row>
      </sheetData>
      <sheetData sheetId="12">
        <row r="5">
          <cell r="E5">
            <v>8123385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RF Register"/>
      <sheetName val="Buying Schedule"/>
      <sheetName val="Contingency Breakdown"/>
      <sheetName val="Monthly spend"/>
      <sheetName val="Cashflow - Con"/>
      <sheetName val="Cashflow"/>
      <sheetName val="Chart data"/>
      <sheetName val="CRF_Register"/>
      <sheetName val="Buying_Schedule"/>
      <sheetName val="Contingency_Breakdown"/>
      <sheetName val="Monthly_spend"/>
      <sheetName val="Cashflow_-_Con"/>
      <sheetName val="Chart_data"/>
      <sheetName val="Project Data"/>
      <sheetName val="Cost Plan"/>
      <sheetName val="Construction"/>
      <sheetName val="Operations"/>
      <sheetName val="CRF_Register1"/>
      <sheetName val="Buying_Schedule1"/>
      <sheetName val="Contingency_Breakdown1"/>
      <sheetName val="Monthly_spend1"/>
      <sheetName val="Cashflow_-_Con1"/>
      <sheetName val="Chart_data1"/>
      <sheetName val="factors"/>
      <sheetName val="data"/>
      <sheetName val="Design"/>
      <sheetName val="Project Status Overview"/>
      <sheetName val="Cover Page"/>
    </sheetNames>
    <sheetDataSet>
      <sheetData sheetId="0" refreshError="1"/>
      <sheetData sheetId="1" refreshError="1">
        <row r="8">
          <cell r="A8" t="str">
            <v>item</v>
          </cell>
          <cell r="B8" t="str">
            <v>No.</v>
          </cell>
          <cell r="C8" t="str">
            <v>P'ge</v>
          </cell>
          <cell r="D8" t="str">
            <v>P'ge Description</v>
          </cell>
          <cell r="E8" t="str">
            <v>ORIG</v>
          </cell>
          <cell r="F8" t="str">
            <v>Date</v>
          </cell>
          <cell r="G8" t="str">
            <v>Description</v>
          </cell>
          <cell r="H8" t="str">
            <v>Reason</v>
          </cell>
          <cell r="L8" t="str">
            <v>Contingency</v>
          </cell>
          <cell r="M8" t="str">
            <v>Prelim Contingency</v>
          </cell>
          <cell r="N8" t="str">
            <v>Orders To Place</v>
          </cell>
          <cell r="O8" t="str">
            <v xml:space="preserve">Client Scope Change </v>
          </cell>
          <cell r="P8" t="str">
            <v>EW No.</v>
          </cell>
          <cell r="Q8" t="str">
            <v>Approved by Stanhope</v>
          </cell>
          <cell r="R8" t="str">
            <v>TCA No.</v>
          </cell>
          <cell r="S8" t="str">
            <v>Contingency</v>
          </cell>
          <cell r="T8" t="str">
            <v>Prelim Contingency</v>
          </cell>
          <cell r="U8" t="str">
            <v>Orders To Place</v>
          </cell>
          <cell r="V8" t="str">
            <v>Difference in ONP allowance</v>
          </cell>
          <cell r="W8" t="str">
            <v>xxx</v>
          </cell>
        </row>
        <row r="9">
          <cell r="H9" t="str">
            <v>Scope</v>
          </cell>
          <cell r="I9" t="str">
            <v>DD</v>
          </cell>
          <cell r="J9" t="str">
            <v>Site</v>
          </cell>
          <cell r="K9" t="str">
            <v>Prog.</v>
          </cell>
          <cell r="L9" t="str">
            <v>BUDGET COSTINGS</v>
          </cell>
          <cell r="S9" t="str">
            <v>AGREED COST</v>
          </cell>
        </row>
        <row r="11">
          <cell r="A11" t="str">
            <v>1</v>
          </cell>
          <cell r="B11">
            <v>1</v>
          </cell>
          <cell r="C11" t="str">
            <v>A2010</v>
          </cell>
          <cell r="D11" t="str">
            <v>Demolition</v>
          </cell>
          <cell r="E11" t="str">
            <v>BLL</v>
          </cell>
          <cell r="F11">
            <v>38441</v>
          </cell>
          <cell r="G11" t="str">
            <v>Keltbray final account agreement</v>
          </cell>
          <cell r="H11" t="str">
            <v>g</v>
          </cell>
          <cell r="N11">
            <v>31944</v>
          </cell>
          <cell r="P11">
            <v>1</v>
          </cell>
          <cell r="Q11">
            <v>38441</v>
          </cell>
          <cell r="R11" t="str">
            <v>A2010/1</v>
          </cell>
          <cell r="U11">
            <v>31944</v>
          </cell>
          <cell r="V11">
            <v>0</v>
          </cell>
          <cell r="W11">
            <v>0</v>
          </cell>
        </row>
        <row r="12">
          <cell r="A12" t="str">
            <v>3</v>
          </cell>
          <cell r="B12">
            <v>2</v>
          </cell>
          <cell r="C12" t="str">
            <v>A8050</v>
          </cell>
          <cell r="D12" t="str">
            <v>Services Diversions</v>
          </cell>
          <cell r="E12" t="str">
            <v>BLL</v>
          </cell>
          <cell r="F12">
            <v>38451</v>
          </cell>
          <cell r="G12" t="str">
            <v>McNicholas services diversions account</v>
          </cell>
          <cell r="J12" t="str">
            <v>g</v>
          </cell>
          <cell r="N12">
            <v>50000</v>
          </cell>
          <cell r="P12">
            <v>2</v>
          </cell>
          <cell r="Q12">
            <v>38489</v>
          </cell>
          <cell r="R12" t="str">
            <v>A8050/1</v>
          </cell>
          <cell r="U12">
            <v>50000</v>
          </cell>
          <cell r="V12">
            <v>0</v>
          </cell>
          <cell r="W12">
            <v>0</v>
          </cell>
        </row>
        <row r="13">
          <cell r="A13" t="str">
            <v>1</v>
          </cell>
          <cell r="B13">
            <v>4</v>
          </cell>
          <cell r="C13" t="str">
            <v>B1210</v>
          </cell>
          <cell r="D13" t="str">
            <v>Project Office Fit Out</v>
          </cell>
          <cell r="E13" t="str">
            <v>BLL</v>
          </cell>
          <cell r="F13">
            <v>38453</v>
          </cell>
          <cell r="G13" t="str">
            <v>Swift Horsman variation</v>
          </cell>
          <cell r="H13" t="str">
            <v>g</v>
          </cell>
          <cell r="M13">
            <v>7070</v>
          </cell>
          <cell r="P13">
            <v>8</v>
          </cell>
          <cell r="Q13">
            <v>38461</v>
          </cell>
          <cell r="R13" t="str">
            <v>B1210/1</v>
          </cell>
          <cell r="T13">
            <v>7070</v>
          </cell>
          <cell r="V13">
            <v>0</v>
          </cell>
          <cell r="W13">
            <v>7070</v>
          </cell>
        </row>
        <row r="14">
          <cell r="A14" t="str">
            <v>3</v>
          </cell>
          <cell r="B14">
            <v>6</v>
          </cell>
          <cell r="C14" t="str">
            <v>A8050</v>
          </cell>
          <cell r="D14" t="str">
            <v>Services Diversions</v>
          </cell>
          <cell r="E14" t="str">
            <v>BLL</v>
          </cell>
          <cell r="F14">
            <v>38476</v>
          </cell>
          <cell r="G14" t="str">
            <v>Sewer Heading Works</v>
          </cell>
          <cell r="J14" t="str">
            <v>g</v>
          </cell>
          <cell r="N14">
            <v>30914.32</v>
          </cell>
          <cell r="P14">
            <v>36</v>
          </cell>
          <cell r="Q14">
            <v>38489</v>
          </cell>
          <cell r="R14" t="str">
            <v>A8050/2</v>
          </cell>
          <cell r="U14">
            <v>30914.32</v>
          </cell>
          <cell r="V14">
            <v>0</v>
          </cell>
          <cell r="W14">
            <v>0</v>
          </cell>
        </row>
        <row r="15">
          <cell r="A15" t="str">
            <v>4</v>
          </cell>
          <cell r="B15">
            <v>17</v>
          </cell>
          <cell r="C15" t="str">
            <v>B1620</v>
          </cell>
          <cell r="D15" t="str">
            <v>Logistics</v>
          </cell>
          <cell r="E15" t="str">
            <v>BLL</v>
          </cell>
          <cell r="F15">
            <v>38509</v>
          </cell>
          <cell r="G15" t="str">
            <v>Out of hours working - additional security &amp; welfare cover</v>
          </cell>
          <cell r="K15" t="str">
            <v>g</v>
          </cell>
          <cell r="N15">
            <v>900</v>
          </cell>
          <cell r="P15">
            <v>67</v>
          </cell>
          <cell r="Q15">
            <v>38517</v>
          </cell>
          <cell r="R15" t="str">
            <v>B1620/10</v>
          </cell>
          <cell r="U15">
            <v>404</v>
          </cell>
          <cell r="V15">
            <v>-496</v>
          </cell>
          <cell r="W15">
            <v>-496</v>
          </cell>
        </row>
        <row r="16">
          <cell r="A16" t="str">
            <v>2</v>
          </cell>
          <cell r="B16">
            <v>18</v>
          </cell>
          <cell r="C16" t="str">
            <v>A8050</v>
          </cell>
          <cell r="D16" t="str">
            <v>Services Diversions</v>
          </cell>
          <cell r="E16" t="str">
            <v>BLL</v>
          </cell>
          <cell r="F16">
            <v>38510</v>
          </cell>
          <cell r="G16" t="str">
            <v>Additional service diversions to east end of site</v>
          </cell>
          <cell r="I16" t="str">
            <v>g</v>
          </cell>
          <cell r="N16">
            <v>6792</v>
          </cell>
          <cell r="P16">
            <v>7</v>
          </cell>
          <cell r="Q16">
            <v>38517</v>
          </cell>
          <cell r="R16" t="str">
            <v>A8050/3</v>
          </cell>
          <cell r="U16">
            <v>6792</v>
          </cell>
          <cell r="V16">
            <v>0</v>
          </cell>
          <cell r="W16">
            <v>0</v>
          </cell>
        </row>
        <row r="17">
          <cell r="A17" t="str">
            <v>2</v>
          </cell>
          <cell r="B17">
            <v>23</v>
          </cell>
          <cell r="C17" t="str">
            <v>A2300</v>
          </cell>
          <cell r="D17" t="str">
            <v>Groundworks</v>
          </cell>
          <cell r="E17" t="str">
            <v>BLL</v>
          </cell>
          <cell r="F17">
            <v>38510</v>
          </cell>
          <cell r="G17" t="str">
            <v>Investigation works to city tower staircase</v>
          </cell>
          <cell r="I17" t="str">
            <v>g</v>
          </cell>
          <cell r="L17">
            <v>2500</v>
          </cell>
          <cell r="P17">
            <v>70</v>
          </cell>
          <cell r="Q17">
            <v>38517</v>
          </cell>
          <cell r="R17" t="str">
            <v>A2300/2</v>
          </cell>
          <cell r="S17">
            <v>1500</v>
          </cell>
          <cell r="V17">
            <v>0</v>
          </cell>
          <cell r="W17">
            <v>1500</v>
          </cell>
        </row>
        <row r="18">
          <cell r="A18" t="str">
            <v>4</v>
          </cell>
          <cell r="B18">
            <v>24</v>
          </cell>
          <cell r="C18" t="str">
            <v>B1620</v>
          </cell>
          <cell r="D18" t="str">
            <v>Logistics</v>
          </cell>
          <cell r="E18" t="str">
            <v>BLL</v>
          </cell>
          <cell r="F18">
            <v>38510</v>
          </cell>
          <cell r="G18" t="str">
            <v>Out of hours working - additional security &amp; welfare cover</v>
          </cell>
          <cell r="K18" t="str">
            <v>g</v>
          </cell>
          <cell r="N18">
            <v>1000</v>
          </cell>
          <cell r="P18">
            <v>57</v>
          </cell>
          <cell r="Q18">
            <v>38517</v>
          </cell>
          <cell r="R18" t="str">
            <v>B1620/9</v>
          </cell>
          <cell r="U18">
            <v>358</v>
          </cell>
          <cell r="V18">
            <v>-642</v>
          </cell>
          <cell r="W18">
            <v>-642</v>
          </cell>
        </row>
        <row r="19">
          <cell r="A19" t="str">
            <v>4</v>
          </cell>
          <cell r="B19">
            <v>26</v>
          </cell>
          <cell r="C19" t="str">
            <v>B1620</v>
          </cell>
          <cell r="D19" t="str">
            <v>Logistics</v>
          </cell>
          <cell r="E19" t="str">
            <v>BLL</v>
          </cell>
          <cell r="F19">
            <v>38512</v>
          </cell>
          <cell r="G19" t="str">
            <v>Out of hours working - additional security &amp; welfare cover</v>
          </cell>
          <cell r="K19" t="str">
            <v>g</v>
          </cell>
          <cell r="N19">
            <v>640</v>
          </cell>
          <cell r="P19">
            <v>57</v>
          </cell>
          <cell r="Q19">
            <v>38517</v>
          </cell>
          <cell r="R19" t="str">
            <v>B1620/8</v>
          </cell>
          <cell r="U19">
            <v>400.8</v>
          </cell>
          <cell r="V19">
            <v>-239.2</v>
          </cell>
          <cell r="W19">
            <v>-239.2</v>
          </cell>
        </row>
        <row r="20">
          <cell r="A20" t="str">
            <v>3</v>
          </cell>
          <cell r="B20">
            <v>27</v>
          </cell>
          <cell r="C20" t="str">
            <v>B1620</v>
          </cell>
          <cell r="D20" t="str">
            <v>Logistics</v>
          </cell>
          <cell r="E20" t="str">
            <v>BLL</v>
          </cell>
          <cell r="F20">
            <v>38512</v>
          </cell>
          <cell r="G20" t="str">
            <v>Swipe reader relocation to City Tower  Security</v>
          </cell>
          <cell r="J20" t="str">
            <v>g</v>
          </cell>
          <cell r="N20">
            <v>250</v>
          </cell>
          <cell r="P20">
            <v>57</v>
          </cell>
          <cell r="Q20">
            <v>38517</v>
          </cell>
          <cell r="R20" t="str">
            <v>B1620/7</v>
          </cell>
          <cell r="U20">
            <v>700</v>
          </cell>
          <cell r="V20">
            <v>450</v>
          </cell>
          <cell r="W20">
            <v>450</v>
          </cell>
        </row>
        <row r="21">
          <cell r="A21" t="str">
            <v>4</v>
          </cell>
          <cell r="B21">
            <v>28</v>
          </cell>
          <cell r="C21" t="str">
            <v>B1620</v>
          </cell>
          <cell r="D21" t="str">
            <v>Logistics</v>
          </cell>
          <cell r="E21" t="str">
            <v>BLL</v>
          </cell>
          <cell r="F21">
            <v>38517</v>
          </cell>
          <cell r="G21" t="str">
            <v>Out of hours working - additional security &amp; welfare cover</v>
          </cell>
          <cell r="K21" t="str">
            <v>g</v>
          </cell>
          <cell r="N21">
            <v>500</v>
          </cell>
          <cell r="P21">
            <v>57</v>
          </cell>
          <cell r="Q21">
            <v>38517</v>
          </cell>
          <cell r="R21" t="str">
            <v>B1620/6</v>
          </cell>
          <cell r="U21">
            <v>2968.36</v>
          </cell>
          <cell r="V21">
            <v>2468.36</v>
          </cell>
          <cell r="W21">
            <v>2468.36</v>
          </cell>
        </row>
        <row r="22">
          <cell r="A22" t="str">
            <v>4</v>
          </cell>
          <cell r="B22">
            <v>29</v>
          </cell>
          <cell r="C22" t="str">
            <v>A2300</v>
          </cell>
          <cell r="D22" t="str">
            <v>Groundworks</v>
          </cell>
          <cell r="E22" t="str">
            <v>BLL</v>
          </cell>
          <cell r="F22">
            <v>38518</v>
          </cell>
          <cell r="G22" t="str">
            <v>Arup design fee with regard to temp works for secant piling</v>
          </cell>
          <cell r="K22" t="str">
            <v>g</v>
          </cell>
          <cell r="L22">
            <v>10613</v>
          </cell>
          <cell r="N22">
            <v>10000</v>
          </cell>
          <cell r="P22" t="str">
            <v>-</v>
          </cell>
          <cell r="Q22">
            <v>38524</v>
          </cell>
          <cell r="R22" t="str">
            <v>A2300/1</v>
          </cell>
          <cell r="S22">
            <v>10613</v>
          </cell>
          <cell r="U22">
            <v>10000</v>
          </cell>
          <cell r="V22">
            <v>0</v>
          </cell>
          <cell r="W22">
            <v>10613</v>
          </cell>
        </row>
        <row r="23">
          <cell r="A23" t="str">
            <v>4</v>
          </cell>
          <cell r="B23">
            <v>30</v>
          </cell>
          <cell r="C23" t="str">
            <v>B1620</v>
          </cell>
          <cell r="D23" t="str">
            <v>Logistics</v>
          </cell>
          <cell r="E23" t="str">
            <v>BLL</v>
          </cell>
          <cell r="F23">
            <v>38524</v>
          </cell>
          <cell r="G23" t="str">
            <v>Out of hours working - additional security &amp; welfare cover</v>
          </cell>
          <cell r="K23" t="str">
            <v>g</v>
          </cell>
          <cell r="N23">
            <v>180</v>
          </cell>
          <cell r="P23" t="str">
            <v>-</v>
          </cell>
          <cell r="Q23">
            <v>38545</v>
          </cell>
          <cell r="R23" t="str">
            <v>B1620/5</v>
          </cell>
          <cell r="U23">
            <v>250</v>
          </cell>
          <cell r="V23">
            <v>70</v>
          </cell>
          <cell r="W23">
            <v>70</v>
          </cell>
        </row>
        <row r="24">
          <cell r="A24" t="str">
            <v>4</v>
          </cell>
          <cell r="B24">
            <v>32</v>
          </cell>
          <cell r="C24" t="str">
            <v>B1620</v>
          </cell>
          <cell r="D24" t="str">
            <v>Logistics</v>
          </cell>
          <cell r="E24" t="str">
            <v>BLL</v>
          </cell>
          <cell r="F24">
            <v>38553</v>
          </cell>
          <cell r="G24" t="str">
            <v>Out of hours working - additional security &amp; welfare cover</v>
          </cell>
          <cell r="K24" t="str">
            <v>g</v>
          </cell>
          <cell r="N24">
            <v>600</v>
          </cell>
          <cell r="P24">
            <v>81</v>
          </cell>
          <cell r="Q24">
            <v>38545</v>
          </cell>
          <cell r="R24" t="str">
            <v>B1620/2</v>
          </cell>
          <cell r="U24">
            <v>451.4</v>
          </cell>
          <cell r="V24">
            <v>-148.60000000000002</v>
          </cell>
          <cell r="W24">
            <v>-148.60000000000002</v>
          </cell>
        </row>
        <row r="25">
          <cell r="A25" t="str">
            <v>1</v>
          </cell>
          <cell r="B25">
            <v>33</v>
          </cell>
          <cell r="C25" t="str">
            <v>A2100</v>
          </cell>
          <cell r="D25" t="str">
            <v>Piling</v>
          </cell>
          <cell r="E25" t="str">
            <v>BLL</v>
          </cell>
          <cell r="F25">
            <v>38551</v>
          </cell>
          <cell r="G25" t="str">
            <v>Load Bearing Piles</v>
          </cell>
          <cell r="H25" t="str">
            <v>g</v>
          </cell>
          <cell r="N25">
            <v>422088</v>
          </cell>
          <cell r="P25" t="str">
            <v>n/a</v>
          </cell>
          <cell r="Q25">
            <v>38552</v>
          </cell>
          <cell r="R25" t="str">
            <v>A2100/1</v>
          </cell>
          <cell r="U25">
            <v>442088</v>
          </cell>
          <cell r="V25">
            <v>20000</v>
          </cell>
          <cell r="W25">
            <v>20000</v>
          </cell>
        </row>
        <row r="26">
          <cell r="A26" t="str">
            <v>4</v>
          </cell>
          <cell r="B26">
            <v>34</v>
          </cell>
          <cell r="C26" t="str">
            <v>B1620</v>
          </cell>
          <cell r="D26" t="str">
            <v>Logistics</v>
          </cell>
          <cell r="E26" t="str">
            <v>BLL</v>
          </cell>
          <cell r="F26">
            <v>38552</v>
          </cell>
          <cell r="G26" t="str">
            <v>Out of hours working - additional security &amp; welfare cover</v>
          </cell>
          <cell r="K26" t="str">
            <v>g</v>
          </cell>
          <cell r="L26">
            <v>1200</v>
          </cell>
          <cell r="P26">
            <v>98</v>
          </cell>
          <cell r="Q26">
            <v>38545</v>
          </cell>
          <cell r="R26" t="str">
            <v>B1620/4</v>
          </cell>
          <cell r="S26">
            <v>1453</v>
          </cell>
          <cell r="V26">
            <v>0</v>
          </cell>
          <cell r="W26">
            <v>1453</v>
          </cell>
        </row>
        <row r="27">
          <cell r="A27" t="str">
            <v>3</v>
          </cell>
          <cell r="B27">
            <v>35</v>
          </cell>
          <cell r="C27" t="str">
            <v>B1200</v>
          </cell>
          <cell r="D27" t="str">
            <v>Temp Welfare</v>
          </cell>
          <cell r="E27" t="str">
            <v>BLL</v>
          </cell>
          <cell r="F27">
            <v>38566</v>
          </cell>
          <cell r="G27" t="str">
            <v>Additional Cabins to welfare facilities</v>
          </cell>
          <cell r="J27" t="str">
            <v>g</v>
          </cell>
          <cell r="N27">
            <v>29000</v>
          </cell>
          <cell r="P27">
            <v>110</v>
          </cell>
          <cell r="Q27">
            <v>38566</v>
          </cell>
          <cell r="R27" t="str">
            <v>B1200/1</v>
          </cell>
          <cell r="U27">
            <v>31072</v>
          </cell>
          <cell r="V27">
            <v>2072</v>
          </cell>
          <cell r="W27">
            <v>2072</v>
          </cell>
        </row>
        <row r="28">
          <cell r="A28" t="str">
            <v>3</v>
          </cell>
          <cell r="B28">
            <v>36</v>
          </cell>
          <cell r="C28" t="str">
            <v>B1620</v>
          </cell>
          <cell r="D28" t="str">
            <v>Logistics</v>
          </cell>
          <cell r="E28" t="str">
            <v>BLL</v>
          </cell>
          <cell r="F28">
            <v>38566</v>
          </cell>
          <cell r="G28" t="str">
            <v>Ramp for disabled visit</v>
          </cell>
          <cell r="J28" t="str">
            <v>g</v>
          </cell>
          <cell r="N28">
            <v>790</v>
          </cell>
          <cell r="P28">
            <v>99</v>
          </cell>
          <cell r="R28" t="str">
            <v>B1620/1</v>
          </cell>
          <cell r="U28">
            <v>948</v>
          </cell>
          <cell r="V28">
            <v>158</v>
          </cell>
          <cell r="W28">
            <v>158</v>
          </cell>
        </row>
        <row r="29">
          <cell r="A29" t="str">
            <v>3</v>
          </cell>
          <cell r="B29">
            <v>37</v>
          </cell>
          <cell r="C29" t="str">
            <v>B1620</v>
          </cell>
          <cell r="D29" t="str">
            <v>Logistics</v>
          </cell>
          <cell r="E29" t="str">
            <v>BLL</v>
          </cell>
          <cell r="F29">
            <v>38566</v>
          </cell>
          <cell r="G29" t="str">
            <v>Out of hours working - additional security &amp; welfare cover</v>
          </cell>
          <cell r="J29" t="str">
            <v>g</v>
          </cell>
          <cell r="N29">
            <v>1000</v>
          </cell>
          <cell r="P29">
            <v>81</v>
          </cell>
          <cell r="Q29">
            <v>38566</v>
          </cell>
          <cell r="R29" t="str">
            <v>B1620/3</v>
          </cell>
          <cell r="U29">
            <v>452</v>
          </cell>
          <cell r="V29">
            <v>-548</v>
          </cell>
          <cell r="W29">
            <v>-548</v>
          </cell>
        </row>
        <row r="30">
          <cell r="A30" t="str">
            <v>4</v>
          </cell>
          <cell r="B30">
            <v>38</v>
          </cell>
          <cell r="C30" t="str">
            <v>A2100</v>
          </cell>
          <cell r="D30" t="str">
            <v>Piling</v>
          </cell>
          <cell r="E30" t="str">
            <v>BLL</v>
          </cell>
          <cell r="F30">
            <v>38608</v>
          </cell>
          <cell r="G30" t="str">
            <v>Risk allowance set aside at CPR stage as ONP for programme overun</v>
          </cell>
          <cell r="K30" t="str">
            <v>g</v>
          </cell>
          <cell r="N30">
            <v>23125</v>
          </cell>
          <cell r="P30" t="str">
            <v>ONP</v>
          </cell>
          <cell r="Q30">
            <v>38678</v>
          </cell>
          <cell r="R30" t="str">
            <v>A2100/2</v>
          </cell>
          <cell r="U30">
            <v>23125</v>
          </cell>
          <cell r="V30">
            <v>0</v>
          </cell>
          <cell r="W30">
            <v>0</v>
          </cell>
        </row>
        <row r="31">
          <cell r="A31" t="str">
            <v>1</v>
          </cell>
          <cell r="B31">
            <v>42</v>
          </cell>
          <cell r="C31" t="str">
            <v>A2300</v>
          </cell>
          <cell r="D31" t="str">
            <v>Groundworks</v>
          </cell>
          <cell r="E31" t="str">
            <v>BLL</v>
          </cell>
          <cell r="F31">
            <v>38609</v>
          </cell>
          <cell r="G31" t="str">
            <v>AIP 4 works</v>
          </cell>
          <cell r="H31" t="str">
            <v>g</v>
          </cell>
          <cell r="L31">
            <v>10000</v>
          </cell>
          <cell r="N31">
            <v>60000</v>
          </cell>
          <cell r="P31" t="str">
            <v>ONP</v>
          </cell>
          <cell r="Q31">
            <v>38636</v>
          </cell>
          <cell r="R31" t="str">
            <v>A2300/3</v>
          </cell>
          <cell r="S31">
            <v>10000</v>
          </cell>
          <cell r="U31">
            <v>60000</v>
          </cell>
          <cell r="V31">
            <v>0</v>
          </cell>
          <cell r="W31">
            <v>10000</v>
          </cell>
        </row>
        <row r="32">
          <cell r="A32" t="str">
            <v>1</v>
          </cell>
          <cell r="B32">
            <v>44</v>
          </cell>
          <cell r="C32" t="str">
            <v>A2300</v>
          </cell>
          <cell r="D32" t="str">
            <v>Groundworks</v>
          </cell>
          <cell r="E32" t="str">
            <v>BLL</v>
          </cell>
          <cell r="F32">
            <v>38609</v>
          </cell>
          <cell r="G32" t="str">
            <v>Site welfare works - accomodation area upgrades</v>
          </cell>
          <cell r="H32" t="str">
            <v>g</v>
          </cell>
          <cell r="L32">
            <v>1000</v>
          </cell>
          <cell r="N32">
            <v>5000</v>
          </cell>
          <cell r="Q32">
            <v>38636</v>
          </cell>
          <cell r="R32" t="str">
            <v>A2300/4</v>
          </cell>
          <cell r="S32">
            <v>5313</v>
          </cell>
          <cell r="U32">
            <v>5000</v>
          </cell>
          <cell r="V32">
            <v>0</v>
          </cell>
          <cell r="W32">
            <v>5313</v>
          </cell>
        </row>
        <row r="33">
          <cell r="A33" t="str">
            <v>1</v>
          </cell>
          <cell r="B33">
            <v>45</v>
          </cell>
          <cell r="C33" t="str">
            <v>A2300</v>
          </cell>
          <cell r="D33" t="str">
            <v>Groundworks</v>
          </cell>
          <cell r="E33" t="str">
            <v>BLL</v>
          </cell>
          <cell r="F33">
            <v>38609</v>
          </cell>
          <cell r="G33" t="str">
            <v>Lightening protection to capping beam</v>
          </cell>
          <cell r="H33" t="str">
            <v>g</v>
          </cell>
          <cell r="L33">
            <v>2700</v>
          </cell>
          <cell r="Q33">
            <v>38636</v>
          </cell>
          <cell r="R33" t="str">
            <v>A2300/5</v>
          </cell>
          <cell r="S33">
            <v>2650</v>
          </cell>
          <cell r="V33">
            <v>0</v>
          </cell>
          <cell r="W33">
            <v>2650</v>
          </cell>
        </row>
        <row r="34">
          <cell r="A34" t="str">
            <v>1</v>
          </cell>
          <cell r="B34">
            <v>47</v>
          </cell>
          <cell r="C34" t="str">
            <v>A2300</v>
          </cell>
          <cell r="D34" t="str">
            <v>Groundworks</v>
          </cell>
          <cell r="E34" t="str">
            <v>BLL</v>
          </cell>
          <cell r="F34">
            <v>38609</v>
          </cell>
          <cell r="G34" t="str">
            <v>Installation of EDF ducts ahead of programme and by Keltbray</v>
          </cell>
          <cell r="H34" t="str">
            <v>g</v>
          </cell>
          <cell r="N34">
            <v>5000</v>
          </cell>
          <cell r="Q34">
            <v>38636</v>
          </cell>
          <cell r="R34" t="str">
            <v>A2300/6</v>
          </cell>
          <cell r="U34">
            <v>5250</v>
          </cell>
          <cell r="V34">
            <v>250</v>
          </cell>
          <cell r="W34">
            <v>250</v>
          </cell>
        </row>
        <row r="35">
          <cell r="A35" t="str">
            <v>1</v>
          </cell>
          <cell r="B35">
            <v>48</v>
          </cell>
          <cell r="C35" t="str">
            <v>A2300</v>
          </cell>
          <cell r="D35" t="str">
            <v>Groundworks</v>
          </cell>
          <cell r="E35" t="str">
            <v>BLL</v>
          </cell>
          <cell r="F35">
            <v>38609</v>
          </cell>
          <cell r="G35" t="str">
            <v>Removal and make good City Tower staircase</v>
          </cell>
          <cell r="H35" t="str">
            <v>g</v>
          </cell>
          <cell r="L35">
            <v>3500</v>
          </cell>
          <cell r="N35">
            <v>5000</v>
          </cell>
          <cell r="R35" t="str">
            <v>A2300/9</v>
          </cell>
          <cell r="S35">
            <v>3500</v>
          </cell>
          <cell r="U35">
            <v>5000</v>
          </cell>
          <cell r="V35">
            <v>0</v>
          </cell>
          <cell r="W35">
            <v>3500</v>
          </cell>
        </row>
        <row r="36">
          <cell r="A36" t="str">
            <v>3</v>
          </cell>
          <cell r="B36">
            <v>51</v>
          </cell>
          <cell r="C36" t="str">
            <v>A2300</v>
          </cell>
          <cell r="D36" t="str">
            <v>Groundworks</v>
          </cell>
          <cell r="E36" t="str">
            <v>BLL</v>
          </cell>
          <cell r="F36">
            <v>38621</v>
          </cell>
          <cell r="G36" t="str">
            <v>EW122 &amp; EW157 Investigation works to city tower &amp; works to carpark entrance slab</v>
          </cell>
          <cell r="J36" t="str">
            <v>g</v>
          </cell>
          <cell r="L36">
            <v>6500</v>
          </cell>
          <cell r="P36" t="str">
            <v>112 &amp; 157</v>
          </cell>
          <cell r="Q36">
            <v>38636</v>
          </cell>
          <cell r="R36" t="str">
            <v>A2300/7</v>
          </cell>
          <cell r="S36">
            <v>6500</v>
          </cell>
          <cell r="V36">
            <v>0</v>
          </cell>
          <cell r="W36">
            <v>6500</v>
          </cell>
        </row>
        <row r="37">
          <cell r="A37" t="str">
            <v>3</v>
          </cell>
          <cell r="B37">
            <v>53</v>
          </cell>
          <cell r="C37" t="str">
            <v>A8050</v>
          </cell>
          <cell r="D37" t="str">
            <v>Services Diversions</v>
          </cell>
          <cell r="E37" t="str">
            <v>BLL</v>
          </cell>
          <cell r="F37">
            <v>38643</v>
          </cell>
          <cell r="G37" t="str">
            <v>Excavation to expose ends of transco main &amp; installation of CoL spare capacity ducts</v>
          </cell>
          <cell r="J37" t="str">
            <v>g</v>
          </cell>
          <cell r="N37">
            <v>7755</v>
          </cell>
          <cell r="Q37">
            <v>38643</v>
          </cell>
          <cell r="R37" t="str">
            <v>A8050/4</v>
          </cell>
          <cell r="U37">
            <v>7755</v>
          </cell>
          <cell r="V37">
            <v>0</v>
          </cell>
          <cell r="W37">
            <v>0</v>
          </cell>
        </row>
        <row r="38">
          <cell r="A38" t="str">
            <v>1</v>
          </cell>
          <cell r="B38">
            <v>54</v>
          </cell>
          <cell r="C38" t="str">
            <v>B1500</v>
          </cell>
          <cell r="D38" t="str">
            <v>Tower Cranes</v>
          </cell>
          <cell r="E38" t="str">
            <v>BLL</v>
          </cell>
          <cell r="F38">
            <v>38649</v>
          </cell>
          <cell r="G38" t="str">
            <v>Road Closure for erection on TC1</v>
          </cell>
          <cell r="H38" t="str">
            <v>g</v>
          </cell>
          <cell r="L38">
            <v>4075</v>
          </cell>
          <cell r="P38">
            <v>177</v>
          </cell>
          <cell r="Q38">
            <v>38650</v>
          </cell>
          <cell r="R38" t="str">
            <v>B1500/1</v>
          </cell>
          <cell r="S38">
            <v>4000</v>
          </cell>
          <cell r="V38">
            <v>0</v>
          </cell>
          <cell r="W38">
            <v>4000</v>
          </cell>
        </row>
        <row r="39">
          <cell r="A39" t="str">
            <v>1</v>
          </cell>
          <cell r="B39">
            <v>55</v>
          </cell>
          <cell r="C39" t="str">
            <v>B1620</v>
          </cell>
          <cell r="D39" t="str">
            <v>Logistics</v>
          </cell>
          <cell r="E39" t="str">
            <v>BLL</v>
          </cell>
          <cell r="F39">
            <v>38649</v>
          </cell>
          <cell r="G39" t="str">
            <v>Tea Lady</v>
          </cell>
          <cell r="H39" t="str">
            <v>g</v>
          </cell>
          <cell r="L39">
            <v>17670</v>
          </cell>
          <cell r="Q39">
            <v>38650</v>
          </cell>
          <cell r="R39" t="str">
            <v>B1620/11</v>
          </cell>
          <cell r="S39">
            <v>17670</v>
          </cell>
          <cell r="V39">
            <v>0</v>
          </cell>
          <cell r="W39">
            <v>17670</v>
          </cell>
        </row>
        <row r="40">
          <cell r="A40" t="str">
            <v>1</v>
          </cell>
          <cell r="B40">
            <v>56</v>
          </cell>
          <cell r="C40" t="str">
            <v>A3240</v>
          </cell>
          <cell r="D40" t="str">
            <v>Precast Conrete Cladding</v>
          </cell>
          <cell r="E40" t="str">
            <v>BLL</v>
          </cell>
          <cell r="F40">
            <v>38663</v>
          </cell>
          <cell r="G40" t="str">
            <v>Mockup</v>
          </cell>
          <cell r="H40" t="str">
            <v>g</v>
          </cell>
          <cell r="L40">
            <v>12229</v>
          </cell>
          <cell r="N40">
            <v>14871</v>
          </cell>
          <cell r="Q40">
            <v>38664</v>
          </cell>
          <cell r="R40" t="str">
            <v>A3240/2</v>
          </cell>
          <cell r="S40">
            <v>15129</v>
          </cell>
          <cell r="U40">
            <v>14871</v>
          </cell>
          <cell r="V40">
            <v>0</v>
          </cell>
          <cell r="W40">
            <v>15129</v>
          </cell>
        </row>
        <row r="41">
          <cell r="A41" t="str">
            <v>1</v>
          </cell>
          <cell r="B41">
            <v>57</v>
          </cell>
          <cell r="C41" t="str">
            <v>A3240</v>
          </cell>
          <cell r="D41" t="str">
            <v>Precast Conrete Cladding</v>
          </cell>
          <cell r="E41" t="str">
            <v>BLL</v>
          </cell>
          <cell r="F41">
            <v>38663</v>
          </cell>
          <cell r="G41" t="str">
            <v>8th floor balcony detail (increase in height of 8th floor spandrel panel)</v>
          </cell>
          <cell r="H41" t="str">
            <v>g</v>
          </cell>
          <cell r="N41">
            <v>5000</v>
          </cell>
          <cell r="Q41">
            <v>38678</v>
          </cell>
          <cell r="R41" t="str">
            <v>A3240/1</v>
          </cell>
          <cell r="S41">
            <v>11000</v>
          </cell>
          <cell r="U41">
            <v>5000</v>
          </cell>
          <cell r="V41">
            <v>0</v>
          </cell>
          <cell r="W41">
            <v>11000</v>
          </cell>
        </row>
        <row r="42">
          <cell r="A42" t="str">
            <v>1</v>
          </cell>
          <cell r="B42">
            <v>58</v>
          </cell>
          <cell r="C42" t="str">
            <v>A3540</v>
          </cell>
          <cell r="D42" t="str">
            <v>Aluminium Windows</v>
          </cell>
          <cell r="E42" t="str">
            <v>BLL</v>
          </cell>
          <cell r="F42">
            <v>38663</v>
          </cell>
          <cell r="G42" t="str">
            <v>Laboratory Testing (performance/windows) of punched windows</v>
          </cell>
          <cell r="H42" t="str">
            <v>g</v>
          </cell>
          <cell r="N42">
            <v>27000</v>
          </cell>
          <cell r="Q42">
            <v>38664</v>
          </cell>
          <cell r="U42">
            <v>27000</v>
          </cell>
          <cell r="V42">
            <v>0</v>
          </cell>
          <cell r="W42">
            <v>0</v>
          </cell>
        </row>
        <row r="43">
          <cell r="A43" t="str">
            <v>1</v>
          </cell>
          <cell r="B43">
            <v>63</v>
          </cell>
          <cell r="C43" t="str">
            <v>2100/2300/2600</v>
          </cell>
          <cell r="D43" t="str">
            <v>Piling/Groundworks/Concrete</v>
          </cell>
          <cell r="E43" t="str">
            <v>BLL</v>
          </cell>
          <cell r="F43">
            <v>38673</v>
          </cell>
          <cell r="G43" t="str">
            <v>Tower crane base</v>
          </cell>
          <cell r="H43" t="str">
            <v>g</v>
          </cell>
          <cell r="N43">
            <v>19914</v>
          </cell>
          <cell r="Q43">
            <v>38678</v>
          </cell>
          <cell r="R43" t="str">
            <v>A2100/3</v>
          </cell>
          <cell r="U43">
            <v>15415</v>
          </cell>
          <cell r="V43">
            <v>-4499</v>
          </cell>
          <cell r="W43">
            <v>-4499</v>
          </cell>
        </row>
        <row r="44">
          <cell r="A44" t="str">
            <v>1</v>
          </cell>
          <cell r="B44">
            <v>64</v>
          </cell>
          <cell r="C44" t="str">
            <v>A2300</v>
          </cell>
          <cell r="D44" t="str">
            <v>Groundworks</v>
          </cell>
          <cell r="E44" t="str">
            <v>BLL</v>
          </cell>
          <cell r="F44">
            <v>38673</v>
          </cell>
          <cell r="G44" t="str">
            <v>Trim to secant wall</v>
          </cell>
          <cell r="H44" t="str">
            <v>g</v>
          </cell>
          <cell r="N44">
            <v>14000</v>
          </cell>
          <cell r="Q44">
            <v>38678</v>
          </cell>
          <cell r="R44" t="str">
            <v>A2300/8</v>
          </cell>
          <cell r="U44">
            <v>10000</v>
          </cell>
          <cell r="V44">
            <v>-4000</v>
          </cell>
          <cell r="W44">
            <v>-4000</v>
          </cell>
        </row>
        <row r="45">
          <cell r="A45" t="str">
            <v>2</v>
          </cell>
          <cell r="B45">
            <v>65</v>
          </cell>
          <cell r="C45" t="str">
            <v>B1600</v>
          </cell>
          <cell r="D45" t="str">
            <v>Surveying &amp; Setting Out</v>
          </cell>
          <cell r="E45" t="str">
            <v>BLL</v>
          </cell>
          <cell r="F45">
            <v>38685</v>
          </cell>
          <cell r="G45" t="str">
            <v>Survey to London Wall car park</v>
          </cell>
          <cell r="I45" t="str">
            <v>g</v>
          </cell>
          <cell r="L45">
            <v>3850</v>
          </cell>
          <cell r="O45">
            <v>3850</v>
          </cell>
          <cell r="Q45">
            <v>38685</v>
          </cell>
          <cell r="R45" t="str">
            <v>B1600/1</v>
          </cell>
          <cell r="S45">
            <v>3850</v>
          </cell>
          <cell r="V45">
            <v>0</v>
          </cell>
          <cell r="W45">
            <v>3850</v>
          </cell>
        </row>
        <row r="46">
          <cell r="A46" t="str">
            <v>1</v>
          </cell>
          <cell r="B46">
            <v>67</v>
          </cell>
          <cell r="C46" t="str">
            <v>A2400</v>
          </cell>
          <cell r="D46" t="str">
            <v>Steelwork</v>
          </cell>
          <cell r="E46" t="str">
            <v>BLL</v>
          </cell>
          <cell r="F46">
            <v>38691</v>
          </cell>
          <cell r="G46" t="str">
            <v>Saving on contract sum re: advanced payment</v>
          </cell>
          <cell r="H46" t="str">
            <v>g</v>
          </cell>
          <cell r="L46">
            <v>-80000</v>
          </cell>
          <cell r="Q46">
            <v>38692</v>
          </cell>
          <cell r="R46" t="str">
            <v>A2400/1</v>
          </cell>
          <cell r="S46">
            <v>-80000</v>
          </cell>
          <cell r="V46">
            <v>0</v>
          </cell>
          <cell r="W46">
            <v>-80000</v>
          </cell>
        </row>
        <row r="47">
          <cell r="A47" t="str">
            <v>1</v>
          </cell>
          <cell r="B47">
            <v>69</v>
          </cell>
          <cell r="C47" t="str">
            <v>A3540</v>
          </cell>
          <cell r="D47" t="str">
            <v>Aluminium Windows</v>
          </cell>
          <cell r="E47" t="str">
            <v>BLL</v>
          </cell>
          <cell r="F47">
            <v>38699</v>
          </cell>
          <cell r="G47" t="str">
            <v>L8, 1.5m modules</v>
          </cell>
          <cell r="H47" t="str">
            <v>g</v>
          </cell>
          <cell r="L47">
            <v>15000</v>
          </cell>
          <cell r="N47">
            <v>0</v>
          </cell>
          <cell r="P47">
            <v>193</v>
          </cell>
          <cell r="Q47">
            <v>38699</v>
          </cell>
          <cell r="R47" t="str">
            <v>A3540/2</v>
          </cell>
          <cell r="S47">
            <v>0</v>
          </cell>
          <cell r="U47">
            <v>51097</v>
          </cell>
          <cell r="V47">
            <v>51097</v>
          </cell>
          <cell r="W47">
            <v>51097</v>
          </cell>
        </row>
        <row r="48">
          <cell r="A48" t="str">
            <v>1</v>
          </cell>
          <cell r="B48">
            <v>70</v>
          </cell>
          <cell r="C48" t="str">
            <v>A3540</v>
          </cell>
          <cell r="D48" t="str">
            <v>Aluminium Windows</v>
          </cell>
          <cell r="E48" t="str">
            <v>BLL</v>
          </cell>
          <cell r="F48">
            <v>38699</v>
          </cell>
          <cell r="G48" t="str">
            <v xml:space="preserve">Impact Test </v>
          </cell>
          <cell r="H48" t="str">
            <v>g</v>
          </cell>
          <cell r="N48">
            <v>4000</v>
          </cell>
          <cell r="P48" t="str">
            <v>n/a</v>
          </cell>
          <cell r="Q48">
            <v>38699</v>
          </cell>
          <cell r="R48" t="str">
            <v>A3540/3</v>
          </cell>
          <cell r="U48">
            <v>4000</v>
          </cell>
          <cell r="V48">
            <v>0</v>
          </cell>
          <cell r="W48">
            <v>0</v>
          </cell>
        </row>
        <row r="49">
          <cell r="A49" t="str">
            <v>1</v>
          </cell>
          <cell r="B49">
            <v>71</v>
          </cell>
          <cell r="C49" t="str">
            <v>A3540</v>
          </cell>
          <cell r="D49" t="str">
            <v>Aluminium Windows</v>
          </cell>
          <cell r="E49" t="str">
            <v>BLL</v>
          </cell>
          <cell r="F49">
            <v>38699</v>
          </cell>
          <cell r="G49" t="str">
            <v>Acoustic Test</v>
          </cell>
          <cell r="H49" t="str">
            <v>g</v>
          </cell>
          <cell r="N49">
            <v>8000</v>
          </cell>
          <cell r="P49" t="str">
            <v>n/a</v>
          </cell>
          <cell r="Q49">
            <v>38699</v>
          </cell>
          <cell r="R49" t="str">
            <v>A3540/4</v>
          </cell>
          <cell r="S49">
            <v>4000</v>
          </cell>
          <cell r="U49">
            <v>8000</v>
          </cell>
          <cell r="V49">
            <v>0</v>
          </cell>
          <cell r="W49">
            <v>4000</v>
          </cell>
        </row>
        <row r="50">
          <cell r="A50" t="str">
            <v>3</v>
          </cell>
          <cell r="B50">
            <v>72</v>
          </cell>
          <cell r="C50" t="str">
            <v>1500/1620</v>
          </cell>
          <cell r="D50" t="str">
            <v>Various</v>
          </cell>
          <cell r="E50" t="str">
            <v>BLL</v>
          </cell>
          <cell r="F50">
            <v>38706</v>
          </cell>
          <cell r="G50" t="str">
            <v>Saturday Working for Doyles throughout their programme</v>
          </cell>
          <cell r="J50" t="str">
            <v>g</v>
          </cell>
          <cell r="L50">
            <v>15000</v>
          </cell>
          <cell r="P50">
            <v>205</v>
          </cell>
          <cell r="Q50">
            <v>38706</v>
          </cell>
          <cell r="R50" t="str">
            <v>B1620/12, B1500/6</v>
          </cell>
          <cell r="S50">
            <v>15000</v>
          </cell>
          <cell r="V50">
            <v>0</v>
          </cell>
          <cell r="W50">
            <v>15000</v>
          </cell>
        </row>
        <row r="51">
          <cell r="A51" t="str">
            <v>3</v>
          </cell>
          <cell r="B51">
            <v>73</v>
          </cell>
          <cell r="C51" t="str">
            <v>1500/1620</v>
          </cell>
          <cell r="D51" t="str">
            <v>Various</v>
          </cell>
          <cell r="E51" t="str">
            <v>BLL</v>
          </cell>
          <cell r="F51">
            <v>38706</v>
          </cell>
          <cell r="G51" t="str">
            <v>Sand to be provided to to even out road for crane to be delivered</v>
          </cell>
          <cell r="J51" t="str">
            <v>g</v>
          </cell>
          <cell r="L51">
            <v>0</v>
          </cell>
          <cell r="Q51">
            <v>38706</v>
          </cell>
          <cell r="R51" t="str">
            <v>B1620/12, B1500/3</v>
          </cell>
          <cell r="S51">
            <v>110</v>
          </cell>
          <cell r="V51">
            <v>0</v>
          </cell>
          <cell r="W51">
            <v>110</v>
          </cell>
        </row>
        <row r="52">
          <cell r="A52" t="str">
            <v>3</v>
          </cell>
          <cell r="B52">
            <v>74</v>
          </cell>
          <cell r="C52" t="str">
            <v>B1500</v>
          </cell>
          <cell r="D52" t="str">
            <v>Tower Cranes</v>
          </cell>
          <cell r="E52" t="str">
            <v>BLL</v>
          </cell>
          <cell r="F52">
            <v>38726</v>
          </cell>
          <cell r="G52" t="str">
            <v>Out of hours working - additional security &amp; welfare cover</v>
          </cell>
          <cell r="J52" t="str">
            <v>g</v>
          </cell>
          <cell r="L52">
            <v>0</v>
          </cell>
          <cell r="P52">
            <v>216</v>
          </cell>
          <cell r="Q52">
            <v>38727</v>
          </cell>
          <cell r="R52" t="str">
            <v>B1500/4</v>
          </cell>
          <cell r="S52">
            <v>499</v>
          </cell>
          <cell r="V52">
            <v>0</v>
          </cell>
          <cell r="W52">
            <v>499</v>
          </cell>
        </row>
        <row r="53">
          <cell r="A53" t="str">
            <v>3</v>
          </cell>
          <cell r="B53">
            <v>76</v>
          </cell>
          <cell r="C53" t="str">
            <v>B1620</v>
          </cell>
          <cell r="D53" t="str">
            <v>Logistics</v>
          </cell>
          <cell r="E53" t="str">
            <v>BLL</v>
          </cell>
          <cell r="F53">
            <v>38726</v>
          </cell>
          <cell r="G53" t="str">
            <v>Carpenter - security door, apply nonslip paint</v>
          </cell>
          <cell r="J53" t="str">
            <v>g</v>
          </cell>
          <cell r="L53">
            <v>262</v>
          </cell>
          <cell r="P53">
            <v>203</v>
          </cell>
          <cell r="Q53">
            <v>38727</v>
          </cell>
          <cell r="R53" t="str">
            <v>B1620/12</v>
          </cell>
          <cell r="S53">
            <v>262</v>
          </cell>
          <cell r="V53">
            <v>0</v>
          </cell>
          <cell r="W53">
            <v>262</v>
          </cell>
        </row>
        <row r="54">
          <cell r="A54" t="str">
            <v>3</v>
          </cell>
          <cell r="B54">
            <v>77</v>
          </cell>
          <cell r="C54" t="str">
            <v>B1620</v>
          </cell>
          <cell r="D54" t="str">
            <v>Logistics</v>
          </cell>
          <cell r="E54" t="str">
            <v>BLL</v>
          </cell>
          <cell r="F54">
            <v>38726</v>
          </cell>
          <cell r="G54" t="str">
            <v>Weekend Working 03/12/05</v>
          </cell>
          <cell r="J54" t="str">
            <v>g</v>
          </cell>
          <cell r="L54">
            <v>323</v>
          </cell>
          <cell r="P54">
            <v>203</v>
          </cell>
          <cell r="Q54">
            <v>38727</v>
          </cell>
          <cell r="R54" t="str">
            <v>B1620/12</v>
          </cell>
          <cell r="S54">
            <v>323</v>
          </cell>
          <cell r="V54">
            <v>0</v>
          </cell>
          <cell r="W54">
            <v>323</v>
          </cell>
        </row>
        <row r="55">
          <cell r="A55" t="str">
            <v>3</v>
          </cell>
          <cell r="B55">
            <v>78</v>
          </cell>
          <cell r="C55" t="str">
            <v>B1620</v>
          </cell>
          <cell r="D55" t="str">
            <v>Logistics</v>
          </cell>
          <cell r="E55" t="str">
            <v>BLL</v>
          </cell>
          <cell r="F55">
            <v>38726</v>
          </cell>
          <cell r="G55" t="str">
            <v>Weekend Working 10/12/05</v>
          </cell>
          <cell r="J55" t="str">
            <v>g</v>
          </cell>
          <cell r="L55">
            <v>554</v>
          </cell>
          <cell r="P55">
            <v>203</v>
          </cell>
          <cell r="Q55">
            <v>38727</v>
          </cell>
          <cell r="R55" t="str">
            <v>B1620/12</v>
          </cell>
          <cell r="S55">
            <v>554</v>
          </cell>
          <cell r="V55">
            <v>0</v>
          </cell>
          <cell r="W55">
            <v>554</v>
          </cell>
        </row>
        <row r="56">
          <cell r="A56" t="str">
            <v>3</v>
          </cell>
          <cell r="B56">
            <v>79</v>
          </cell>
          <cell r="C56" t="str">
            <v>B1620</v>
          </cell>
          <cell r="D56" t="str">
            <v>Logistics</v>
          </cell>
          <cell r="E56" t="str">
            <v>BLL</v>
          </cell>
          <cell r="F56">
            <v>38726</v>
          </cell>
          <cell r="G56" t="str">
            <v xml:space="preserve">Out of hours working </v>
          </cell>
          <cell r="J56" t="str">
            <v>g</v>
          </cell>
          <cell r="L56">
            <v>242</v>
          </cell>
          <cell r="P56">
            <v>203</v>
          </cell>
          <cell r="Q56">
            <v>38727</v>
          </cell>
          <cell r="R56" t="str">
            <v>B1620/12</v>
          </cell>
          <cell r="S56">
            <v>423</v>
          </cell>
          <cell r="V56">
            <v>0</v>
          </cell>
          <cell r="W56">
            <v>423</v>
          </cell>
        </row>
        <row r="57">
          <cell r="A57" t="str">
            <v>3</v>
          </cell>
          <cell r="B57">
            <v>80</v>
          </cell>
          <cell r="C57" t="str">
            <v>1500/1620</v>
          </cell>
          <cell r="D57" t="str">
            <v>Various</v>
          </cell>
          <cell r="E57" t="str">
            <v>BLL</v>
          </cell>
          <cell r="F57">
            <v>38727</v>
          </cell>
          <cell r="G57" t="str">
            <v xml:space="preserve">Out of hours working </v>
          </cell>
          <cell r="J57" t="str">
            <v>g</v>
          </cell>
          <cell r="L57">
            <v>0</v>
          </cell>
          <cell r="P57">
            <v>217</v>
          </cell>
          <cell r="Q57">
            <v>38727</v>
          </cell>
          <cell r="R57" t="str">
            <v>B1620/12, B1500/5</v>
          </cell>
          <cell r="S57">
            <v>2436</v>
          </cell>
          <cell r="V57">
            <v>0</v>
          </cell>
          <cell r="W57">
            <v>2436</v>
          </cell>
        </row>
        <row r="58">
          <cell r="A58" t="str">
            <v>3</v>
          </cell>
          <cell r="B58">
            <v>81</v>
          </cell>
          <cell r="C58" t="str">
            <v>B1620</v>
          </cell>
          <cell r="D58" t="str">
            <v>Logistics</v>
          </cell>
          <cell r="E58" t="str">
            <v>BLL</v>
          </cell>
          <cell r="F58">
            <v>38727</v>
          </cell>
          <cell r="G58" t="str">
            <v>Erection &amp; Dismantle of Tower Cranes</v>
          </cell>
          <cell r="J58" t="str">
            <v>g</v>
          </cell>
          <cell r="L58">
            <v>4856</v>
          </cell>
          <cell r="P58">
            <v>218</v>
          </cell>
          <cell r="Q58">
            <v>38727</v>
          </cell>
          <cell r="R58" t="str">
            <v>B1620/12</v>
          </cell>
          <cell r="S58">
            <v>1856</v>
          </cell>
          <cell r="V58">
            <v>0</v>
          </cell>
          <cell r="W58">
            <v>1856</v>
          </cell>
        </row>
        <row r="59">
          <cell r="A59" t="str">
            <v>1</v>
          </cell>
          <cell r="B59">
            <v>82</v>
          </cell>
          <cell r="C59" t="str">
            <v>A2300</v>
          </cell>
          <cell r="D59" t="str">
            <v>Groundworks</v>
          </cell>
          <cell r="E59" t="str">
            <v>BLL</v>
          </cell>
          <cell r="F59">
            <v>38734</v>
          </cell>
          <cell r="G59" t="str">
            <v>Final account Agreement</v>
          </cell>
          <cell r="H59" t="str">
            <v>g</v>
          </cell>
          <cell r="N59">
            <v>16576</v>
          </cell>
          <cell r="R59" t="str">
            <v>A2300/10</v>
          </cell>
          <cell r="U59">
            <v>16576</v>
          </cell>
          <cell r="V59">
            <v>0</v>
          </cell>
          <cell r="W59">
            <v>0</v>
          </cell>
        </row>
        <row r="60">
          <cell r="A60" t="str">
            <v>3</v>
          </cell>
          <cell r="B60" t="e">
            <v>#REF!</v>
          </cell>
          <cell r="C60" t="str">
            <v>2600/8100</v>
          </cell>
          <cell r="D60" t="str">
            <v>Concrete Frame/Utilities</v>
          </cell>
          <cell r="E60" t="str">
            <v>BLL</v>
          </cell>
          <cell r="F60">
            <v>38741</v>
          </cell>
          <cell r="G60" t="str">
            <v>Core drilling thro beam/secant piling facilitate incoming services</v>
          </cell>
          <cell r="J60" t="str">
            <v>g</v>
          </cell>
          <cell r="L60">
            <v>0</v>
          </cell>
          <cell r="N60">
            <v>0</v>
          </cell>
          <cell r="Q60">
            <v>38748</v>
          </cell>
          <cell r="R60" t="str">
            <v>A2600/15</v>
          </cell>
          <cell r="U60">
            <v>10098</v>
          </cell>
          <cell r="V60">
            <v>10098</v>
          </cell>
          <cell r="W60">
            <v>10098</v>
          </cell>
        </row>
        <row r="61">
          <cell r="A61" t="str">
            <v>2</v>
          </cell>
          <cell r="B61" t="e">
            <v>#REF!</v>
          </cell>
          <cell r="C61" t="str">
            <v>A3240</v>
          </cell>
          <cell r="D61" t="str">
            <v>Precast Concrete Cladding</v>
          </cell>
          <cell r="E61" t="str">
            <v>BLL</v>
          </cell>
          <cell r="F61">
            <v>38747</v>
          </cell>
          <cell r="G61" t="str">
            <v>Lab Testing at Taywoods, transport and erect steel frame and panels</v>
          </cell>
          <cell r="I61" t="str">
            <v>g</v>
          </cell>
          <cell r="L61">
            <v>27000</v>
          </cell>
          <cell r="Q61">
            <v>38748</v>
          </cell>
          <cell r="R61" t="str">
            <v>A3240/4</v>
          </cell>
          <cell r="S61">
            <v>23027</v>
          </cell>
          <cell r="V61">
            <v>0</v>
          </cell>
          <cell r="W61">
            <v>23027</v>
          </cell>
        </row>
        <row r="62">
          <cell r="A62" t="str">
            <v>3</v>
          </cell>
          <cell r="B62" t="e">
            <v>#REF!</v>
          </cell>
          <cell r="C62" t="str">
            <v>A7500</v>
          </cell>
          <cell r="D62" t="str">
            <v>Lifts</v>
          </cell>
          <cell r="E62" t="str">
            <v>BLL</v>
          </cell>
          <cell r="F62">
            <v>38748</v>
          </cell>
          <cell r="G62" t="str">
            <v>False floor &amp; pit to lift DL1 / consolidation saving</v>
          </cell>
          <cell r="J62" t="str">
            <v>g</v>
          </cell>
          <cell r="L62">
            <v>-7025</v>
          </cell>
          <cell r="N62">
            <v>0</v>
          </cell>
          <cell r="Q62">
            <v>38762</v>
          </cell>
          <cell r="R62" t="str">
            <v>A7500/1</v>
          </cell>
          <cell r="U62">
            <v>-7025</v>
          </cell>
          <cell r="V62">
            <v>-7025</v>
          </cell>
          <cell r="W62">
            <v>-7025</v>
          </cell>
        </row>
        <row r="63">
          <cell r="A63" t="str">
            <v>3</v>
          </cell>
          <cell r="B63" t="e">
            <v>#REF!</v>
          </cell>
          <cell r="C63" t="str">
            <v>B1500</v>
          </cell>
          <cell r="D63" t="str">
            <v>Tower Cranes</v>
          </cell>
          <cell r="E63" t="str">
            <v>BLL</v>
          </cell>
          <cell r="F63">
            <v>38750</v>
          </cell>
          <cell r="G63" t="str">
            <v>Additional Radios</v>
          </cell>
          <cell r="J63" t="str">
            <v>g</v>
          </cell>
          <cell r="L63">
            <v>2180</v>
          </cell>
          <cell r="Q63">
            <v>38762</v>
          </cell>
          <cell r="R63" t="str">
            <v>B1500/2</v>
          </cell>
          <cell r="S63">
            <v>2180</v>
          </cell>
          <cell r="V63">
            <v>0</v>
          </cell>
          <cell r="W63">
            <v>2180</v>
          </cell>
        </row>
        <row r="64">
          <cell r="A64" t="str">
            <v>3</v>
          </cell>
          <cell r="B64" t="e">
            <v>#REF!</v>
          </cell>
          <cell r="C64" t="str">
            <v>B1500</v>
          </cell>
          <cell r="D64" t="str">
            <v>Tower Cranes</v>
          </cell>
          <cell r="E64" t="str">
            <v>BLL</v>
          </cell>
          <cell r="F64">
            <v>38762</v>
          </cell>
          <cell r="G64" t="str">
            <v>Additional Radios</v>
          </cell>
          <cell r="J64" t="str">
            <v>g</v>
          </cell>
          <cell r="L64">
            <v>1200</v>
          </cell>
          <cell r="Q64">
            <v>38762</v>
          </cell>
          <cell r="R64" t="str">
            <v>B1500/8</v>
          </cell>
          <cell r="S64">
            <v>1200</v>
          </cell>
          <cell r="V64">
            <v>0</v>
          </cell>
          <cell r="W64">
            <v>1200</v>
          </cell>
        </row>
        <row r="65">
          <cell r="A65" t="str">
            <v>2</v>
          </cell>
          <cell r="B65" t="e">
            <v>#REF!</v>
          </cell>
          <cell r="C65" t="str">
            <v>A2400</v>
          </cell>
          <cell r="D65" t="str">
            <v>Steelwork</v>
          </cell>
          <cell r="E65" t="str">
            <v>BLL</v>
          </cell>
          <cell r="F65">
            <v>38762</v>
          </cell>
          <cell r="G65" t="str">
            <v>Drawing Issue - 10/02/06</v>
          </cell>
          <cell r="I65" t="str">
            <v>g</v>
          </cell>
          <cell r="N65">
            <v>46125</v>
          </cell>
          <cell r="Q65">
            <v>38762</v>
          </cell>
          <cell r="U65">
            <v>46125</v>
          </cell>
          <cell r="V65">
            <v>0</v>
          </cell>
          <cell r="W65">
            <v>0</v>
          </cell>
        </row>
        <row r="66">
          <cell r="A66" t="str">
            <v>2</v>
          </cell>
          <cell r="B66">
            <v>123</v>
          </cell>
          <cell r="C66" t="str">
            <v>A2400</v>
          </cell>
          <cell r="D66" t="str">
            <v>Steelwork</v>
          </cell>
          <cell r="E66" t="str">
            <v>BLL</v>
          </cell>
          <cell r="F66">
            <v>38789</v>
          </cell>
          <cell r="G66" t="str">
            <v>ONP's instructed</v>
          </cell>
          <cell r="I66" t="str">
            <v>g</v>
          </cell>
          <cell r="N66">
            <v>107275</v>
          </cell>
          <cell r="U66">
            <v>107275</v>
          </cell>
          <cell r="V66">
            <v>0</v>
          </cell>
          <cell r="W66">
            <v>0</v>
          </cell>
        </row>
        <row r="67">
          <cell r="A67" t="str">
            <v>1</v>
          </cell>
          <cell r="B67">
            <v>128</v>
          </cell>
          <cell r="C67" t="str">
            <v>B1620</v>
          </cell>
          <cell r="D67" t="str">
            <v>Logistics</v>
          </cell>
          <cell r="E67" t="str">
            <v>BLL</v>
          </cell>
          <cell r="F67">
            <v>38812</v>
          </cell>
          <cell r="G67" t="str">
            <v>Boarding up of city tower window &amp; shelving</v>
          </cell>
          <cell r="H67" t="str">
            <v>g</v>
          </cell>
          <cell r="L67">
            <v>489</v>
          </cell>
          <cell r="R67" t="str">
            <v>B1620/17</v>
          </cell>
          <cell r="S67">
            <v>488.71</v>
          </cell>
          <cell r="V67">
            <v>0</v>
          </cell>
          <cell r="W67">
            <v>488.71</v>
          </cell>
        </row>
        <row r="68">
          <cell r="A68" t="str">
            <v>1</v>
          </cell>
          <cell r="B68">
            <v>132</v>
          </cell>
          <cell r="C68" t="str">
            <v>B1620</v>
          </cell>
          <cell r="D68" t="str">
            <v>Logistics</v>
          </cell>
          <cell r="E68" t="str">
            <v>BLL</v>
          </cell>
          <cell r="F68">
            <v>38813</v>
          </cell>
          <cell r="G68" t="str">
            <v>Slinger/signaler required for Lyons &amp; Annoot; Security man at gate 4; Backboard for extinguishers</v>
          </cell>
          <cell r="H68" t="str">
            <v>g</v>
          </cell>
          <cell r="L68">
            <v>3918</v>
          </cell>
          <cell r="R68" t="str">
            <v>B1620/21</v>
          </cell>
          <cell r="S68">
            <v>3918</v>
          </cell>
          <cell r="V68">
            <v>0</v>
          </cell>
          <cell r="W68">
            <v>3918</v>
          </cell>
        </row>
        <row r="69">
          <cell r="A69" t="str">
            <v>1</v>
          </cell>
          <cell r="B69">
            <v>133</v>
          </cell>
          <cell r="C69" t="str">
            <v>B1620</v>
          </cell>
          <cell r="D69" t="str">
            <v>Logistics</v>
          </cell>
          <cell r="E69" t="str">
            <v>BLL</v>
          </cell>
          <cell r="F69">
            <v>38813</v>
          </cell>
          <cell r="G69" t="str">
            <v>Tower crane emergency rescue training</v>
          </cell>
          <cell r="H69" t="str">
            <v>g</v>
          </cell>
          <cell r="L69">
            <v>931.28</v>
          </cell>
          <cell r="R69" t="str">
            <v>B1620/22</v>
          </cell>
          <cell r="S69">
            <v>931.28</v>
          </cell>
          <cell r="V69">
            <v>0</v>
          </cell>
          <cell r="W69">
            <v>931.28</v>
          </cell>
        </row>
        <row r="70">
          <cell r="A70" t="str">
            <v>1</v>
          </cell>
          <cell r="B70">
            <v>134</v>
          </cell>
          <cell r="C70" t="str">
            <v>A6100</v>
          </cell>
          <cell r="D70" t="str">
            <v>Ventilation &amp; Ductwork</v>
          </cell>
          <cell r="E70" t="str">
            <v>BLL</v>
          </cell>
          <cell r="F70">
            <v>38813</v>
          </cell>
          <cell r="G70" t="str">
            <v>Works to city tower fire dampers</v>
          </cell>
          <cell r="H70" t="str">
            <v>g</v>
          </cell>
          <cell r="N70">
            <v>1153</v>
          </cell>
          <cell r="R70" t="str">
            <v>A6100/1</v>
          </cell>
          <cell r="U70">
            <v>1153</v>
          </cell>
          <cell r="V70">
            <v>0</v>
          </cell>
          <cell r="W70">
            <v>0</v>
          </cell>
        </row>
        <row r="71">
          <cell r="A71" t="str">
            <v>1</v>
          </cell>
          <cell r="B71">
            <v>135</v>
          </cell>
          <cell r="C71" t="str">
            <v>A6100</v>
          </cell>
          <cell r="D71" t="str">
            <v>Ventilation &amp; Ductwork</v>
          </cell>
          <cell r="E71" t="str">
            <v>BLL</v>
          </cell>
          <cell r="F71">
            <v>38813</v>
          </cell>
          <cell r="G71" t="str">
            <v>Enabling works to City Tower EDF room</v>
          </cell>
          <cell r="H71" t="str">
            <v>g</v>
          </cell>
          <cell r="N71">
            <v>6677</v>
          </cell>
          <cell r="R71" t="str">
            <v>A6100/2</v>
          </cell>
          <cell r="U71">
            <v>6677</v>
          </cell>
          <cell r="V71">
            <v>0</v>
          </cell>
          <cell r="W71">
            <v>0</v>
          </cell>
        </row>
        <row r="72">
          <cell r="A72" t="str">
            <v>1</v>
          </cell>
          <cell r="B72">
            <v>136</v>
          </cell>
          <cell r="C72" t="str">
            <v>A6500</v>
          </cell>
          <cell r="D72" t="str">
            <v>Sprinklers</v>
          </cell>
          <cell r="E72" t="str">
            <v>BLL</v>
          </cell>
          <cell r="F72">
            <v>38813</v>
          </cell>
          <cell r="G72" t="str">
            <v>Sprinkler diversions in COL car park</v>
          </cell>
          <cell r="H72" t="str">
            <v>g</v>
          </cell>
          <cell r="N72">
            <v>2781.46</v>
          </cell>
          <cell r="R72" t="str">
            <v>A6500/1</v>
          </cell>
          <cell r="U72">
            <v>2781.46</v>
          </cell>
          <cell r="V72">
            <v>0</v>
          </cell>
          <cell r="W72">
            <v>0</v>
          </cell>
        </row>
        <row r="73">
          <cell r="A73" t="str">
            <v>3</v>
          </cell>
          <cell r="B73" t="e">
            <v>#REF!</v>
          </cell>
          <cell r="C73" t="str">
            <v>B1200</v>
          </cell>
          <cell r="D73" t="str">
            <v>Temp Welfare</v>
          </cell>
          <cell r="E73" t="str">
            <v>BLL</v>
          </cell>
          <cell r="F73">
            <v>38828</v>
          </cell>
          <cell r="G73" t="str">
            <v>Additional lockers</v>
          </cell>
          <cell r="J73" t="str">
            <v>g</v>
          </cell>
          <cell r="N73">
            <v>455.95</v>
          </cell>
          <cell r="Q73" t="str">
            <v>n/a</v>
          </cell>
          <cell r="U73">
            <v>456</v>
          </cell>
          <cell r="V73">
            <v>5.0000000000011369E-2</v>
          </cell>
          <cell r="W73">
            <v>5.0000000000011369E-2</v>
          </cell>
        </row>
        <row r="74">
          <cell r="A74" t="str">
            <v>4</v>
          </cell>
          <cell r="B74" t="e">
            <v>#REF!</v>
          </cell>
          <cell r="C74" t="str">
            <v>A3210</v>
          </cell>
          <cell r="D74" t="str">
            <v>Stainless steel cladding</v>
          </cell>
          <cell r="E74" t="str">
            <v>BLL</v>
          </cell>
          <cell r="F74">
            <v>38835</v>
          </cell>
          <cell r="G74" t="str">
            <v>4-week acceleration costs</v>
          </cell>
          <cell r="K74" t="str">
            <v>g</v>
          </cell>
          <cell r="L74">
            <v>4722</v>
          </cell>
          <cell r="P74">
            <v>295</v>
          </cell>
          <cell r="R74" t="str">
            <v>A3210/2</v>
          </cell>
          <cell r="S74">
            <v>4722</v>
          </cell>
          <cell r="V74">
            <v>0</v>
          </cell>
          <cell r="W74">
            <v>4722</v>
          </cell>
        </row>
        <row r="75">
          <cell r="A75" t="str">
            <v>1</v>
          </cell>
          <cell r="B75" t="e">
            <v>#REF!</v>
          </cell>
          <cell r="C75" t="str">
            <v>A3210</v>
          </cell>
          <cell r="D75" t="str">
            <v>Stainless steel cladding</v>
          </cell>
          <cell r="E75" t="str">
            <v>BLL</v>
          </cell>
          <cell r="F75">
            <v>38841</v>
          </cell>
          <cell r="G75" t="str">
            <v>Bond costs</v>
          </cell>
          <cell r="H75" t="str">
            <v>g</v>
          </cell>
          <cell r="L75">
            <v>18479</v>
          </cell>
          <cell r="Q75">
            <v>38846</v>
          </cell>
          <cell r="R75" t="str">
            <v>A3210/1</v>
          </cell>
          <cell r="S75">
            <v>18479</v>
          </cell>
          <cell r="V75">
            <v>0</v>
          </cell>
          <cell r="W75">
            <v>18479</v>
          </cell>
        </row>
        <row r="76">
          <cell r="A76" t="str">
            <v>1</v>
          </cell>
          <cell r="B76" t="e">
            <v>#REF!</v>
          </cell>
          <cell r="C76" t="str">
            <v>B1200</v>
          </cell>
          <cell r="D76" t="str">
            <v>Temp Welfare</v>
          </cell>
          <cell r="E76" t="str">
            <v>BLL</v>
          </cell>
          <cell r="F76">
            <v>38841</v>
          </cell>
          <cell r="G76" t="str">
            <v>Phase 2 Accommodation</v>
          </cell>
          <cell r="H76" t="str">
            <v>g</v>
          </cell>
          <cell r="N76">
            <v>50190</v>
          </cell>
          <cell r="U76">
            <v>50190</v>
          </cell>
          <cell r="V76">
            <v>0</v>
          </cell>
          <cell r="W76">
            <v>0</v>
          </cell>
        </row>
        <row r="77">
          <cell r="A77" t="str">
            <v>3</v>
          </cell>
          <cell r="B77" t="e">
            <v>#REF!</v>
          </cell>
          <cell r="C77" t="str">
            <v>A2900</v>
          </cell>
          <cell r="D77" t="str">
            <v>Blockwork</v>
          </cell>
          <cell r="E77" t="str">
            <v>BLL</v>
          </cell>
          <cell r="F77">
            <v>38859</v>
          </cell>
          <cell r="G77" t="str">
            <v>ONP - additional blockwork lining to basement secant walls</v>
          </cell>
          <cell r="J77" t="str">
            <v>g</v>
          </cell>
          <cell r="N77">
            <v>11000</v>
          </cell>
          <cell r="Q77">
            <v>38867</v>
          </cell>
          <cell r="U77">
            <v>11000</v>
          </cell>
          <cell r="V77">
            <v>0</v>
          </cell>
          <cell r="W77">
            <v>0</v>
          </cell>
        </row>
        <row r="78">
          <cell r="A78" t="str">
            <v>3</v>
          </cell>
          <cell r="B78" t="e">
            <v>#REF!</v>
          </cell>
          <cell r="C78" t="str">
            <v>A2600</v>
          </cell>
          <cell r="D78" t="str">
            <v>Concrete</v>
          </cell>
          <cell r="E78" t="str">
            <v>BLL</v>
          </cell>
          <cell r="F78">
            <v>38859</v>
          </cell>
          <cell r="G78" t="str">
            <v>ONP - removal of temp props to basement</v>
          </cell>
          <cell r="J78" t="str">
            <v>g</v>
          </cell>
          <cell r="N78">
            <v>15000</v>
          </cell>
          <cell r="U78">
            <v>15000</v>
          </cell>
          <cell r="V78">
            <v>0</v>
          </cell>
          <cell r="W78">
            <v>0</v>
          </cell>
        </row>
        <row r="79">
          <cell r="A79" t="str">
            <v>3</v>
          </cell>
          <cell r="B79" t="e">
            <v>#REF!</v>
          </cell>
          <cell r="C79" t="str">
            <v>A6100</v>
          </cell>
          <cell r="D79" t="str">
            <v>Ventilation &amp; Ductwork</v>
          </cell>
          <cell r="E79" t="str">
            <v>BLL</v>
          </cell>
          <cell r="F79">
            <v>38859</v>
          </cell>
          <cell r="G79" t="str">
            <v>Temporary welfare accommodation within new building</v>
          </cell>
          <cell r="J79" t="str">
            <v>g</v>
          </cell>
          <cell r="N79">
            <v>20500</v>
          </cell>
          <cell r="Q79">
            <v>38867</v>
          </cell>
          <cell r="U79">
            <v>20500</v>
          </cell>
          <cell r="V79">
            <v>0</v>
          </cell>
          <cell r="W79">
            <v>0</v>
          </cell>
        </row>
        <row r="80">
          <cell r="A80" t="str">
            <v>3</v>
          </cell>
          <cell r="B80" t="e">
            <v>#REF!</v>
          </cell>
          <cell r="C80" t="str">
            <v>B1260</v>
          </cell>
          <cell r="D80" t="str">
            <v>Temp Electrics</v>
          </cell>
          <cell r="E80" t="str">
            <v>BLL</v>
          </cell>
          <cell r="F80">
            <v>38861</v>
          </cell>
          <cell r="G80" t="str">
            <v>Temporary welfare accommodation within new building</v>
          </cell>
          <cell r="J80" t="str">
            <v>g</v>
          </cell>
          <cell r="N80">
            <v>56962</v>
          </cell>
          <cell r="Q80">
            <v>38867</v>
          </cell>
          <cell r="R80" t="str">
            <v>B1260/1</v>
          </cell>
          <cell r="U80">
            <v>56962</v>
          </cell>
          <cell r="V80">
            <v>0</v>
          </cell>
          <cell r="W80">
            <v>0</v>
          </cell>
        </row>
        <row r="81">
          <cell r="A81" t="str">
            <v>3</v>
          </cell>
          <cell r="B81" t="e">
            <v>#REF!</v>
          </cell>
          <cell r="C81" t="str">
            <v>A4200</v>
          </cell>
          <cell r="D81" t="str">
            <v>Drylining</v>
          </cell>
          <cell r="E81" t="str">
            <v>BLL</v>
          </cell>
          <cell r="F81">
            <v>38861</v>
          </cell>
          <cell r="G81" t="str">
            <v>Temporary welfare accommodation within new building</v>
          </cell>
          <cell r="J81" t="str">
            <v>g</v>
          </cell>
          <cell r="N81">
            <v>27924</v>
          </cell>
          <cell r="Q81">
            <v>38867</v>
          </cell>
          <cell r="R81" t="str">
            <v>A4200/1</v>
          </cell>
          <cell r="U81">
            <v>27924</v>
          </cell>
          <cell r="V81">
            <v>0</v>
          </cell>
          <cell r="W81">
            <v>0</v>
          </cell>
        </row>
        <row r="82">
          <cell r="A82" t="str">
            <v>3</v>
          </cell>
          <cell r="B82" t="e">
            <v>#REF!</v>
          </cell>
          <cell r="C82" t="str">
            <v>B1620</v>
          </cell>
          <cell r="D82" t="str">
            <v>Logistics</v>
          </cell>
          <cell r="E82" t="str">
            <v>BLL</v>
          </cell>
          <cell r="F82">
            <v>38861</v>
          </cell>
          <cell r="G82" t="str">
            <v>Temporary welfare accommodation within new building</v>
          </cell>
          <cell r="J82" t="str">
            <v>g</v>
          </cell>
          <cell r="N82">
            <v>40952.379999999997</v>
          </cell>
          <cell r="Q82">
            <v>38867</v>
          </cell>
          <cell r="R82" t="str">
            <v>B1620/37</v>
          </cell>
          <cell r="U82">
            <v>40952.379999999997</v>
          </cell>
          <cell r="V82">
            <v>0</v>
          </cell>
          <cell r="W82">
            <v>0</v>
          </cell>
        </row>
      </sheetData>
      <sheetData sheetId="2" refreshError="1">
        <row r="8">
          <cell r="A8" t="str">
            <v>ITEM</v>
          </cell>
          <cell r="B8" t="str">
            <v>Pack No.</v>
          </cell>
          <cell r="C8" t="str">
            <v>Description</v>
          </cell>
          <cell r="D8" t="str">
            <v>Initial Cost Plan</v>
          </cell>
          <cell r="E8" t="str">
            <v>Transfers</v>
          </cell>
          <cell r="F8" t="str">
            <v>Shared costs from Basinghall Street</v>
          </cell>
          <cell r="G8" t="str">
            <v>Client Changes</v>
          </cell>
          <cell r="H8" t="str">
            <v>Current Budget</v>
          </cell>
          <cell r="J8" t="str">
            <v>Order Value</v>
          </cell>
          <cell r="K8" t="str">
            <v>Orders Not Placed</v>
          </cell>
          <cell r="L8" t="str">
            <v>Total Commitment</v>
          </cell>
          <cell r="N8" t="str">
            <v>Transfer to/from Buying Gain</v>
          </cell>
        </row>
        <row r="9">
          <cell r="A9">
            <v>5</v>
          </cell>
          <cell r="B9" t="str">
            <v>A2010</v>
          </cell>
          <cell r="C9" t="str">
            <v>Demolition</v>
          </cell>
          <cell r="D9">
            <v>815158</v>
          </cell>
          <cell r="E9">
            <v>0</v>
          </cell>
          <cell r="G9">
            <v>0</v>
          </cell>
          <cell r="H9">
            <v>815158</v>
          </cell>
          <cell r="J9">
            <v>737432</v>
          </cell>
          <cell r="K9">
            <v>47489</v>
          </cell>
          <cell r="L9">
            <v>784921</v>
          </cell>
          <cell r="N9">
            <v>30237</v>
          </cell>
        </row>
        <row r="10">
          <cell r="A10">
            <v>5</v>
          </cell>
          <cell r="B10" t="str">
            <v>A2100</v>
          </cell>
          <cell r="C10" t="str">
            <v>Piling</v>
          </cell>
          <cell r="D10">
            <v>2080317</v>
          </cell>
          <cell r="E10">
            <v>-240000</v>
          </cell>
          <cell r="G10">
            <v>183150</v>
          </cell>
          <cell r="H10">
            <v>2023467</v>
          </cell>
          <cell r="J10">
            <v>1438212</v>
          </cell>
          <cell r="K10">
            <v>498125</v>
          </cell>
          <cell r="L10">
            <v>1936337</v>
          </cell>
          <cell r="N10">
            <v>87130</v>
          </cell>
        </row>
        <row r="11">
          <cell r="A11">
            <v>5</v>
          </cell>
          <cell r="B11" t="str">
            <v>A2300</v>
          </cell>
          <cell r="C11" t="str">
            <v>Groundworks</v>
          </cell>
          <cell r="D11">
            <v>1291580</v>
          </cell>
          <cell r="E11">
            <v>391500</v>
          </cell>
          <cell r="G11">
            <v>118068</v>
          </cell>
          <cell r="H11">
            <v>1801148</v>
          </cell>
          <cell r="J11">
            <v>1625597</v>
          </cell>
          <cell r="K11">
            <v>136250</v>
          </cell>
          <cell r="L11">
            <v>1761847</v>
          </cell>
          <cell r="N11">
            <v>39301</v>
          </cell>
        </row>
        <row r="12">
          <cell r="A12">
            <v>5</v>
          </cell>
          <cell r="B12" t="str">
            <v>A2400</v>
          </cell>
          <cell r="C12" t="str">
            <v>Structural Steelwork</v>
          </cell>
          <cell r="D12">
            <v>3808380</v>
          </cell>
          <cell r="E12">
            <v>-336890</v>
          </cell>
          <cell r="G12">
            <v>0</v>
          </cell>
          <cell r="H12">
            <v>3471490</v>
          </cell>
          <cell r="J12">
            <v>3261818</v>
          </cell>
          <cell r="K12">
            <v>153400</v>
          </cell>
          <cell r="L12">
            <v>3415218</v>
          </cell>
          <cell r="N12">
            <v>56272</v>
          </cell>
        </row>
        <row r="13">
          <cell r="A13">
            <v>5</v>
          </cell>
          <cell r="B13" t="str">
            <v>A2600</v>
          </cell>
          <cell r="C13" t="str">
            <v>Sub &amp; Super Structure Concrete</v>
          </cell>
          <cell r="D13">
            <v>2965565</v>
          </cell>
          <cell r="E13">
            <v>720215</v>
          </cell>
          <cell r="G13">
            <v>46632</v>
          </cell>
          <cell r="H13">
            <v>3732412</v>
          </cell>
          <cell r="J13">
            <v>3878910</v>
          </cell>
          <cell r="K13">
            <v>135500</v>
          </cell>
          <cell r="L13">
            <v>4014410</v>
          </cell>
          <cell r="N13">
            <v>-281998</v>
          </cell>
        </row>
        <row r="14">
          <cell r="A14">
            <v>5</v>
          </cell>
          <cell r="B14" t="str">
            <v>A2900</v>
          </cell>
          <cell r="C14" t="str">
            <v>Brick &amp; Blockwork</v>
          </cell>
          <cell r="D14">
            <v>179525</v>
          </cell>
          <cell r="E14">
            <v>46967</v>
          </cell>
          <cell r="G14">
            <v>0</v>
          </cell>
          <cell r="H14">
            <v>226492</v>
          </cell>
          <cell r="J14">
            <v>236857</v>
          </cell>
          <cell r="K14">
            <v>13000</v>
          </cell>
          <cell r="L14">
            <v>249857</v>
          </cell>
          <cell r="N14">
            <v>-23365</v>
          </cell>
        </row>
        <row r="15">
          <cell r="A15">
            <v>5</v>
          </cell>
          <cell r="B15" t="str">
            <v>A3210</v>
          </cell>
          <cell r="C15" t="str">
            <v>Architectural Stainless Steel</v>
          </cell>
          <cell r="D15">
            <v>0</v>
          </cell>
          <cell r="E15">
            <v>583300</v>
          </cell>
          <cell r="G15">
            <v>0</v>
          </cell>
          <cell r="H15">
            <v>583300</v>
          </cell>
          <cell r="J15">
            <v>662182</v>
          </cell>
          <cell r="K15">
            <v>0</v>
          </cell>
          <cell r="L15">
            <v>662182</v>
          </cell>
          <cell r="N15">
            <v>-78882</v>
          </cell>
        </row>
        <row r="16">
          <cell r="A16">
            <v>5</v>
          </cell>
          <cell r="B16" t="str">
            <v>A3240</v>
          </cell>
          <cell r="C16" t="str">
            <v>PreCast Concrete Cladding</v>
          </cell>
          <cell r="D16">
            <v>1389602</v>
          </cell>
          <cell r="E16">
            <v>0</v>
          </cell>
          <cell r="G16">
            <v>0</v>
          </cell>
          <cell r="H16">
            <v>1389602</v>
          </cell>
          <cell r="J16">
            <v>1732501</v>
          </cell>
          <cell r="K16">
            <v>49871</v>
          </cell>
          <cell r="L16">
            <v>1782372</v>
          </cell>
          <cell r="N16">
            <v>-392770</v>
          </cell>
        </row>
        <row r="17">
          <cell r="A17">
            <v>5</v>
          </cell>
          <cell r="B17" t="str">
            <v>A3540</v>
          </cell>
          <cell r="C17" t="str">
            <v>Aluminium Windows</v>
          </cell>
          <cell r="D17">
            <v>0</v>
          </cell>
          <cell r="E17">
            <v>2744633</v>
          </cell>
          <cell r="G17">
            <v>0</v>
          </cell>
          <cell r="H17">
            <v>2744633</v>
          </cell>
          <cell r="J17">
            <v>2478753</v>
          </cell>
          <cell r="K17">
            <v>92500</v>
          </cell>
          <cell r="L17">
            <v>2571253</v>
          </cell>
          <cell r="N17">
            <v>173380</v>
          </cell>
        </row>
        <row r="18">
          <cell r="A18">
            <v>5</v>
          </cell>
          <cell r="B18" t="str">
            <v>A3600</v>
          </cell>
          <cell r="C18" t="str">
            <v>Flat Roofing</v>
          </cell>
          <cell r="D18">
            <v>339660</v>
          </cell>
          <cell r="E18">
            <v>18242</v>
          </cell>
          <cell r="G18">
            <v>34860</v>
          </cell>
          <cell r="H18">
            <v>392762</v>
          </cell>
          <cell r="J18">
            <v>295698</v>
          </cell>
          <cell r="K18">
            <v>47200</v>
          </cell>
          <cell r="L18">
            <v>342898</v>
          </cell>
          <cell r="N18">
            <v>49864</v>
          </cell>
        </row>
        <row r="19">
          <cell r="A19">
            <v>5</v>
          </cell>
          <cell r="B19" t="str">
            <v>A4200</v>
          </cell>
          <cell r="C19" t="str">
            <v>Drylining</v>
          </cell>
          <cell r="D19">
            <v>503085</v>
          </cell>
          <cell r="E19">
            <v>-141839</v>
          </cell>
          <cell r="G19">
            <v>93214</v>
          </cell>
          <cell r="H19">
            <v>454460</v>
          </cell>
          <cell r="J19">
            <v>452181</v>
          </cell>
          <cell r="K19">
            <v>2279</v>
          </cell>
          <cell r="L19">
            <v>454460</v>
          </cell>
          <cell r="N19">
            <v>0</v>
          </cell>
        </row>
        <row r="20">
          <cell r="A20">
            <v>5</v>
          </cell>
          <cell r="B20" t="str">
            <v>A4460</v>
          </cell>
          <cell r="C20" t="str">
            <v>Stonework</v>
          </cell>
          <cell r="D20">
            <v>255000</v>
          </cell>
          <cell r="E20">
            <v>28269</v>
          </cell>
          <cell r="G20">
            <v>-5950</v>
          </cell>
          <cell r="H20">
            <v>277319</v>
          </cell>
          <cell r="J20">
            <v>266618</v>
          </cell>
          <cell r="K20">
            <v>9500</v>
          </cell>
          <cell r="L20">
            <v>276118</v>
          </cell>
          <cell r="N20">
            <v>1201</v>
          </cell>
        </row>
        <row r="21">
          <cell r="A21">
            <v>5</v>
          </cell>
          <cell r="B21" t="str">
            <v>A4770</v>
          </cell>
          <cell r="C21" t="str">
            <v>Lift Lobby Doors</v>
          </cell>
          <cell r="D21">
            <v>0</v>
          </cell>
          <cell r="E21">
            <v>153500</v>
          </cell>
          <cell r="G21">
            <v>0</v>
          </cell>
          <cell r="H21">
            <v>153500</v>
          </cell>
          <cell r="J21">
            <v>150850</v>
          </cell>
          <cell r="K21">
            <v>0</v>
          </cell>
          <cell r="L21">
            <v>150850</v>
          </cell>
          <cell r="N21">
            <v>2650</v>
          </cell>
        </row>
        <row r="22">
          <cell r="A22">
            <v>5</v>
          </cell>
          <cell r="B22" t="str">
            <v>A4755</v>
          </cell>
          <cell r="C22" t="str">
            <v>Stair Handrails</v>
          </cell>
          <cell r="D22">
            <v>67680</v>
          </cell>
          <cell r="E22">
            <v>47575</v>
          </cell>
          <cell r="G22">
            <v>0</v>
          </cell>
          <cell r="H22">
            <v>115255</v>
          </cell>
          <cell r="J22">
            <v>111973</v>
          </cell>
          <cell r="K22">
            <v>0</v>
          </cell>
          <cell r="L22">
            <v>111973</v>
          </cell>
          <cell r="N22">
            <v>3282</v>
          </cell>
        </row>
        <row r="23">
          <cell r="A23">
            <v>5</v>
          </cell>
          <cell r="B23" t="str">
            <v>A4760</v>
          </cell>
          <cell r="C23" t="str">
            <v>Entrance doors &amp; screen</v>
          </cell>
          <cell r="D23">
            <v>202000</v>
          </cell>
          <cell r="E23">
            <v>-35500</v>
          </cell>
          <cell r="G23">
            <v>0</v>
          </cell>
          <cell r="H23">
            <v>166500</v>
          </cell>
          <cell r="J23">
            <v>162429</v>
          </cell>
          <cell r="K23">
            <v>5000</v>
          </cell>
          <cell r="L23">
            <v>167429</v>
          </cell>
          <cell r="N23">
            <v>-929</v>
          </cell>
        </row>
        <row r="24">
          <cell r="A24">
            <v>5</v>
          </cell>
          <cell r="B24" t="str">
            <v>A5010</v>
          </cell>
          <cell r="C24" t="str">
            <v>Toilet Fit Out</v>
          </cell>
          <cell r="D24">
            <v>2086605</v>
          </cell>
          <cell r="E24">
            <v>-627654</v>
          </cell>
          <cell r="G24">
            <v>14240</v>
          </cell>
          <cell r="H24">
            <v>1473191</v>
          </cell>
          <cell r="J24">
            <v>1486792</v>
          </cell>
          <cell r="K24">
            <v>4000</v>
          </cell>
          <cell r="L24">
            <v>1490792</v>
          </cell>
          <cell r="N24">
            <v>-17601</v>
          </cell>
        </row>
        <row r="25">
          <cell r="A25">
            <v>5</v>
          </cell>
          <cell r="B25" t="str">
            <v>A5930</v>
          </cell>
          <cell r="C25" t="str">
            <v>Cleaning Cradle</v>
          </cell>
          <cell r="D25">
            <v>285000</v>
          </cell>
          <cell r="E25">
            <v>26945</v>
          </cell>
          <cell r="G25">
            <v>10000</v>
          </cell>
          <cell r="H25">
            <v>321945</v>
          </cell>
          <cell r="J25">
            <v>283402</v>
          </cell>
          <cell r="K25">
            <v>5065</v>
          </cell>
          <cell r="L25">
            <v>288467</v>
          </cell>
          <cell r="N25">
            <v>33478</v>
          </cell>
        </row>
        <row r="26">
          <cell r="A26">
            <v>5</v>
          </cell>
          <cell r="B26" t="str">
            <v>A6000</v>
          </cell>
          <cell r="C26" t="str">
            <v>Mechanical Installation</v>
          </cell>
          <cell r="D26">
            <v>1289150</v>
          </cell>
          <cell r="E26">
            <v>32550</v>
          </cell>
          <cell r="G26">
            <v>29234</v>
          </cell>
          <cell r="H26">
            <v>1350934</v>
          </cell>
          <cell r="J26">
            <v>1448775</v>
          </cell>
          <cell r="K26">
            <v>26000</v>
          </cell>
          <cell r="L26">
            <v>1474775</v>
          </cell>
          <cell r="N26">
            <v>-123841</v>
          </cell>
        </row>
        <row r="27">
          <cell r="A27">
            <v>5</v>
          </cell>
          <cell r="B27" t="str">
            <v>A6050</v>
          </cell>
          <cell r="C27" t="str">
            <v>Insulation</v>
          </cell>
          <cell r="D27">
            <v>128690</v>
          </cell>
          <cell r="E27">
            <v>361774</v>
          </cell>
          <cell r="G27">
            <v>4500</v>
          </cell>
          <cell r="H27">
            <v>494964</v>
          </cell>
          <cell r="J27">
            <v>490664</v>
          </cell>
          <cell r="K27">
            <v>0</v>
          </cell>
          <cell r="L27">
            <v>490664</v>
          </cell>
          <cell r="N27">
            <v>4300</v>
          </cell>
        </row>
        <row r="28">
          <cell r="A28">
            <v>5</v>
          </cell>
          <cell r="B28" t="str">
            <v>A6100</v>
          </cell>
          <cell r="C28" t="str">
            <v>Ventilation &amp; Ductwork</v>
          </cell>
          <cell r="D28">
            <v>915400</v>
          </cell>
          <cell r="E28">
            <v>-48931</v>
          </cell>
          <cell r="G28">
            <v>26000</v>
          </cell>
          <cell r="H28">
            <v>892469</v>
          </cell>
          <cell r="J28">
            <v>827924</v>
          </cell>
          <cell r="K28">
            <v>12000</v>
          </cell>
          <cell r="L28">
            <v>839924</v>
          </cell>
          <cell r="N28">
            <v>52545</v>
          </cell>
        </row>
        <row r="29">
          <cell r="A29">
            <v>5</v>
          </cell>
          <cell r="B29" t="str">
            <v>A6500</v>
          </cell>
          <cell r="C29" t="str">
            <v>Fire Engineering</v>
          </cell>
          <cell r="D29">
            <v>262500</v>
          </cell>
          <cell r="E29">
            <v>-4866</v>
          </cell>
          <cell r="G29">
            <v>0</v>
          </cell>
          <cell r="H29">
            <v>257634</v>
          </cell>
          <cell r="J29">
            <v>251811</v>
          </cell>
          <cell r="K29">
            <v>9500</v>
          </cell>
          <cell r="L29">
            <v>261311</v>
          </cell>
          <cell r="N29">
            <v>-3677</v>
          </cell>
        </row>
        <row r="30">
          <cell r="A30">
            <v>5</v>
          </cell>
          <cell r="B30" t="str">
            <v>A6900</v>
          </cell>
          <cell r="C30" t="str">
            <v>BMS &amp; Fire Alarm</v>
          </cell>
          <cell r="D30">
            <v>338240</v>
          </cell>
          <cell r="E30">
            <v>313138</v>
          </cell>
          <cell r="G30">
            <v>0</v>
          </cell>
          <cell r="H30">
            <v>651378</v>
          </cell>
          <cell r="J30">
            <v>688126</v>
          </cell>
          <cell r="K30">
            <v>11000</v>
          </cell>
          <cell r="L30">
            <v>699126</v>
          </cell>
          <cell r="N30">
            <v>-47748</v>
          </cell>
        </row>
        <row r="31">
          <cell r="A31">
            <v>5</v>
          </cell>
          <cell r="B31" t="str">
            <v>A7000</v>
          </cell>
          <cell r="C31" t="str">
            <v>Electrical Services Installation</v>
          </cell>
          <cell r="D31">
            <v>1363031</v>
          </cell>
          <cell r="E31">
            <v>144355</v>
          </cell>
          <cell r="G31">
            <v>59695</v>
          </cell>
          <cell r="H31">
            <v>1567081</v>
          </cell>
          <cell r="J31">
            <v>1373908</v>
          </cell>
          <cell r="K31">
            <v>156750</v>
          </cell>
          <cell r="L31">
            <v>1530658</v>
          </cell>
          <cell r="N31">
            <v>36423</v>
          </cell>
        </row>
        <row r="32">
          <cell r="A32">
            <v>5</v>
          </cell>
          <cell r="B32" t="str">
            <v>A7500</v>
          </cell>
          <cell r="C32" t="str">
            <v>Lifts</v>
          </cell>
          <cell r="D32">
            <v>1201700</v>
          </cell>
          <cell r="E32">
            <v>120920</v>
          </cell>
          <cell r="G32">
            <v>0</v>
          </cell>
          <cell r="H32">
            <v>1322620</v>
          </cell>
          <cell r="J32">
            <v>1112657</v>
          </cell>
          <cell r="K32">
            <v>0</v>
          </cell>
          <cell r="L32">
            <v>1112657</v>
          </cell>
          <cell r="N32">
            <v>209963</v>
          </cell>
        </row>
        <row r="33">
          <cell r="A33">
            <v>5</v>
          </cell>
          <cell r="B33" t="str">
            <v>A8050</v>
          </cell>
          <cell r="C33" t="str">
            <v>Services Diversions</v>
          </cell>
          <cell r="D33">
            <v>945500</v>
          </cell>
          <cell r="E33">
            <v>-116500</v>
          </cell>
          <cell r="G33">
            <v>0</v>
          </cell>
          <cell r="H33">
            <v>829000</v>
          </cell>
          <cell r="J33">
            <v>343721</v>
          </cell>
          <cell r="K33">
            <v>473398</v>
          </cell>
          <cell r="L33">
            <v>817119</v>
          </cell>
          <cell r="N33">
            <v>11881</v>
          </cell>
        </row>
        <row r="34">
          <cell r="A34">
            <v>5</v>
          </cell>
          <cell r="B34" t="str">
            <v>B1200</v>
          </cell>
          <cell r="C34" t="str">
            <v>Temporary Welfare Accomodation</v>
          </cell>
          <cell r="D34">
            <v>772576</v>
          </cell>
          <cell r="E34">
            <v>-690565</v>
          </cell>
          <cell r="G34">
            <v>0</v>
          </cell>
          <cell r="H34">
            <v>82011</v>
          </cell>
          <cell r="J34">
            <v>12605</v>
          </cell>
          <cell r="K34">
            <v>0</v>
          </cell>
          <cell r="L34">
            <v>12605</v>
          </cell>
          <cell r="N34">
            <v>69406</v>
          </cell>
        </row>
        <row r="35">
          <cell r="A35">
            <v>5</v>
          </cell>
          <cell r="B35" t="str">
            <v>B1245</v>
          </cell>
          <cell r="C35" t="str">
            <v>Site Radio</v>
          </cell>
          <cell r="D35">
            <v>0</v>
          </cell>
          <cell r="E35">
            <v>15000</v>
          </cell>
          <cell r="F35">
            <v>6509</v>
          </cell>
          <cell r="G35">
            <v>0</v>
          </cell>
          <cell r="H35">
            <v>21509</v>
          </cell>
          <cell r="J35">
            <v>19670</v>
          </cell>
          <cell r="K35">
            <v>1265</v>
          </cell>
          <cell r="L35">
            <v>20935</v>
          </cell>
          <cell r="N35">
            <v>574</v>
          </cell>
        </row>
        <row r="36">
          <cell r="A36">
            <v>5</v>
          </cell>
          <cell r="B36" t="str">
            <v>B1260</v>
          </cell>
          <cell r="C36" t="str">
            <v>Temporary Electrics &amp; Plumbing</v>
          </cell>
          <cell r="D36">
            <v>205000</v>
          </cell>
          <cell r="E36">
            <v>42202</v>
          </cell>
          <cell r="G36">
            <v>0</v>
          </cell>
          <cell r="H36">
            <v>247202</v>
          </cell>
          <cell r="J36">
            <v>231792</v>
          </cell>
          <cell r="K36">
            <v>0</v>
          </cell>
          <cell r="L36">
            <v>231792</v>
          </cell>
          <cell r="N36">
            <v>15410</v>
          </cell>
        </row>
        <row r="37">
          <cell r="A37">
            <v>5</v>
          </cell>
          <cell r="B37" t="str">
            <v>B1410</v>
          </cell>
          <cell r="C37" t="str">
            <v>Capital Expenditure - Computer Equipment</v>
          </cell>
          <cell r="D37">
            <v>93921</v>
          </cell>
          <cell r="E37">
            <v>32670</v>
          </cell>
          <cell r="G37">
            <v>0</v>
          </cell>
          <cell r="H37">
            <v>126591</v>
          </cell>
          <cell r="J37">
            <v>81592</v>
          </cell>
          <cell r="K37">
            <v>63818</v>
          </cell>
          <cell r="L37">
            <v>145410</v>
          </cell>
          <cell r="N37">
            <v>-18819</v>
          </cell>
        </row>
        <row r="38">
          <cell r="A38">
            <v>5</v>
          </cell>
          <cell r="B38" t="str">
            <v>B1500</v>
          </cell>
          <cell r="C38" t="str">
            <v>Tower Cranes</v>
          </cell>
          <cell r="D38">
            <v>465342</v>
          </cell>
          <cell r="E38">
            <v>-25094</v>
          </cell>
          <cell r="G38">
            <v>0</v>
          </cell>
          <cell r="H38">
            <v>440248</v>
          </cell>
          <cell r="J38">
            <v>451415</v>
          </cell>
          <cell r="K38">
            <v>6000</v>
          </cell>
          <cell r="L38">
            <v>457415</v>
          </cell>
          <cell r="N38">
            <v>-17167</v>
          </cell>
        </row>
        <row r="39">
          <cell r="A39">
            <v>5</v>
          </cell>
          <cell r="B39" t="str">
            <v>B1505</v>
          </cell>
          <cell r="C39" t="str">
            <v>Hoists</v>
          </cell>
          <cell r="D39">
            <v>0</v>
          </cell>
          <cell r="E39">
            <v>81094</v>
          </cell>
          <cell r="G39">
            <v>0</v>
          </cell>
          <cell r="H39">
            <v>81094</v>
          </cell>
          <cell r="J39">
            <v>51977</v>
          </cell>
          <cell r="K39">
            <v>0</v>
          </cell>
          <cell r="L39">
            <v>51977</v>
          </cell>
          <cell r="N39">
            <v>29117</v>
          </cell>
        </row>
        <row r="40">
          <cell r="A40">
            <v>5</v>
          </cell>
          <cell r="B40" t="str">
            <v>B1600</v>
          </cell>
          <cell r="C40" t="str">
            <v>Surveying and Setting Out</v>
          </cell>
          <cell r="D40">
            <v>89945</v>
          </cell>
          <cell r="E40">
            <v>0</v>
          </cell>
          <cell r="G40">
            <v>0</v>
          </cell>
          <cell r="H40">
            <v>89945</v>
          </cell>
          <cell r="J40">
            <v>89898</v>
          </cell>
          <cell r="K40">
            <v>0</v>
          </cell>
          <cell r="L40">
            <v>89898</v>
          </cell>
          <cell r="N40">
            <v>47</v>
          </cell>
        </row>
        <row r="41">
          <cell r="A41">
            <v>5</v>
          </cell>
          <cell r="B41" t="str">
            <v>B1620</v>
          </cell>
          <cell r="C41" t="str">
            <v>Logistics</v>
          </cell>
          <cell r="D41">
            <v>511160</v>
          </cell>
          <cell r="E41">
            <v>266598</v>
          </cell>
          <cell r="G41">
            <v>0</v>
          </cell>
          <cell r="H41">
            <v>777758</v>
          </cell>
          <cell r="J41">
            <v>862681</v>
          </cell>
          <cell r="K41">
            <v>37974</v>
          </cell>
          <cell r="L41">
            <v>900655</v>
          </cell>
          <cell r="N41">
            <v>-122897</v>
          </cell>
        </row>
        <row r="42">
          <cell r="A42">
            <v>5</v>
          </cell>
          <cell r="B42" t="str">
            <v>Various</v>
          </cell>
          <cell r="C42" t="str">
            <v>Organisation Cost buying gain</v>
          </cell>
          <cell r="N42">
            <v>203905</v>
          </cell>
        </row>
      </sheetData>
      <sheetData sheetId="3" refreshError="1"/>
      <sheetData sheetId="4" refreshError="1"/>
      <sheetData sheetId="5" refreshError="1"/>
      <sheetData sheetId="6" refreshError="1"/>
      <sheetData sheetId="7" refreshError="1"/>
      <sheetData sheetId="8">
        <row r="8">
          <cell r="A8" t="str">
            <v>item</v>
          </cell>
        </row>
      </sheetData>
      <sheetData sheetId="9">
        <row r="8">
          <cell r="A8" t="str">
            <v>ITEM</v>
          </cell>
        </row>
      </sheetData>
      <sheetData sheetId="10">
        <row r="8">
          <cell r="A8" t="str">
            <v>item</v>
          </cell>
        </row>
      </sheetData>
      <sheetData sheetId="11">
        <row r="8">
          <cell r="A8" t="str">
            <v>ITEM</v>
          </cell>
        </row>
      </sheetData>
      <sheetData sheetId="12">
        <row r="8">
          <cell r="A8" t="str">
            <v>ITEM</v>
          </cell>
        </row>
      </sheetData>
      <sheetData sheetId="13">
        <row r="8">
          <cell r="A8" t="str">
            <v>item</v>
          </cell>
        </row>
      </sheetData>
      <sheetData sheetId="14" refreshError="1"/>
      <sheetData sheetId="15" refreshError="1"/>
      <sheetData sheetId="16" refreshError="1"/>
      <sheetData sheetId="17" refreshError="1"/>
      <sheetData sheetId="18">
        <row r="8">
          <cell r="A8" t="str">
            <v>item</v>
          </cell>
        </row>
      </sheetData>
      <sheetData sheetId="19">
        <row r="8">
          <cell r="A8" t="str">
            <v>ITEM</v>
          </cell>
        </row>
      </sheetData>
      <sheetData sheetId="20"/>
      <sheetData sheetId="21"/>
      <sheetData sheetId="22"/>
      <sheetData sheetId="23"/>
      <sheetData sheetId="24" refreshError="1"/>
      <sheetData sheetId="25" refreshError="1"/>
      <sheetData sheetId="26" refreshError="1"/>
      <sheetData sheetId="27" refreshError="1"/>
      <sheetData sheetId="2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of Retention"/>
      <sheetName val="Valuation"/>
      <sheetName val="Basis"/>
      <sheetName val="Valuation Details Dialogue"/>
      <sheetName val="Print dialogue"/>
      <sheetName val="Companies Details Dialogue"/>
      <sheetName val="Module1"/>
      <sheetName val="Function1"/>
      <sheetName val="Buying Schedule"/>
      <sheetName val="CRF Register"/>
      <sheetName val="Sch. Areas"/>
      <sheetName val="Sheet1"/>
      <sheetName val="Statement_of_Retention"/>
      <sheetName val="Valuation_Details_Dialogue"/>
      <sheetName val="Print_dialogue"/>
      <sheetName val="Companies_Details_Dialogue"/>
      <sheetName val="Buying_Schedule"/>
      <sheetName val="CRF_Register"/>
      <sheetName val="Sch__Areas"/>
      <sheetName val="Project Data"/>
      <sheetName val="(Ref)"/>
      <sheetName val="Macro custom function"/>
    </sheetNames>
    <sheetDataSet>
      <sheetData sheetId="0" refreshError="1"/>
      <sheetData sheetId="1" refreshError="1"/>
      <sheetData sheetId="2" refreshError="1">
        <row r="22">
          <cell r="C22"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gister"/>
      <sheetName val="A4 Risk Summary Report"/>
      <sheetName val="Scoring Matrix"/>
      <sheetName val="Mitigation guidelines"/>
      <sheetName val="Categories"/>
      <sheetName val="Cashflow Formula"/>
      <sheetName val="Existing Building"/>
      <sheetName val="Range Definitions"/>
      <sheetName val="A4_Risk_Summary_Report"/>
      <sheetName val="Scoring_Matrix"/>
      <sheetName val="Mitigation_guidelines"/>
      <sheetName val="Cashflow_Formula"/>
      <sheetName val="Existing_Building"/>
      <sheetName val="Range_Definitions"/>
      <sheetName val="A4_Risk_Summary_Report2"/>
      <sheetName val="Scoring_Matrix2"/>
      <sheetName val="Mitigation_guidelines2"/>
      <sheetName val="Cashflow_Formula2"/>
      <sheetName val="Existing_Building2"/>
      <sheetName val="A4_Risk_Summary_Report1"/>
      <sheetName val="Scoring_Matrix1"/>
      <sheetName val="Mitigation_guidelines1"/>
      <sheetName val="Cashflow_Formula1"/>
      <sheetName val="Existing_Building1"/>
      <sheetName val="MU1"/>
    </sheetNames>
    <sheetDataSet>
      <sheetData sheetId="0"/>
      <sheetData sheetId="1"/>
      <sheetData sheetId="2"/>
      <sheetData sheetId="3"/>
      <sheetData sheetId="4"/>
      <sheetData sheetId="5" refreshError="1">
        <row r="5">
          <cell r="A5" t="str">
            <v>Risks derived from distinctive academy project organisational structures</v>
          </cell>
        </row>
        <row r="6">
          <cell r="A6" t="str">
            <v>Risks derived from site factors and surrounding area</v>
          </cell>
        </row>
        <row r="7">
          <cell r="A7" t="str">
            <v>Risks derived from project delivery</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General"/>
      <sheetName val="(2&amp;3&amp;4)Inquiry"/>
      <sheetName val="(5)Plan.App"/>
      <sheetName val="()Infra."/>
      <sheetName val="Basis"/>
      <sheetName val="Do not delete - Lists"/>
      <sheetName val="Issue"/>
      <sheetName val="Front Cover"/>
      <sheetName val="Man Exp"/>
      <sheetName val="Exp by Ctgry"/>
      <sheetName val="Exp by BU"/>
      <sheetName val="GraphData"/>
      <sheetName val="HC"/>
      <sheetName val="Spec dept"/>
      <sheetName val="(5)Plan_App"/>
      <sheetName val="()Infra_"/>
      <sheetName val="Do_not_delete_-_Lists"/>
      <sheetName val="Front_Cover"/>
      <sheetName val="Man_Exp"/>
      <sheetName val="Exp_by_Ctgry"/>
      <sheetName val="Exp_by_BU"/>
      <sheetName val="Spec_dept"/>
      <sheetName val="(5)Plan_App1"/>
      <sheetName val="()Infra_1"/>
      <sheetName val="Data"/>
      <sheetName val="2.678M"/>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control"/>
      <sheetName val="BExRepositorySheet"/>
      <sheetName val="F Cover"/>
      <sheetName val="Summary"/>
      <sheetName val="Cost Breakdown"/>
      <sheetName val="Back Cover"/>
      <sheetName val="Appendix"/>
      <sheetName val="Template"/>
      <sheetName val="Spare 2"/>
      <sheetName val="Spare 3"/>
      <sheetName val="Spare 4"/>
      <sheetName val="Executive Summary"/>
      <sheetName val="Categories"/>
      <sheetName val="MMDO Prog Risk Ref "/>
    </sheetNames>
    <sheetDataSet>
      <sheetData sheetId="0"/>
      <sheetData sheetId="1"/>
      <sheetData sheetId="2"/>
      <sheetData sheetId="3"/>
      <sheetData sheetId="4"/>
      <sheetData sheetId="5"/>
      <sheetData sheetId="6"/>
      <sheetData sheetId="7">
        <row r="6">
          <cell r="C6" t="str">
            <v>KXC | Building B3</v>
          </cell>
        </row>
        <row r="8">
          <cell r="C8" t="str">
            <v>Access and Library Void Infill</v>
          </cell>
          <cell r="E8" t="str">
            <v>005</v>
          </cell>
        </row>
        <row r="10">
          <cell r="C10" t="str">
            <v xml:space="preserve"> Post Stage C VE</v>
          </cell>
        </row>
        <row r="12">
          <cell r="C12">
            <v>40498</v>
          </cell>
        </row>
      </sheetData>
      <sheetData sheetId="8"/>
      <sheetData sheetId="9"/>
      <sheetData sheetId="10"/>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Curves"/>
      <sheetName val="CBS"/>
      <sheetName val="Sch. Areas"/>
      <sheetName val=" Summary base bid"/>
      <sheetName val="info"/>
      <sheetName val="Other_Costs"/>
      <sheetName val="procurement_contingency"/>
      <sheetName val="(1)_Construction"/>
      <sheetName val="(2)_Furniture"/>
      <sheetName val="(3)_AV"/>
      <sheetName val="(4)_Fees"/>
      <sheetName val="(5)_On_Costs"/>
      <sheetName val="(6)_Cont"/>
      <sheetName val="(7)_Retail_Contribution"/>
      <sheetName val="(8)_VAT"/>
      <sheetName val="(9)_IT"/>
      <sheetName val="(10)_VAT"/>
      <sheetName val="Commitment_Schedule"/>
      <sheetName val="Other_Costs1"/>
      <sheetName val="procurement_contingency1"/>
      <sheetName val="(1)_Construction1"/>
      <sheetName val="(2)_Furniture1"/>
      <sheetName val="(3)_AV1"/>
      <sheetName val="(4)_Fees1"/>
      <sheetName val="(5)_On_Costs1"/>
      <sheetName val="(6)_Cont1"/>
      <sheetName val="(7)_Retail_Contribution1"/>
      <sheetName val="(8)_VAT1"/>
      <sheetName val="(9)_IT1"/>
      <sheetName val="(10)_VAT1"/>
      <sheetName val="Commitment_Schedule1"/>
      <sheetName val="Executive Summary"/>
      <sheetName val="Other_Costs2"/>
      <sheetName val="procurement_contingency2"/>
      <sheetName val="(1)_Construction2"/>
      <sheetName val="(2)_Furniture2"/>
      <sheetName val="(3)_AV2"/>
      <sheetName val="(4)_Fees2"/>
      <sheetName val="(5)_On_Costs2"/>
      <sheetName val="(6)_Cont2"/>
      <sheetName val="(7)_Retail_Contribution2"/>
      <sheetName val="(8)_VAT2"/>
      <sheetName val="(9)_IT2"/>
      <sheetName val="(10)_VAT2"/>
      <sheetName val="Commitment_Schedule2"/>
      <sheetName val="Sch__Areas"/>
      <sheetName val="Executive_Summary"/>
      <sheetName val="TI"/>
      <sheetName val="Validation Data"/>
      <sheetName val="Tender Settlement"/>
      <sheetName val="CASHFL1"/>
      <sheetName val="Validation_Data"/>
      <sheetName val="1"/>
      <sheetName val="Control"/>
      <sheetName val="Modified Store"/>
      <sheetName val="Boq"/>
      <sheetName val="Risk Levels"/>
      <sheetName val="Data"/>
      <sheetName val="6 - Sum"/>
      <sheetName val="Other_Costs5"/>
      <sheetName val="procurement_contingency5"/>
      <sheetName val="(1)_Construction5"/>
      <sheetName val="(2)_Furniture5"/>
      <sheetName val="(3)_AV5"/>
      <sheetName val="(4)_Fees5"/>
      <sheetName val="(5)_On_Costs5"/>
      <sheetName val="(6)_Cont5"/>
      <sheetName val="(7)_Retail_Contribution5"/>
      <sheetName val="(8)_VAT5"/>
      <sheetName val="(9)_IT5"/>
      <sheetName val="(10)_VAT5"/>
      <sheetName val="Commitment_Schedule5"/>
      <sheetName val="Sch__Areas2"/>
      <sheetName val="Other_Costs3"/>
      <sheetName val="procurement_contingency3"/>
      <sheetName val="(1)_Construction3"/>
      <sheetName val="(2)_Furniture3"/>
      <sheetName val="(3)_AV3"/>
      <sheetName val="(4)_Fees3"/>
      <sheetName val="(5)_On_Costs3"/>
      <sheetName val="(6)_Cont3"/>
      <sheetName val="(7)_Retail_Contribution3"/>
      <sheetName val="(8)_VAT3"/>
      <sheetName val="(9)_IT3"/>
      <sheetName val="(10)_VAT3"/>
      <sheetName val="Commitment_Schedule3"/>
      <sheetName val="Other_Costs4"/>
      <sheetName val="procurement_contingency4"/>
      <sheetName val="(1)_Construction4"/>
      <sheetName val="(2)_Furniture4"/>
      <sheetName val="(3)_AV4"/>
      <sheetName val="(4)_Fees4"/>
      <sheetName val="(5)_On_Costs4"/>
      <sheetName val="(6)_Cont4"/>
      <sheetName val="(7)_Retail_Contribution4"/>
      <sheetName val="(8)_VAT4"/>
      <sheetName val="(9)_IT4"/>
      <sheetName val="(10)_VAT4"/>
      <sheetName val="Commitment_Schedule4"/>
      <sheetName val="Sch__Areas1"/>
      <sheetName val="backup (2)"/>
      <sheetName val="Purchase-InUse DayMonthYear"/>
      <sheetName val="HELP_TEXT"/>
      <sheetName val="Project_Details"/>
      <sheetName val="NPV"/>
      <sheetName val="Sheet1"/>
      <sheetName val="Doc_details"/>
      <sheetName val="S&amp;C"/>
      <sheetName val="Cash Flow Forecast"/>
      <sheetName val="Cash Flow Fees Breakdown"/>
      <sheetName val="Orig Budget Cash Flow Forecast"/>
      <sheetName val="Graph"/>
      <sheetName val="Model"/>
      <sheetName val="CONSTRUCTION COMPONENT"/>
      <sheetName val="BOQ_Direct_selling cost"/>
      <sheetName val="Site Dev BOQ"/>
      <sheetName val="Fill this out first..."/>
      <sheetName val="Appendix A.2"/>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row r="36">
          <cell r="S36">
            <v>0</v>
          </cell>
        </row>
      </sheetData>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amp;3&amp;4)Inquiry"/>
      <sheetName val="Basis"/>
      <sheetName val="Construction"/>
      <sheetName val="Executive Summary"/>
      <sheetName val="MATL"/>
      <sheetName val="Modified Store"/>
    </sheetNames>
    <sheetDataSet>
      <sheetData sheetId="0" refreshError="1">
        <row r="1">
          <cell r="B1" t="str">
            <v>PLANTATION PLACE</v>
          </cell>
          <cell r="D1">
            <v>36362</v>
          </cell>
        </row>
        <row r="3">
          <cell r="B3" t="str">
            <v>Indicative Cashflow</v>
          </cell>
          <cell r="D3" t="str">
            <v>Net of VAT</v>
          </cell>
        </row>
        <row r="5">
          <cell r="B5" t="str">
            <v>Costs to</v>
          </cell>
          <cell r="C5">
            <v>36525</v>
          </cell>
          <cell r="D5">
            <v>3378095.67</v>
          </cell>
        </row>
        <row r="7">
          <cell r="C7">
            <v>36161</v>
          </cell>
          <cell r="D7">
            <v>994034.33</v>
          </cell>
        </row>
        <row r="8">
          <cell r="C8">
            <v>36192</v>
          </cell>
          <cell r="D8">
            <v>19073.8</v>
          </cell>
        </row>
        <row r="9">
          <cell r="C9">
            <v>36223</v>
          </cell>
          <cell r="D9">
            <v>825477</v>
          </cell>
        </row>
        <row r="10">
          <cell r="C10">
            <v>36254</v>
          </cell>
          <cell r="D10">
            <v>443735.38</v>
          </cell>
        </row>
        <row r="11">
          <cell r="C11">
            <v>36285</v>
          </cell>
          <cell r="D11">
            <v>53561.270000000004</v>
          </cell>
        </row>
        <row r="12">
          <cell r="C12">
            <v>36316</v>
          </cell>
          <cell r="D12">
            <v>385274.63</v>
          </cell>
        </row>
        <row r="13">
          <cell r="C13">
            <v>36347</v>
          </cell>
          <cell r="D13">
            <v>611030.9</v>
          </cell>
        </row>
        <row r="14">
          <cell r="C14">
            <v>36378</v>
          </cell>
          <cell r="D14">
            <v>1895000</v>
          </cell>
        </row>
        <row r="15">
          <cell r="C15">
            <v>36409</v>
          </cell>
          <cell r="D15">
            <v>1657871.5</v>
          </cell>
        </row>
        <row r="16">
          <cell r="C16">
            <v>36440</v>
          </cell>
          <cell r="D16">
            <v>1486900</v>
          </cell>
        </row>
        <row r="17">
          <cell r="C17">
            <v>36471</v>
          </cell>
          <cell r="D17">
            <v>1052434</v>
          </cell>
        </row>
        <row r="18">
          <cell r="C18">
            <v>36502</v>
          </cell>
          <cell r="D18">
            <v>977268</v>
          </cell>
        </row>
        <row r="19">
          <cell r="C19">
            <v>36533</v>
          </cell>
          <cell r="D19">
            <v>541291</v>
          </cell>
        </row>
        <row r="20">
          <cell r="C20">
            <v>36564</v>
          </cell>
          <cell r="D20">
            <v>140465.5</v>
          </cell>
        </row>
        <row r="21">
          <cell r="C21">
            <v>36595</v>
          </cell>
          <cell r="D21">
            <v>0</v>
          </cell>
        </row>
        <row r="22">
          <cell r="C22">
            <v>36626</v>
          </cell>
          <cell r="D22">
            <v>0</v>
          </cell>
        </row>
        <row r="23">
          <cell r="C23">
            <v>36657</v>
          </cell>
          <cell r="D23">
            <v>0</v>
          </cell>
        </row>
        <row r="24">
          <cell r="C24">
            <v>36688</v>
          </cell>
          <cell r="D24">
            <v>0</v>
          </cell>
        </row>
        <row r="25">
          <cell r="C25">
            <v>36719</v>
          </cell>
          <cell r="D25">
            <v>100500</v>
          </cell>
        </row>
        <row r="27">
          <cell r="C27" t="str">
            <v>Contingency</v>
          </cell>
          <cell r="D27">
            <v>287987</v>
          </cell>
        </row>
        <row r="29">
          <cell r="D29">
            <v>14849999.98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2-Budget"/>
      <sheetName val="Ph2-Works"/>
      <sheetName val="Ph2-Security"/>
      <sheetName val="Ph2-Flow"/>
      <sheetName val="Ph2-Board"/>
      <sheetName val="PO-Budget"/>
      <sheetName val="PO-Works"/>
      <sheetName val="PO-Flow"/>
      <sheetName val="PO-Board"/>
      <sheetName val="Ph3-Budget"/>
      <sheetName val="PlanGain"/>
      <sheetName val="Ph3-Flow"/>
      <sheetName val="P3Board"/>
      <sheetName val="TotalBud"/>
      <sheetName val="CompSheet"/>
      <sheetName val="Architect"/>
      <sheetName val="QS"/>
      <sheetName val="Engineer"/>
      <sheetName val="LandArch"/>
      <sheetName val="Ph.1 Madison"/>
      <sheetName val="Ph.2 Madison"/>
      <sheetName val="Ph.3 Madison"/>
      <sheetName val="Form"/>
      <sheetName val="Sheet1"/>
      <sheetName val="(2&amp;3&amp;4)Inquiry"/>
      <sheetName val="Ph_1_Madison"/>
      <sheetName val="Ph_2_Madison"/>
      <sheetName val="Ph_3_Madison"/>
      <sheetName val="Ph_1_Madison1"/>
      <sheetName val="Ph_2_Madison1"/>
      <sheetName val="Ph_3_Madison1"/>
      <sheetName val="CFA"/>
      <sheetName val="BASE DATA"/>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sheetData sheetId="26"/>
      <sheetData sheetId="27"/>
      <sheetData sheetId="28"/>
      <sheetData sheetId="29"/>
      <sheetData sheetId="30"/>
      <sheetData sheetId="31" refreshError="1"/>
      <sheetData sheetId="3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ront Cover"/>
      <sheetName val="Contact"/>
      <sheetName val="Contents"/>
      <sheetName val="1.0 Exec Summary"/>
      <sheetName val="2.0 Cost Plan Summary"/>
      <sheetName val="3.0 Basis"/>
      <sheetName val="3.0 Exclusions"/>
      <sheetName val="Appendicies"/>
      <sheetName val="A"/>
      <sheetName val="Assessment of Floor Areas"/>
      <sheetName val="Floor Area Summary"/>
      <sheetName val="Floor areas"/>
      <sheetName val="Summary"/>
      <sheetName val="B"/>
      <sheetName val="Base Front"/>
      <sheetName val="Base S&amp;C AG"/>
      <sheetName val="Base S&amp;C AG Detail"/>
      <sheetName val="Base S&amp;C BG"/>
      <sheetName val="Base S&amp;C BG Detail"/>
      <sheetName val="C"/>
      <sheetName val="Hybrid Front"/>
      <sheetName val="Hybrid S&amp;C AG"/>
      <sheetName val="HyBrid S&amp;C AG Detail"/>
      <sheetName val="Hybrid S&amp;C BG"/>
      <sheetName val="Hybrid S&amp;C BG Detail"/>
      <sheetName val="D"/>
      <sheetName val="New Front"/>
      <sheetName val="New S&amp;C AG"/>
      <sheetName val="New S&amp;C AG Detail"/>
      <sheetName val="New S&amp;C BG"/>
      <sheetName val="New S&amp;C BG Detail"/>
      <sheetName val="Rear Cover"/>
      <sheetName val="curtain walling measure Base"/>
      <sheetName val="curtain walling measureNew"/>
      <sheetName val="Walls"/>
      <sheetName val="Steel Frame"/>
      <sheetName val="Roof waterproofing"/>
      <sheetName val="Internal doors"/>
      <sheetName val="dry lining"/>
      <sheetName val="blockwork"/>
      <sheetName val="Data for Benchmark Report"/>
      <sheetName val="3.0 Reconciliation to previous"/>
      <sheetName val="6.0 Benchmarking Analysis 2"/>
      <sheetName val="6.0 Benchmarking Analysis 3"/>
      <sheetName val="7.0 Key Parameters"/>
      <sheetName val="9.0 Outline Specification"/>
      <sheetName val="Cashflow"/>
      <sheetName val="Cashlow Chart1"/>
      <sheetName val="Cashlow Char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1"/>
      <sheetName val="Scope Notes"/>
      <sheetName val="Summary"/>
      <sheetName val="NPV"/>
      <sheetName val="Summary Data"/>
      <sheetName val="Construction"/>
      <sheetName val="월선수금"/>
      <sheetName val="Model"/>
      <sheetName val="CONSTRUCTION COMPONENT"/>
      <sheetName val="CBS"/>
      <sheetName val="Assumptions"/>
      <sheetName val="Statements"/>
      <sheetName val="Waterfall"/>
      <sheetName val="Operations"/>
      <sheetName val="Scenarios"/>
      <sheetName val="List"/>
      <sheetName val="BCIS Location"/>
      <sheetName val="Master Data Sheet"/>
      <sheetName val="Events MD"/>
      <sheetName val="Template"/>
      <sheetName val="Scope_Notes"/>
      <sheetName val="Summary_Data"/>
      <sheetName val="Scope_Notes2"/>
      <sheetName val="Summary_Data2"/>
      <sheetName val="Scope_Notes1"/>
      <sheetName val="Summary_Data1"/>
      <sheetName val="Scope_Notes4"/>
      <sheetName val="Summary_Data4"/>
      <sheetName val="Scope_Notes3"/>
      <sheetName val="Summary_Data3"/>
      <sheetName val="Scope_Notes5"/>
      <sheetName val="Summary_Data5"/>
      <sheetName val="Scope_Notes6"/>
      <sheetName val="Summary_Data6"/>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Register"/>
      <sheetName val="Checkouts_self_serve"/>
      <sheetName val="payrates"/>
      <sheetName val="Sheet1"/>
      <sheetName val="Group_Sales"/>
      <sheetName val="VRFs"/>
      <sheetName val="dev_prog_at_week12"/>
      <sheetName val="week_50_targets"/>
      <sheetName val="weeknum"/>
      <sheetName val="VE_log"/>
      <sheetName val="CONSTRUCTION_COMPONENT"/>
      <sheetName val="CONSTRUCTION_COMPONENT2"/>
      <sheetName val="CONSTRUCTION_COMPONENT1"/>
      <sheetName val="Early Years"/>
      <sheetName val="6. Budget"/>
      <sheetName val="Exclusions"/>
      <sheetName val="Master_Data_Sheet"/>
      <sheetName val="Early_Years2"/>
      <sheetName val="6__Budget2"/>
      <sheetName val="Early_Years"/>
      <sheetName val="6__Budget"/>
      <sheetName val="Early_Years1"/>
      <sheetName val="6__Budget1"/>
      <sheetName val="Early_Years3"/>
      <sheetName val="6__Budget3"/>
      <sheetName val="CONSTRUCTION_COMPONENT3"/>
      <sheetName val="CIF COST ITEM"/>
      <sheetName val="CIF_COST_ITEM"/>
      <sheetName val="Lists"/>
      <sheetName val="내역1"/>
      <sheetName val="OPCOST"/>
      <sheetName val="Set"/>
      <sheetName val="Vehicles"/>
      <sheetName val="Headings"/>
      <sheetName val="IBD"/>
      <sheetName val="Scope_Notes7"/>
      <sheetName val="Summary_Data7"/>
      <sheetName val="Scope_Notes8"/>
      <sheetName val="Summary_Data8"/>
      <sheetName val="Scope_Notes9"/>
      <sheetName val="Summary_Data9"/>
      <sheetName val="Scope_Notes10"/>
      <sheetName val="Summary_Data10"/>
      <sheetName val="Sheet 1"/>
      <sheetName val="Modified Store"/>
      <sheetName val="Assumptions (F1b)"/>
      <sheetName val="Monthly CF (F1b)"/>
      <sheetName val="Assumptions (F3)"/>
      <sheetName val="Assumptions (F1c)"/>
      <sheetName val="Monthly CF (F3)"/>
      <sheetName val="Monthly CF (F1c)"/>
      <sheetName val="Assumptions (F2)"/>
      <sheetName val="BID - Formulas"/>
      <sheetName val="TRADE FILTER"/>
      <sheetName val="Sheet2"/>
      <sheetName val="Data Validation"/>
      <sheetName val="BCIS_Location"/>
    </sheetNames>
    <sheetDataSet>
      <sheetData sheetId="0">
        <row r="40">
          <cell r="B40">
            <v>7.2499999999999995E-2</v>
          </cell>
        </row>
      </sheetData>
      <sheetData sheetId="1">
        <row r="40">
          <cell r="B40">
            <v>0</v>
          </cell>
        </row>
      </sheetData>
      <sheetData sheetId="2">
        <row r="40">
          <cell r="B40">
            <v>7.2499999999999995E-2</v>
          </cell>
        </row>
      </sheetData>
      <sheetData sheetId="3">
        <row r="40">
          <cell r="B40">
            <v>7.2499999999999995E-2</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40">
          <cell r="B40">
            <v>0</v>
          </cell>
        </row>
      </sheetData>
      <sheetData sheetId="21"/>
      <sheetData sheetId="22">
        <row r="40">
          <cell r="B40">
            <v>0</v>
          </cell>
        </row>
      </sheetData>
      <sheetData sheetId="23"/>
      <sheetData sheetId="24">
        <row r="40">
          <cell r="B40">
            <v>0</v>
          </cell>
        </row>
      </sheetData>
      <sheetData sheetId="25"/>
      <sheetData sheetId="26"/>
      <sheetData sheetId="27"/>
      <sheetData sheetId="28">
        <row r="40">
          <cell r="B40">
            <v>0</v>
          </cell>
        </row>
      </sheetData>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row r="40">
          <cell r="B40">
            <v>0</v>
          </cell>
        </row>
      </sheetData>
      <sheetData sheetId="83"/>
      <sheetData sheetId="84"/>
      <sheetData sheetId="85"/>
      <sheetData sheetId="86">
        <row r="40">
          <cell r="B40">
            <v>0</v>
          </cell>
        </row>
      </sheetData>
      <sheetData sheetId="87"/>
      <sheetData sheetId="88">
        <row r="40">
          <cell r="B40">
            <v>0</v>
          </cell>
        </row>
      </sheetData>
      <sheetData sheetId="89"/>
      <sheetData sheetId="90">
        <row r="40">
          <cell r="B40">
            <v>0</v>
          </cell>
        </row>
      </sheetData>
      <sheetData sheetId="91"/>
      <sheetData sheetId="92">
        <row r="40">
          <cell r="B40">
            <v>0</v>
          </cell>
        </row>
      </sheetData>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Graph Cumulative"/>
      <sheetName val="Data"/>
      <sheetName val="Form"/>
      <sheetName val="Sheet1"/>
      <sheetName val="Floor areas"/>
      <sheetName val="Graph_Cumulative"/>
      <sheetName val="Floor_areas"/>
      <sheetName val="Graph_Cumulative1"/>
      <sheetName val="ALTERNATES"/>
      <sheetName val="Project Details"/>
      <sheetName val="Basis"/>
    </sheetNames>
    <sheetDataSet>
      <sheetData sheetId="0" refreshError="1"/>
      <sheetData sheetId="1"/>
      <sheetData sheetId="2">
        <row r="1">
          <cell r="C1" t="str">
            <v xml:space="preserve">     PETER FLETCHER'S CASHFLOW PROGRAMME</v>
          </cell>
        </row>
      </sheetData>
      <sheetData sheetId="3" refreshError="1"/>
      <sheetData sheetId="4" refreshError="1"/>
      <sheetData sheetId="5" refreshError="1"/>
      <sheetData sheetId="6"/>
      <sheetData sheetId="7"/>
      <sheetData sheetId="8"/>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Headlines"/>
      <sheetName val="Benchmarking Offices"/>
      <sheetName val="Offices key parameters"/>
      <sheetName val="Benchmarking Residential"/>
      <sheetName val="summary of costs"/>
      <sheetName val="Offices elemental summary"/>
      <sheetName val="Residential elemental summary"/>
      <sheetName val="Common infrastructure"/>
      <sheetName val="Risks"/>
      <sheetName val="Base Areas-m²"/>
      <sheetName val="Base Areas-ft²"/>
      <sheetName val="Areas-notes"/>
      <sheetName val="Residential unit mix"/>
      <sheetName val="basis"/>
      <sheetName val="assumptions"/>
      <sheetName val="assumptions (2)"/>
      <sheetName val="exclusions"/>
      <sheetName val="Appendix A fly"/>
      <sheetName val="Office cost detail"/>
      <sheetName val="Appendices B fly"/>
      <sheetName val="Residential outline spec."/>
      <sheetName val="Appendices C fly"/>
      <sheetName val="Data"/>
      <sheetName val="Benchmarking_Offices"/>
      <sheetName val="Offices_key_parameters"/>
      <sheetName val="Benchmarking_Residential"/>
      <sheetName val="summary_of_costs"/>
      <sheetName val="Offices_elemental_summary"/>
      <sheetName val="Residential_elemental_summary"/>
      <sheetName val="Common_infrastructure"/>
      <sheetName val="Base_Areas-m²"/>
      <sheetName val="Base_Areas-ft²"/>
      <sheetName val="Residential_unit_mix"/>
      <sheetName val="assumptions_(2)"/>
      <sheetName val="Appendix_A_fly"/>
      <sheetName val="Office_cost_detail"/>
      <sheetName val="Appendices_B_fly"/>
      <sheetName val="Residential_outline_spec_"/>
      <sheetName val="Appendices_C_fly"/>
    </sheetNames>
    <sheetDataSet>
      <sheetData sheetId="0"/>
      <sheetData sheetId="1"/>
      <sheetData sheetId="2"/>
      <sheetData sheetId="3"/>
      <sheetData sheetId="4"/>
      <sheetData sheetId="5"/>
      <sheetData sheetId="6"/>
      <sheetData sheetId="7"/>
      <sheetData sheetId="8"/>
      <sheetData sheetId="9"/>
      <sheetData sheetId="10"/>
      <sheetData sheetId="11">
        <row r="32">
          <cell r="O32">
            <v>43496</v>
          </cell>
        </row>
      </sheetData>
      <sheetData sheetId="12">
        <row r="32">
          <cell r="O32">
            <v>468196</v>
          </cell>
        </row>
      </sheetData>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row r="32">
          <cell r="O32">
            <v>43496</v>
          </cell>
        </row>
      </sheetData>
      <sheetData sheetId="33">
        <row r="32">
          <cell r="O32">
            <v>468196</v>
          </cell>
        </row>
      </sheetData>
      <sheetData sheetId="34"/>
      <sheetData sheetId="35"/>
      <sheetData sheetId="36"/>
      <sheetData sheetId="37"/>
      <sheetData sheetId="38"/>
      <sheetData sheetId="39"/>
      <sheetData sheetId="4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Headlines"/>
      <sheetName val="Benchmarking Offices"/>
      <sheetName val="Offices key parameters"/>
      <sheetName val="Benchmarking Residential"/>
      <sheetName val="summary of costs"/>
      <sheetName val="Offices elemental summary"/>
      <sheetName val="Residential elemental summary"/>
      <sheetName val="Common infrastructure"/>
      <sheetName val="Risks"/>
      <sheetName val="Base Areas-m²"/>
      <sheetName val="Base Areas-ft²"/>
      <sheetName val="Areas-notes"/>
      <sheetName val="Residential unit mix"/>
      <sheetName val="basis"/>
      <sheetName val="assumptions"/>
      <sheetName val="assumptions (2)"/>
      <sheetName val="exclusions"/>
      <sheetName val="Appendix A fly"/>
      <sheetName val="Office cost detail"/>
      <sheetName val="Appendices B fly"/>
      <sheetName val="Residential outline spec."/>
      <sheetName val="Appendices C fly"/>
      <sheetName val="Benchmarking_Offices"/>
      <sheetName val="Offices_key_parameters"/>
      <sheetName val="Benchmarking_Residential"/>
      <sheetName val="summary_of_costs"/>
      <sheetName val="Offices_elemental_summary"/>
      <sheetName val="Residential_elemental_summary"/>
      <sheetName val="Common_infrastructure"/>
      <sheetName val="Base_Areas-m²"/>
      <sheetName val="Base_Areas-ft²"/>
      <sheetName val="Residential_unit_mix"/>
      <sheetName val="assumptions_(2)"/>
      <sheetName val="Appendix_A_fly"/>
      <sheetName val="Office_cost_detail"/>
      <sheetName val="Appendices_B_fly"/>
      <sheetName val="Residential_outline_spec_"/>
      <sheetName val="Appendices_C_fly"/>
      <sheetName val="Data"/>
    </sheetNames>
    <sheetDataSet>
      <sheetData sheetId="0"/>
      <sheetData sheetId="1"/>
      <sheetData sheetId="2"/>
      <sheetData sheetId="3"/>
      <sheetData sheetId="4"/>
      <sheetData sheetId="5"/>
      <sheetData sheetId="6"/>
      <sheetData sheetId="7"/>
      <sheetData sheetId="8"/>
      <sheetData sheetId="9"/>
      <sheetData sheetId="10"/>
      <sheetData sheetId="11">
        <row r="32">
          <cell r="O32">
            <v>43496</v>
          </cell>
        </row>
      </sheetData>
      <sheetData sheetId="12">
        <row r="32">
          <cell r="O32">
            <v>468196</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2">
          <cell r="O32">
            <v>43496</v>
          </cell>
        </row>
      </sheetData>
      <sheetData sheetId="32"/>
      <sheetData sheetId="33"/>
      <sheetData sheetId="34"/>
      <sheetData sheetId="35"/>
      <sheetData sheetId="36"/>
      <sheetData sheetId="37"/>
      <sheetData sheetId="38"/>
      <sheetData sheetId="39"/>
      <sheetData sheetId="4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
      <sheetName val="Sch. Areas"/>
      <sheetName val="Overall Summary"/>
      <sheetName val="S&amp;C Summary"/>
      <sheetName val="External Works Summary"/>
      <sheetName val="Summary"/>
      <sheetName val="S&amp;C Cost Plan"/>
      <sheetName val="External Works"/>
    </sheetNames>
    <sheetDataSet>
      <sheetData sheetId="0" refreshError="1"/>
      <sheetData sheetId="1" refreshError="1">
        <row r="38">
          <cell r="D38">
            <v>34500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uilding 1"/>
      <sheetName val="Building 2"/>
      <sheetName val="Building 3"/>
      <sheetName val="Comparison "/>
      <sheetName val="Bar Chart"/>
      <sheetName val="Organisation Cost"/>
      <sheetName val="Logistics"/>
      <sheetName val="B1 Defer"/>
      <sheetName val="Accommodation"/>
      <sheetName val="Sch. Areas"/>
      <sheetName val="Macro Registry"/>
      <sheetName val="Project details"/>
      <sheetName val="Building_1"/>
      <sheetName val="Detail - core and shell"/>
      <sheetName val="Data"/>
      <sheetName val="Sheet1"/>
      <sheetName val="Building_11"/>
      <sheetName val="Building_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g"/>
      <sheetName val="Sommaire"/>
      <sheetName val="Présentation pour eux"/>
      <sheetName val="ESTIMATION  "/>
      <sheetName val="Métré - Récap"/>
      <sheetName val="info"/>
      <sheetName val="Construction"/>
      <sheetName val="Graph Data Affordable"/>
      <sheetName val="Présentation_pour_eux"/>
      <sheetName val="ESTIMATION__"/>
      <sheetName val="Métré_-_Récap"/>
      <sheetName val="NPV"/>
      <sheetName val="Sensitivities"/>
      <sheetName val="Assumptions"/>
      <sheetName val="@risk rents and incentives"/>
      <sheetName val="Car park lease"/>
      <sheetName val="Net rent analysis"/>
      <sheetName val="Présentation_pour_eux1"/>
      <sheetName val="ESTIMATION__1"/>
      <sheetName val="Métré_-_Récap1"/>
      <sheetName val="Graph_Data_Affordable"/>
      <sheetName val="@risk_rents_and_incentives"/>
      <sheetName val="Car_park_lease"/>
      <sheetName val="Net_rent_analysis"/>
      <sheetName val="Présentation_pour_eux2"/>
      <sheetName val="ESTIMATION__2"/>
      <sheetName val="Métré_-_Récap2"/>
      <sheetName val="Graph_Data_Affordable1"/>
      <sheetName val="@risk_rents_and_incentives1"/>
      <sheetName val="Car_park_lease1"/>
      <sheetName val="Net_rent_analysis1"/>
      <sheetName val="Présentation_pour_eux3"/>
      <sheetName val="ESTIMATION__3"/>
      <sheetName val="Métré_-_Récap3"/>
      <sheetName val="Graph_Data_Affordable2"/>
      <sheetName val="@risk_rents_and_incentives2"/>
      <sheetName val="Car_park_lease2"/>
      <sheetName val="Net_rent_analysis2"/>
      <sheetName val="Présentation_pour_eux5"/>
      <sheetName val="ESTIMATION__5"/>
      <sheetName val="Métré_-_Récap5"/>
      <sheetName val="Graph_Data_Affordable4"/>
      <sheetName val="@risk_rents_and_incentives4"/>
      <sheetName val="Car_park_lease4"/>
      <sheetName val="Net_rent_analysis4"/>
      <sheetName val="Présentation_pour_eux4"/>
      <sheetName val="ESTIMATION__4"/>
      <sheetName val="Métré_-_Récap4"/>
      <sheetName val="Graph_Data_Affordable3"/>
      <sheetName val="@risk_rents_and_incentives3"/>
      <sheetName val="Car_park_lease3"/>
      <sheetName val="Net_rent_analysis3"/>
      <sheetName val="Présentation_pour_eux6"/>
      <sheetName val="ESTIMATION__6"/>
      <sheetName val="Métré_-_Récap6"/>
      <sheetName val="Graph_Data_Affordable5"/>
      <sheetName val="@risk_rents_and_incentives5"/>
      <sheetName val="Car_park_lease5"/>
      <sheetName val="Net_rent_analysis5"/>
      <sheetName val="Présentation_pour_eux7"/>
      <sheetName val="ESTIMATION__7"/>
      <sheetName val="Métré_-_Récap7"/>
      <sheetName val="Graph_Data_Affordable6"/>
      <sheetName val="@risk_rents_and_incentives6"/>
      <sheetName val="Car_park_lease6"/>
      <sheetName val="Net_rent_analysis6"/>
      <sheetName val="Présentation_pour_eux8"/>
      <sheetName val="ESTIMATION__8"/>
      <sheetName val="Métré_-_Récap8"/>
      <sheetName val="Graph_Data_Affordable7"/>
      <sheetName val="@risk_rents_and_incentives7"/>
      <sheetName val="Car_park_lease7"/>
      <sheetName val="Net_rent_analysis7"/>
    </sheetNames>
    <sheetDataSet>
      <sheetData sheetId="0"/>
      <sheetData sheetId="1"/>
      <sheetData sheetId="2"/>
      <sheetData sheetId="3"/>
      <sheetData sheetId="4"/>
      <sheetData sheetId="5" refreshError="1">
        <row r="3">
          <cell r="C3">
            <v>410.05</v>
          </cell>
        </row>
        <row r="5">
          <cell r="C5">
            <v>1.0762499999999999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
      <sheetName val="Wall to floor ratio"/>
      <sheetName val="Sheet1"/>
      <sheetName val="Contents"/>
      <sheetName val="Exec. Sum"/>
      <sheetName val="Sch. Areas"/>
      <sheetName val="Summary"/>
      <sheetName val="Cost Plan"/>
      <sheetName val="Disclaimer"/>
      <sheetName val="Blank"/>
      <sheetName val="1.00"/>
      <sheetName val="2.00"/>
      <sheetName val="3.00"/>
      <sheetName val="4.00"/>
      <sheetName val="5.00"/>
      <sheetName val="6.00"/>
      <sheetName val="7.00"/>
      <sheetName val="8.00"/>
      <sheetName val="9.00"/>
      <sheetName val="10.00"/>
      <sheetName val="Module1"/>
      <sheetName val="cashflow macro functions"/>
    </sheetNames>
    <sheetDataSet>
      <sheetData sheetId="0" refreshError="1">
        <row r="29">
          <cell r="F29" t="str">
            <v>10000/1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Cover"/>
      <sheetName val="Contact"/>
      <sheetName val="Contents"/>
      <sheetName val="1.0 Exec Summary"/>
      <sheetName val="3.0"/>
      <sheetName val="5.0"/>
      <sheetName val="2.0 Project Scope"/>
      <sheetName val="3.0 Assumptions"/>
      <sheetName val="4.0 Exclusions"/>
      <sheetName val="4.0"/>
      <sheetName val="Summary Version 2"/>
      <sheetName val="Summary Version 2 (2)"/>
      <sheetName val="Summary Version 2 Edit"/>
      <sheetName val="Summary Version 2 (3)"/>
      <sheetName val="M&amp;E"/>
      <sheetName val="Summary Report"/>
      <sheetName val="Wish List"/>
      <sheetName val="Target Costs"/>
      <sheetName val="The Russell Fees Report"/>
      <sheetName val="App A cover"/>
      <sheetName val="App A.1 - Suites Hard Refur (2"/>
      <sheetName val="App A.2 - Rooms Hard Refurb"/>
      <sheetName val="A.3 Soft Refurb Standard"/>
      <sheetName val="App A.5 - Corridors"/>
      <sheetName val="App B cover"/>
      <sheetName val="App B"/>
      <sheetName val="App B - 2.01 Entr  Lobby"/>
      <sheetName val="App B - 2.01 W.C."/>
      <sheetName val="App B - 2.02 F&amp;B"/>
      <sheetName val="App B - 2.03 Leisure"/>
      <sheetName val="App B - 2.04 C&amp;B"/>
      <sheetName val="App B - 2.05 Meeting"/>
      <sheetName val="App B - 2.05 Screening Room"/>
      <sheetName val="App C cover"/>
      <sheetName val="C - Cost Plan - BOH"/>
      <sheetName val="App C"/>
      <sheetName val="App D cover"/>
      <sheetName val="D - Cost Plan - Externals"/>
      <sheetName val="App E cover"/>
      <sheetName val="E - Cost Plan - Maintenance"/>
      <sheetName val="App F cover"/>
      <sheetName val="X - Info Used"/>
      <sheetName val="5.0 Sch. Are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9">
          <cell r="E19">
            <v>0</v>
          </cell>
        </row>
      </sheetData>
      <sheetData sheetId="17"/>
      <sheetData sheetId="18">
        <row r="70">
          <cell r="J70">
            <v>6588627.8300000001</v>
          </cell>
        </row>
      </sheetData>
      <sheetData sheetId="19"/>
      <sheetData sheetId="20"/>
      <sheetData sheetId="21"/>
      <sheetData sheetId="22"/>
      <sheetData sheetId="23">
        <row r="143">
          <cell r="J143">
            <v>357500</v>
          </cell>
        </row>
      </sheetData>
      <sheetData sheetId="24"/>
      <sheetData sheetId="25"/>
      <sheetData sheetId="26">
        <row r="193">
          <cell r="J193">
            <v>50000</v>
          </cell>
        </row>
      </sheetData>
      <sheetData sheetId="27"/>
      <sheetData sheetId="28">
        <row r="10">
          <cell r="B10" t="str">
            <v>Restaurant</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5">
          <cell r="J15">
            <v>334</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1"/>
      <sheetName val="Scope Notes"/>
      <sheetName val="Summary"/>
      <sheetName val="NPV"/>
      <sheetName val="Summary Data"/>
      <sheetName val="Construction"/>
      <sheetName val="CBS"/>
      <sheetName val="Assumptions"/>
      <sheetName val="Statements"/>
      <sheetName val="Waterfall"/>
      <sheetName val="Operations"/>
      <sheetName val="Scenarios"/>
      <sheetName val="월선수금"/>
      <sheetName val="Model"/>
      <sheetName val="CONSTRUCTION COMPONENT"/>
      <sheetName val="Master Data Sheet"/>
      <sheetName val="Scope_Notes"/>
      <sheetName val="Summary_Data"/>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Register"/>
      <sheetName val="Checkouts_self_serve"/>
      <sheetName val="payrates"/>
      <sheetName val="Sheet1"/>
      <sheetName val="Group_Sales"/>
      <sheetName val="VRFs"/>
      <sheetName val="dev_prog_at_week12"/>
      <sheetName val="week_50_targets"/>
      <sheetName val="weeknum"/>
      <sheetName val="VE_log"/>
      <sheetName val="Scope_Notes1"/>
      <sheetName val="Summary_Data1"/>
      <sheetName val="CIF COST ITEM"/>
      <sheetName val="CIF_COST_ITEM"/>
      <sheetName val="Events MD"/>
      <sheetName val="Template"/>
      <sheetName val="CONSTRUCTION_COMPONENT"/>
      <sheetName val="Master_Data_Sheet"/>
      <sheetName val="Scope_Notes2"/>
      <sheetName val="Summary_Data2"/>
      <sheetName val="List"/>
      <sheetName val="BCIS Location"/>
      <sheetName val="Scope_Notes3"/>
      <sheetName val="Summary_Data3"/>
      <sheetName val="Early Years"/>
      <sheetName val="6. Budget"/>
      <sheetName val="Exclusions"/>
      <sheetName val="CONSTRUCTION_COMPONENT2"/>
      <sheetName val="CONSTRUCTION_COMPONENT1"/>
      <sheetName val="Scope_Notes5"/>
      <sheetName val="Summary_Data5"/>
      <sheetName val="Early_Years2"/>
      <sheetName val="6__Budget2"/>
      <sheetName val="Early_Years"/>
      <sheetName val="6__Budget"/>
      <sheetName val="Early_Years1"/>
      <sheetName val="6__Budget1"/>
      <sheetName val="Early_Years3"/>
      <sheetName val="6__Budget3"/>
      <sheetName val="CONSTRUCTION_COMPONENT3"/>
      <sheetName val="Scope_Notes4"/>
      <sheetName val="Summary_Data4"/>
      <sheetName val="BCIS_Location"/>
      <sheetName val="Schedule S-Curve Revision#3"/>
    </sheetNames>
    <sheetDataSet>
      <sheetData sheetId="0">
        <row r="40">
          <cell r="B40">
            <v>7.2499999999999995E-2</v>
          </cell>
        </row>
      </sheetData>
      <sheetData sheetId="1">
        <row r="40">
          <cell r="B40">
            <v>0</v>
          </cell>
        </row>
      </sheetData>
      <sheetData sheetId="2">
        <row r="40">
          <cell r="B40">
            <v>7.2499999999999995E-2</v>
          </cell>
        </row>
      </sheetData>
      <sheetData sheetId="3" refreshError="1">
        <row r="40">
          <cell r="B40">
            <v>7.2499999999999995E-2</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40">
          <cell r="B40">
            <v>0</v>
          </cell>
        </row>
      </sheetData>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40">
          <cell r="B40">
            <v>0</v>
          </cell>
        </row>
      </sheetData>
      <sheetData sheetId="64"/>
      <sheetData sheetId="65" refreshError="1"/>
      <sheetData sheetId="66" refreshError="1"/>
      <sheetData sheetId="67" refreshError="1"/>
      <sheetData sheetId="68" refreshError="1"/>
      <sheetData sheetId="69"/>
      <sheetData sheetId="70"/>
      <sheetData sheetId="71">
        <row r="40">
          <cell r="B40">
            <v>0</v>
          </cell>
        </row>
      </sheetData>
      <sheetData sheetId="72"/>
      <sheetData sheetId="73" refreshError="1"/>
      <sheetData sheetId="74" refreshError="1"/>
      <sheetData sheetId="75">
        <row r="40">
          <cell r="B40">
            <v>0</v>
          </cell>
        </row>
      </sheetData>
      <sheetData sheetId="76"/>
      <sheetData sheetId="77">
        <row r="40">
          <cell r="B40">
            <v>0</v>
          </cell>
        </row>
      </sheetData>
      <sheetData sheetId="78"/>
      <sheetData sheetId="79"/>
      <sheetData sheetId="80"/>
      <sheetData sheetId="81"/>
      <sheetData sheetId="82"/>
      <sheetData sheetId="83"/>
      <sheetData sheetId="84">
        <row r="40">
          <cell r="B40">
            <v>0</v>
          </cell>
        </row>
      </sheetData>
      <sheetData sheetId="85"/>
      <sheetData sheetId="86">
        <row r="40">
          <cell r="B40">
            <v>0</v>
          </cell>
        </row>
      </sheetData>
      <sheetData sheetId="87"/>
      <sheetData sheetId="88">
        <row r="40">
          <cell r="B40">
            <v>0</v>
          </cell>
        </row>
      </sheetData>
      <sheetData sheetId="89"/>
      <sheetData sheetId="90">
        <row r="40">
          <cell r="B40">
            <v>0</v>
          </cell>
        </row>
      </sheetData>
      <sheetData sheetId="91"/>
      <sheetData sheetId="92"/>
      <sheetData sheetId="93"/>
      <sheetData sheetId="94"/>
      <sheetData sheetId="95"/>
      <sheetData sheetId="9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Yellow-MTO"/>
      <sheetName val="Sub-contract"/>
      <sheetName val="Bought-outs"/>
      <sheetName val="Erection - WHL - CW"/>
      <sheetName val="STBL-MTO"/>
      <sheetName val="STBL-MTO Cell"/>
      <sheetName val="STBL-MTO HS"/>
      <sheetName val="STBL-MTO Plate"/>
      <sheetName val="STBL-MTO Rolled"/>
      <sheetName val="Original STBL-MTO"/>
      <sheetName val="Bill"/>
      <sheetName val="Rate Breakdown Schedule"/>
      <sheetName val="Piece Count Summary"/>
      <sheetName val="Rolled Material Summary"/>
      <sheetName val="Hollow Section Summary"/>
      <sheetName val="Intumescent Summary Floor Beams"/>
      <sheetName val="Intumescent Summary Megaframe"/>
      <sheetName val="Megaframe Intumescent Lengths"/>
      <sheetName val="Megaframe Summary Machining"/>
      <sheetName val="MTO"/>
      <sheetName val="Plate Material Summary by Lengt"/>
      <sheetName val="Plate MTO"/>
      <sheetName val="MTO Summary True Length"/>
      <sheetName val="MTO Summary Mega Frame"/>
      <sheetName val="Bolt Box Weight Summary - Mega"/>
      <sheetName val="Megaframe Fabrication"/>
      <sheetName val="MTO Summary WHL Temp Steel"/>
      <sheetName val="Plate Girder Member Table"/>
      <sheetName val="DATABASE"/>
      <sheetName val="Piece Weight Summary"/>
      <sheetName val="FB120V2 90 Minute Beams"/>
      <sheetName val="Delivery Costs"/>
      <sheetName val="Subbie Rates"/>
      <sheetName val="Cashflow"/>
      <sheetName val="Fabrication Hours"/>
      <sheetName val="Summary Sheet"/>
      <sheetName val="Standard Rates"/>
      <sheetName val="FB120 Data"/>
      <sheetName val="Sheet1"/>
      <sheetName val="Yellow-B of Q"/>
      <sheetName val="Erection - Sub-cont"/>
      <sheetName val="STBL-B of Q"/>
      <sheetName val="Master Data Sheet"/>
      <sheetName val="Base Areas-m²"/>
      <sheetName val="NPV"/>
      <sheetName val="Lookup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s"/>
      <sheetName val="SG"/>
      <sheetName val="Benchmark"/>
      <sheetName val="Summary budgets"/>
      <sheetName val="Trade Contractors budgets"/>
      <sheetName val="Sheet5"/>
      <sheetName val="SGL"/>
      <sheetName val="Sheet3"/>
      <sheetName val="rates"/>
      <sheetName val="Planning"/>
      <sheetName val="Sheet4"/>
      <sheetName val="SPLIT"/>
      <sheetName val="Forge"/>
      <sheetName val="VO's"/>
      <sheetName val="Sheet1"/>
      <sheetName val="underslab drainage"/>
      <sheetName val="Sheet2"/>
      <sheetName val="Battersea"/>
      <sheetName val="VARIANCE "/>
      <sheetName val="Sheet7"/>
      <sheetName val="Sewage tank"/>
      <sheetName val="Sheet8"/>
      <sheetName val="Sheet6"/>
      <sheetName val="BCIS comp"/>
      <sheetName val="Summary"/>
      <sheetName val="Form"/>
      <sheetName val="Summary_budgets"/>
      <sheetName val="Trade_Contractors_budgets"/>
      <sheetName val="underslab_drainage"/>
      <sheetName val="VARIANCE_"/>
      <sheetName val="Sewage_tank"/>
      <sheetName val="BCIS_comp"/>
      <sheetName val="2-Cash Flow"/>
      <sheetName val="2-Cash_Flow"/>
      <sheetName val="Summary_budgets1"/>
      <sheetName val="Trade_Contractors_budgets1"/>
      <sheetName val="underslab_drainage1"/>
      <sheetName val="VARIANCE_1"/>
      <sheetName val="Sewage_tank1"/>
      <sheetName val="BCIS_comp1"/>
      <sheetName val="130203C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itle (2)"/>
      <sheetName val="Notes"/>
      <sheetName val="Summary"/>
      <sheetName val="WLC Tracking"/>
      <sheetName val="Construction costs"/>
      <sheetName val="M&amp;E plant costs"/>
      <sheetName val="O&amp;M costs"/>
      <sheetName val="Traffic delay costs"/>
      <sheetName val="Whole life costs"/>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itle (2)"/>
      <sheetName val="Notes"/>
      <sheetName val="Summary"/>
      <sheetName val="WLC Tracking"/>
      <sheetName val="Construction costs"/>
      <sheetName val="M&amp;E plant costs"/>
      <sheetName val="O&amp;M costs"/>
      <sheetName val="Traffic delay costs"/>
      <sheetName val="Whole life costs"/>
      <sheetName val="Sheet7"/>
      <sheetName val="Title_(2)"/>
      <sheetName val="WLC_Tracking"/>
      <sheetName val="Construction_costs"/>
      <sheetName val="M&amp;E_plant_costs"/>
      <sheetName val="O&amp;M_costs"/>
      <sheetName val="Traffic_delay_costs"/>
      <sheetName val="Whole_life_costs"/>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refreshError="1"/>
      <sheetData sheetId="10" refreshError="1"/>
      <sheetData sheetId="11"/>
      <sheetData sheetId="12"/>
      <sheetData sheetId="13"/>
      <sheetData sheetId="14"/>
      <sheetData sheetId="15"/>
      <sheetData sheetId="16"/>
      <sheetData sheetId="1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Issue"/>
      <sheetName val="Contents"/>
      <sheetName val="1.0 Exec Sum"/>
      <sheetName val="2.0 Key Sum"/>
      <sheetName val="2.0 Elem Updated 1"/>
      <sheetName val="2.0 Elem Updated 2"/>
      <sheetName val="3.0 Interpretation"/>
      <sheetName val="4.0 Range"/>
      <sheetName val="4.0 Refurb "/>
      <sheetName val="4.0 New Build"/>
      <sheetName val="5.0 Elemental Base"/>
      <sheetName val="6.0 WCs Base"/>
      <sheetName val="6.0 Recep Base "/>
      <sheetName val="7.0 Cladding Base"/>
      <sheetName val="8.0 Prelims"/>
      <sheetName val="9.0 Mech"/>
      <sheetName val="10.0 Barometer "/>
      <sheetName val="11.0 Indices"/>
      <sheetName val="Appendix Fly"/>
      <sheetName val="Buchanan House"/>
      <sheetName val="100 Bishopsgate Bdg 1&amp;2"/>
      <sheetName val="100 Bishopsgate Bdg 3"/>
      <sheetName val="Wigmore Street"/>
      <sheetName val="Fetter Lane"/>
      <sheetName val="Hanover Square"/>
      <sheetName val="Back cover"/>
      <sheetName val="Template"/>
      <sheetName val="Wigmore Street Summary"/>
      <sheetName val="Wigmore Street Breakdown "/>
      <sheetName val="Wigmore Street Benchmark Data"/>
      <sheetName val="Fetter Lane Summary"/>
      <sheetName val="Fetter Lane Breakdown"/>
      <sheetName val="Fetter Lane Benchmarking Data"/>
      <sheetName val="100 Bishopsgate Summary"/>
      <sheetName val="100 Bishopsgate Breakdown"/>
      <sheetName val="100 Bishopsgate BenchmarkBdg1-2"/>
      <sheetName val="100 Bishopsgate Benchmark Bdg 3"/>
      <sheetName val="Buchanan House Summary"/>
      <sheetName val="Buchanan House Breakdown"/>
      <sheetName val="Buchanan House Benchmark Data"/>
      <sheetName val="Wells &amp; More"/>
      <sheetName val="Do not delete - linked to chart"/>
      <sheetName val="Do not delete - Lists"/>
      <sheetName val="Range Definitions"/>
      <sheetName val="Front_Cover"/>
      <sheetName val="1_0_Exec_Sum"/>
      <sheetName val="2_0_Key_Sum"/>
      <sheetName val="2_0_Elem_Updated_1"/>
      <sheetName val="2_0_Elem_Updated_2"/>
      <sheetName val="3_0_Interpretation"/>
      <sheetName val="4_0_Range"/>
      <sheetName val="4_0_Refurb_"/>
      <sheetName val="4_0_New_Build"/>
      <sheetName val="5_0_Elemental_Base"/>
      <sheetName val="6_0_WCs_Base"/>
      <sheetName val="6_0_Recep_Base_"/>
      <sheetName val="7_0_Cladding_Base"/>
      <sheetName val="8_0_Prelims"/>
      <sheetName val="9_0_Mech"/>
      <sheetName val="10_0_Barometer_"/>
      <sheetName val="11_0_Indices"/>
      <sheetName val="Appendix_Fly"/>
      <sheetName val="Buchanan_House"/>
      <sheetName val="100_Bishopsgate_Bdg_1&amp;2"/>
      <sheetName val="100_Bishopsgate_Bdg_3"/>
      <sheetName val="Wigmore_Street"/>
      <sheetName val="Fetter_Lane"/>
      <sheetName val="Hanover_Square"/>
      <sheetName val="Back_cover"/>
      <sheetName val="Wigmore_Street_Summary"/>
      <sheetName val="Wigmore_Street_Breakdown_"/>
      <sheetName val="Wigmore_Street_Benchmark_Data"/>
      <sheetName val="Fetter_Lane_Summary"/>
      <sheetName val="Fetter_Lane_Breakdown"/>
      <sheetName val="Fetter_Lane_Benchmarking_Data"/>
      <sheetName val="100_Bishopsgate_Summary"/>
      <sheetName val="100_Bishopsgate_Breakdown"/>
      <sheetName val="100_Bishopsgate_BenchmarkBdg1-2"/>
      <sheetName val="100_Bishopsgate_Benchmark_Bdg_3"/>
      <sheetName val="Buchanan_House_Summary"/>
      <sheetName val="Buchanan_House_Breakdown"/>
      <sheetName val="Buchanan_House_Benchmark_Data"/>
      <sheetName val="Wells_&amp;_More"/>
      <sheetName val="Do_not_delete_-_linked_to_chart"/>
      <sheetName val="Do_not_delete_-_Lists"/>
      <sheetName val="Range_Defin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sheetData sheetId="34" refreshError="1"/>
      <sheetData sheetId="35" refreshError="1"/>
      <sheetData sheetId="36"/>
      <sheetData sheetId="37"/>
      <sheetData sheetId="38" refreshError="1"/>
      <sheetData sheetId="39" refreshError="1"/>
      <sheetData sheetId="40"/>
      <sheetData sheetId="41" refreshError="1"/>
      <sheetData sheetId="42" refreshError="1"/>
      <sheetData sheetId="43" refreshError="1">
        <row r="2">
          <cell r="A2" t="str">
            <v>Single Stage Traditional</v>
          </cell>
        </row>
        <row r="3">
          <cell r="A3" t="str">
            <v>TBC</v>
          </cell>
        </row>
        <row r="4">
          <cell r="A4" t="str">
            <v>Single Stage D&amp;B</v>
          </cell>
        </row>
        <row r="5">
          <cell r="A5" t="str">
            <v>Two Stage Traditional</v>
          </cell>
        </row>
        <row r="6">
          <cell r="A6" t="str">
            <v>Two Stage D&amp;B</v>
          </cell>
        </row>
        <row r="7">
          <cell r="A7" t="str">
            <v>Construction Management</v>
          </cell>
        </row>
      </sheetData>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ow r="2">
          <cell r="A2" t="str">
            <v>Single Stage Traditional</v>
          </cell>
        </row>
      </sheetData>
      <sheetData sheetId="8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control"/>
      <sheetName val="Notes"/>
      <sheetName val="Cover"/>
      <sheetName val="Document Issue Sheet"/>
      <sheetName val="Contents"/>
      <sheetName val="1.0 Executive Summary"/>
      <sheetName val="2.0 Cost Plan (Model) Summary"/>
      <sheetName val="Shell and Core"/>
      <sheetName val="Template"/>
      <sheetName val="4.0 Basis and Assumptions"/>
      <sheetName val="5.0 Exclusions"/>
      <sheetName val="6.0 Benchmarking Analysis 1"/>
      <sheetName val="6.0 Benchmarking Analysis 2"/>
      <sheetName val="6.0 Benchmarking Analysis 3"/>
      <sheetName val="7.0 Key Parameters"/>
      <sheetName val="8.0 Risks and Opportunities"/>
      <sheetName val="9.0 Outline Specification"/>
      <sheetName val="10.0 Schedule of Floor Areas"/>
      <sheetName val="Cash Flow"/>
      <sheetName val="Flysheets"/>
      <sheetName val="Report"/>
      <sheetName val="Do not delete - Lists"/>
      <sheetName val="Standard Info"/>
      <sheetName val="Change_control"/>
      <sheetName val="Document_Issue_Sheet"/>
      <sheetName val="1_0_Executive_Summary"/>
      <sheetName val="2_0_Cost_Plan_(Model)_Summary"/>
      <sheetName val="Shell_and_Core"/>
      <sheetName val="4_0_Basis_and_Assumptions"/>
      <sheetName val="5_0_Exclusions"/>
      <sheetName val="6_0_Benchmarking_Analysis_1"/>
      <sheetName val="6_0_Benchmarking_Analysis_2"/>
      <sheetName val="6_0_Benchmarking_Analysis_3"/>
      <sheetName val="7_0_Key_Parameters"/>
      <sheetName val="8_0_Risks_and_Opportunities"/>
      <sheetName val="9_0_Outline_Specification"/>
      <sheetName val="10_0_Schedule_of_Floor_Areas"/>
      <sheetName val="Cash_Flow"/>
      <sheetName val="Do_not_delete_-_Lists"/>
      <sheetName val="AS80 CHECK "/>
      <sheetName val="Change_control1"/>
      <sheetName val="Document_Issue_Sheet1"/>
      <sheetName val="1_0_Executive_Summary1"/>
      <sheetName val="2_0_Cost_Plan_(Model)_Summary1"/>
      <sheetName val="Shell_and_Core1"/>
      <sheetName val="4_0_Basis_and_Assumptions1"/>
      <sheetName val="5_0_Exclusions1"/>
      <sheetName val="6_0_Benchmarking_Analysis_11"/>
      <sheetName val="6_0_Benchmarking_Analysis_21"/>
      <sheetName val="6_0_Benchmarking_Analysis_31"/>
      <sheetName val="7_0_Key_Parameters1"/>
      <sheetName val="8_0_Risks_and_Opportunities1"/>
      <sheetName val="9_0_Outline_Specification1"/>
      <sheetName val="10_0_Schedule_of_Floor_Areas1"/>
      <sheetName val="Cash_Flow1"/>
      <sheetName val="Table"/>
      <sheetName val="AS80_CHECK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2">
          <cell r="D42" t="str">
            <v>Contract sum</v>
          </cell>
        </row>
        <row r="43">
          <cell r="D43" t="str">
            <v>Contract start on site</v>
          </cell>
        </row>
        <row r="44">
          <cell r="D44" t="str">
            <v>Duration (max 60)</v>
          </cell>
        </row>
        <row r="45">
          <cell r="D45" t="str">
            <v>Contract completion</v>
          </cell>
          <cell r="E45">
            <v>39295</v>
          </cell>
        </row>
        <row r="46">
          <cell r="D46" t="str">
            <v>Retention percentage</v>
          </cell>
        </row>
        <row r="47">
          <cell r="D47" t="str">
            <v>Retention period</v>
          </cell>
        </row>
        <row r="51">
          <cell r="C51" t="str">
            <v>FORECAST</v>
          </cell>
        </row>
        <row r="52">
          <cell r="C52" t="str">
            <v>Projected Cumulative</v>
          </cell>
          <cell r="D52" t="str">
            <v>Projected Monthly</v>
          </cell>
        </row>
        <row r="53">
          <cell r="B53">
            <v>39114</v>
          </cell>
          <cell r="C53">
            <v>15000</v>
          </cell>
          <cell r="D53">
            <v>15000</v>
          </cell>
        </row>
        <row r="54">
          <cell r="B54">
            <v>39142</v>
          </cell>
          <cell r="C54">
            <v>30000</v>
          </cell>
          <cell r="D54">
            <v>15000</v>
          </cell>
        </row>
        <row r="55">
          <cell r="B55">
            <v>39173</v>
          </cell>
          <cell r="C55">
            <v>46000</v>
          </cell>
          <cell r="D55">
            <v>16000</v>
          </cell>
        </row>
        <row r="56">
          <cell r="B56">
            <v>39203</v>
          </cell>
          <cell r="C56">
            <v>63000</v>
          </cell>
          <cell r="D56">
            <v>17000</v>
          </cell>
        </row>
        <row r="57">
          <cell r="B57">
            <v>39234</v>
          </cell>
          <cell r="C57">
            <v>81000</v>
          </cell>
          <cell r="D57">
            <v>18000</v>
          </cell>
        </row>
        <row r="58">
          <cell r="B58">
            <v>39264</v>
          </cell>
          <cell r="C58">
            <v>100000</v>
          </cell>
          <cell r="D58">
            <v>19000</v>
          </cell>
        </row>
        <row r="59">
          <cell r="B59">
            <v>39295</v>
          </cell>
          <cell r="C59">
            <v>120000</v>
          </cell>
          <cell r="D59">
            <v>20000</v>
          </cell>
        </row>
        <row r="60">
          <cell r="B60">
            <v>39326</v>
          </cell>
          <cell r="C60"/>
        </row>
        <row r="61">
          <cell r="B61">
            <v>39356</v>
          </cell>
          <cell r="C61"/>
        </row>
        <row r="62">
          <cell r="B62">
            <v>39387</v>
          </cell>
          <cell r="C62"/>
        </row>
        <row r="63">
          <cell r="B63">
            <v>39417</v>
          </cell>
          <cell r="C63"/>
        </row>
        <row r="64">
          <cell r="B64">
            <v>39448</v>
          </cell>
          <cell r="C64"/>
        </row>
        <row r="65">
          <cell r="B65">
            <v>39479</v>
          </cell>
          <cell r="C65"/>
        </row>
        <row r="66">
          <cell r="B66">
            <v>39508</v>
          </cell>
          <cell r="C66"/>
        </row>
        <row r="67">
          <cell r="B67">
            <v>39539</v>
          </cell>
          <cell r="C67"/>
        </row>
        <row r="68">
          <cell r="B68">
            <v>39569</v>
          </cell>
          <cell r="C68"/>
        </row>
        <row r="69">
          <cell r="B69">
            <v>39600</v>
          </cell>
          <cell r="C69"/>
        </row>
        <row r="70">
          <cell r="B70">
            <v>39630</v>
          </cell>
          <cell r="C70"/>
        </row>
        <row r="71">
          <cell r="B71">
            <v>39661</v>
          </cell>
          <cell r="C71"/>
        </row>
        <row r="72">
          <cell r="B72">
            <v>39692</v>
          </cell>
          <cell r="C72"/>
        </row>
        <row r="73">
          <cell r="B73">
            <v>39722</v>
          </cell>
          <cell r="C73"/>
        </row>
        <row r="74">
          <cell r="B74">
            <v>39753</v>
          </cell>
          <cell r="C74"/>
        </row>
        <row r="75">
          <cell r="B75">
            <v>39783</v>
          </cell>
          <cell r="C75"/>
        </row>
        <row r="76">
          <cell r="B76">
            <v>39814</v>
          </cell>
          <cell r="C76"/>
        </row>
        <row r="77">
          <cell r="B77">
            <v>39845</v>
          </cell>
          <cell r="C77"/>
        </row>
        <row r="78">
          <cell r="B78">
            <v>39873</v>
          </cell>
          <cell r="C78"/>
        </row>
        <row r="79">
          <cell r="B79">
            <v>39904</v>
          </cell>
          <cell r="C79"/>
        </row>
        <row r="80">
          <cell r="B80">
            <v>39934</v>
          </cell>
          <cell r="C80"/>
        </row>
        <row r="81">
          <cell r="B81">
            <v>39965</v>
          </cell>
          <cell r="C81"/>
        </row>
        <row r="82">
          <cell r="B82">
            <v>39995</v>
          </cell>
          <cell r="C82"/>
        </row>
        <row r="83">
          <cell r="B83">
            <v>40026</v>
          </cell>
          <cell r="C83"/>
        </row>
        <row r="84">
          <cell r="B84">
            <v>40057</v>
          </cell>
          <cell r="C84"/>
        </row>
        <row r="85">
          <cell r="B85">
            <v>40087</v>
          </cell>
          <cell r="C85"/>
        </row>
        <row r="86">
          <cell r="B86">
            <v>40118</v>
          </cell>
          <cell r="C86"/>
        </row>
        <row r="87">
          <cell r="B87">
            <v>40148</v>
          </cell>
          <cell r="C87"/>
        </row>
        <row r="88">
          <cell r="B88">
            <v>40179</v>
          </cell>
          <cell r="C88"/>
        </row>
        <row r="89">
          <cell r="B89">
            <v>40210</v>
          </cell>
          <cell r="C89"/>
        </row>
        <row r="90">
          <cell r="B90">
            <v>40238</v>
          </cell>
          <cell r="C90"/>
        </row>
        <row r="91">
          <cell r="B91">
            <v>40269</v>
          </cell>
          <cell r="C91"/>
        </row>
        <row r="92">
          <cell r="B92">
            <v>40299</v>
          </cell>
          <cell r="C92"/>
        </row>
        <row r="93">
          <cell r="B93">
            <v>40330</v>
          </cell>
          <cell r="C93"/>
        </row>
        <row r="94">
          <cell r="B94">
            <v>40360</v>
          </cell>
          <cell r="C94"/>
        </row>
        <row r="95">
          <cell r="B95">
            <v>40391</v>
          </cell>
          <cell r="C95"/>
        </row>
        <row r="96">
          <cell r="B96">
            <v>40422</v>
          </cell>
          <cell r="C96"/>
        </row>
        <row r="97">
          <cell r="B97">
            <v>40452</v>
          </cell>
          <cell r="C97"/>
        </row>
        <row r="98">
          <cell r="B98">
            <v>40483</v>
          </cell>
          <cell r="C98"/>
        </row>
        <row r="99">
          <cell r="B99">
            <v>40513</v>
          </cell>
          <cell r="C99"/>
        </row>
        <row r="100">
          <cell r="B100">
            <v>40544</v>
          </cell>
          <cell r="C100"/>
        </row>
        <row r="101">
          <cell r="B101">
            <v>40575</v>
          </cell>
          <cell r="C101"/>
        </row>
        <row r="102">
          <cell r="B102">
            <v>40603</v>
          </cell>
          <cell r="C102"/>
        </row>
        <row r="103">
          <cell r="C103"/>
        </row>
        <row r="104">
          <cell r="C104"/>
        </row>
        <row r="105">
          <cell r="C105"/>
        </row>
        <row r="106">
          <cell r="C106"/>
        </row>
        <row r="107">
          <cell r="C107"/>
        </row>
        <row r="108">
          <cell r="C108"/>
        </row>
        <row r="109">
          <cell r="C109"/>
        </row>
        <row r="110">
          <cell r="C110"/>
        </row>
        <row r="111">
          <cell r="C111"/>
        </row>
        <row r="112">
          <cell r="C112"/>
        </row>
      </sheetData>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control"/>
      <sheetName val="Notes"/>
      <sheetName val="Cover"/>
      <sheetName val="Document Issue Sheet"/>
      <sheetName val="Contents"/>
      <sheetName val="1.0 Executive Summary"/>
      <sheetName val="2.0 Cost Model Summary"/>
      <sheetName val="10.0 Schedule of Floor Areas"/>
      <sheetName val="Elemental Summary1"/>
      <sheetName val="Elemental Summary2"/>
      <sheetName val="Elemental Summary3"/>
      <sheetName val="Elemental Summary4"/>
      <sheetName val="Refurbishment Detail"/>
      <sheetName val="Refurbishment Detail2"/>
      <sheetName val="Refurbishment Detail3"/>
      <sheetName val="Refurbishment Detail4"/>
      <sheetName val="New Build"/>
      <sheetName val="4.0 Basis and Assumptions"/>
      <sheetName val="5.0 Exclusions"/>
      <sheetName val="6.0 Benchmarking Analysis 1"/>
      <sheetName val="6.0 Benchmarking Analysis 2"/>
      <sheetName val="6.0 Benchmarking Analysis 3"/>
      <sheetName val="7.0 Key Parameters"/>
      <sheetName val="8.0 Risks and Opportunities"/>
      <sheetName val="9.0 Outline Specification"/>
      <sheetName val="Cash Flow"/>
      <sheetName val="Flysheets"/>
      <sheetName val="Change_control"/>
      <sheetName val="Document_Issue_Sheet"/>
      <sheetName val="1_0_Executive_Summary"/>
      <sheetName val="2_0_Cost_Model_Summary"/>
      <sheetName val="10_0_Schedule_of_Floor_Areas"/>
      <sheetName val="Elemental_Summary1"/>
      <sheetName val="Elemental_Summary2"/>
      <sheetName val="Elemental_Summary3"/>
      <sheetName val="Elemental_Summary4"/>
      <sheetName val="Refurbishment_Detail"/>
      <sheetName val="Refurbishment_Detail2"/>
      <sheetName val="Refurbishment_Detail3"/>
      <sheetName val="Refurbishment_Detail4"/>
      <sheetName val="New_Build"/>
      <sheetName val="4_0_Basis_and_Assumptions"/>
      <sheetName val="5_0_Exclusions"/>
      <sheetName val="6_0_Benchmarking_Analysis_1"/>
      <sheetName val="6_0_Benchmarking_Analysis_2"/>
      <sheetName val="6_0_Benchmarking_Analysis_3"/>
      <sheetName val="7_0_Key_Parameters"/>
      <sheetName val="8_0_Risks_and_Opportunities"/>
      <sheetName val="9_0_Outline_Specification"/>
      <sheetName val="Cash_Flow"/>
    </sheetNames>
    <sheetDataSet>
      <sheetData sheetId="0" refreshError="1"/>
      <sheetData sheetId="1">
        <row r="34">
          <cell r="E34" t="str">
            <v>Project Duke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BTables"/>
      <sheetName val="NMW Table"/>
      <sheetName val="MatrixTable"/>
      <sheetName val="AJJTable"/>
      <sheetName val="PaidAccrued"/>
      <sheetName val="Totals"/>
      <sheetName val="Projects"/>
      <sheetName val="201"/>
      <sheetName val="LW"/>
      <sheetName val="Rope"/>
      <sheetName val="122"/>
      <sheetName val="Bas"/>
      <sheetName val="Osna"/>
      <sheetName val="Osna(R)"/>
      <sheetName val="NEQ"/>
      <sheetName val="NEQ(R)"/>
      <sheetName val="4Broad"/>
      <sheetName val="Colm"/>
      <sheetName val="Thea"/>
      <sheetName val="NCP"/>
      <sheetName val="MHAdd"/>
      <sheetName val="MHCar"/>
      <sheetName val="Gilt"/>
      <sheetName val="PV"/>
      <sheetName val="Prest"/>
      <sheetName val="MHCas (2)"/>
      <sheetName val="BVP1"/>
      <sheetName val="BVP2"/>
      <sheetName val="Planning"/>
      <sheetName val="Admin"/>
      <sheetName val="Interest"/>
      <sheetName val="Cashflows"/>
      <sheetName val="Lettings"/>
      <sheetName val="Template"/>
      <sheetName val="NMW_Table"/>
      <sheetName val="MHCas_(2)"/>
      <sheetName val="BM Build 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sheetData sheetId="3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Issue"/>
      <sheetName val="Contents"/>
      <sheetName val="1.0 Exec Sum"/>
      <sheetName val="Section 2.0"/>
      <sheetName val="2.1 Interpretation"/>
      <sheetName val="2.2 Elem Update 1"/>
      <sheetName val="2.2 Elem Updated 2"/>
      <sheetName val="2.3 Elem Updated "/>
      <sheetName val="2.4 Refurb range"/>
      <sheetName val="2.4 NB Range "/>
      <sheetName val="2.5 Elemental Base"/>
      <sheetName val="2.6 Prelims 1"/>
      <sheetName val="2.6 Prelims 2"/>
      <sheetName val="2.7  Area Analysis"/>
      <sheetName val="Section 3.0"/>
      <sheetName val="3.1 Range"/>
      <sheetName val="3.2 Mech"/>
      <sheetName val="3.3 Market Update"/>
      <sheetName val="3.4 Indices"/>
      <sheetName val="Section 4.0"/>
      <sheetName val="Grosvenor Place"/>
      <sheetName val="Panton"/>
      <sheetName val="Tower House"/>
      <sheetName val="Greencoat"/>
      <sheetName val="Johnson"/>
      <sheetName val="Horseferry"/>
      <sheetName val="Angel"/>
      <sheetName val="45Whitfield"/>
      <sheetName val="Victory "/>
      <sheetName val="Saatchi"/>
      <sheetName val="Davidson"/>
      <sheetName val="Portobello "/>
      <sheetName val="Telstar"/>
      <sheetName val="Qube"/>
      <sheetName val="Chancery"/>
      <sheetName val="Wedge"/>
      <sheetName val="Charlotte"/>
      <sheetName val="Arup"/>
      <sheetName val="North Wharf"/>
      <sheetName val="1 Oxford"/>
      <sheetName val="White Collar"/>
      <sheetName val="Hampstead Road"/>
      <sheetName val="City Road (A)"/>
      <sheetName val="Do not delete - Lists"/>
      <sheetName val="Do not delete - linked to chart"/>
      <sheetName val="Template"/>
      <sheetName val="Front_Cover"/>
      <sheetName val="1_0_Exec_Sum"/>
      <sheetName val="Section_2_0"/>
      <sheetName val="2_1_Interpretation"/>
      <sheetName val="2_2_Elem_Update_1"/>
      <sheetName val="2_2_Elem_Updated_2"/>
      <sheetName val="2_3_Elem_Updated_"/>
      <sheetName val="2_4_Refurb_range"/>
      <sheetName val="2_4_NB_Range_"/>
      <sheetName val="2_5_Elemental_Base"/>
      <sheetName val="2_6_Prelims_1"/>
      <sheetName val="2_6_Prelims_2"/>
      <sheetName val="2_7__Area_Analysis"/>
      <sheetName val="Section_3_0"/>
      <sheetName val="3_1_Range"/>
      <sheetName val="3_2_Mech"/>
      <sheetName val="3_3_Market_Update"/>
      <sheetName val="3_4_Indices"/>
      <sheetName val="Section_4_0"/>
      <sheetName val="Grosvenor_Place"/>
      <sheetName val="Tower_House"/>
      <sheetName val="Victory_"/>
      <sheetName val="Portobello_"/>
      <sheetName val="North_Wharf"/>
      <sheetName val="1_Oxford"/>
      <sheetName val="White_Collar"/>
      <sheetName val="Hampstead_Road"/>
      <sheetName val="City_Road_(A)"/>
      <sheetName val="Do_not_delete_-_Lists"/>
      <sheetName val="Do_not_delete_-_linked_to_chart"/>
      <sheetName val="Front_Cover1"/>
      <sheetName val="1_0_Exec_Sum1"/>
      <sheetName val="Section_2_01"/>
      <sheetName val="2_1_Interpretation1"/>
      <sheetName val="2_2_Elem_Update_11"/>
      <sheetName val="2_2_Elem_Updated_21"/>
      <sheetName val="2_3_Elem_Updated_1"/>
      <sheetName val="2_4_Refurb_range1"/>
      <sheetName val="2_4_NB_Range_1"/>
      <sheetName val="2_5_Elemental_Base1"/>
      <sheetName val="2_6_Prelims_11"/>
      <sheetName val="2_6_Prelims_21"/>
      <sheetName val="2_7__Area_Analysis1"/>
      <sheetName val="Section_3_01"/>
      <sheetName val="3_1_Range1"/>
      <sheetName val="3_2_Mech1"/>
      <sheetName val="3_3_Market_Update1"/>
      <sheetName val="3_4_Indices1"/>
      <sheetName val="Section_4_01"/>
      <sheetName val="Grosvenor_Place1"/>
      <sheetName val="Tower_House1"/>
      <sheetName val="Victory_1"/>
      <sheetName val="Portobello_1"/>
      <sheetName val="North_Wharf1"/>
      <sheetName val="1_Oxford1"/>
      <sheetName val="White_Collar1"/>
      <sheetName val="Hampstead_Road1"/>
      <sheetName val="City_Road_(A)1"/>
      <sheetName val="Do_not_delete_-_Lists1"/>
      <sheetName val="Do_not_delete_-_linked_to_char1"/>
      <sheetName val="GW280NEW.xls"/>
      <sheetName val="Fa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33">
          <cell r="A33" t="str">
            <v>CostConsultant</v>
          </cell>
        </row>
        <row r="34">
          <cell r="A34" t="str">
            <v>Jackson Coles</v>
          </cell>
        </row>
        <row r="35">
          <cell r="A35" t="str">
            <v>Davis Langdon LLP</v>
          </cell>
        </row>
      </sheetData>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33">
          <cell r="A33" t="str">
            <v>CostConsultant</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33">
          <cell r="A33" t="str">
            <v>CostConsultant</v>
          </cell>
        </row>
      </sheetData>
      <sheetData sheetId="106"/>
      <sheetData sheetId="107" refreshError="1"/>
      <sheetData sheetId="10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control"/>
      <sheetName val="Notes"/>
      <sheetName val="Cover"/>
      <sheetName val="QA"/>
      <sheetName val="Contents"/>
      <sheetName val="1-Executive Summary"/>
      <sheetName val="2-Cash Flow"/>
      <sheetName val="3-Basis and Assumptions"/>
      <sheetName val="4-Exclusions"/>
      <sheetName val="Contract Summary"/>
      <sheetName val="Valuations"/>
      <sheetName val="template"/>
      <sheetName val="Do not delete - Lists"/>
      <sheetName val="Str.Deriv"/>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op Input Sheet"/>
      <sheetName val="Risk Register"/>
      <sheetName val="Mitigation guidelines"/>
      <sheetName val="Categories"/>
    </sheetNames>
    <sheetDataSet>
      <sheetData sheetId="0"/>
      <sheetData sheetId="1"/>
      <sheetData sheetId="2"/>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op Input Sheet"/>
      <sheetName val="Risk Register"/>
      <sheetName val="Mitigation guidelines"/>
      <sheetName val="Categorie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sheetName val="Ext walls"/>
      <sheetName val="Unit costs"/>
      <sheetName val="Summary budgets"/>
      <sheetName val="Trade Contractors budgets"/>
      <sheetName val="SGL"/>
      <sheetName val="Sheet4"/>
      <sheetName val="SPLIT"/>
      <sheetName val="Sheet6"/>
      <sheetName val="Sheet3"/>
      <sheetName val="Sheet1"/>
      <sheetName val="Sheet2"/>
      <sheetName val="Sheet7"/>
      <sheetName val="Summary"/>
      <sheetName val="Issue Sheet"/>
      <sheetName val="2-Cash Flow"/>
      <sheetName val="Ext_walls"/>
      <sheetName val="Unit_costs"/>
      <sheetName val="Summary_budgets"/>
      <sheetName val="Trade_Contractors_budgets"/>
      <sheetName val="Issue_Sheet"/>
      <sheetName val="2-Cash_Flow"/>
      <sheetName val="Menus"/>
      <sheetName val="Ext_walls1"/>
      <sheetName val="Unit_costs1"/>
      <sheetName val="Summary_budgets1"/>
      <sheetName val="Trade_Contractors_budgets1"/>
      <sheetName val="Issue_Sheet1"/>
      <sheetName val="2-Cash_Flow1"/>
      <sheetName val="Queries Schedule"/>
    </sheetNames>
    <sheetDataSet>
      <sheetData sheetId="0"/>
      <sheetData sheetId="1"/>
      <sheetData sheetId="2"/>
      <sheetData sheetId="3"/>
      <sheetData sheetId="4"/>
      <sheetData sheetId="5"/>
      <sheetData sheetId="6"/>
      <sheetData sheetId="7"/>
      <sheetData sheetId="8"/>
      <sheetData sheetId="9"/>
      <sheetData sheetId="10" refreshError="1">
        <row r="2">
          <cell r="Q2">
            <v>24566</v>
          </cell>
        </row>
        <row r="3">
          <cell r="Q3">
            <v>178099.95995999998</v>
          </cell>
        </row>
        <row r="4">
          <cell r="Q4">
            <v>250</v>
          </cell>
        </row>
        <row r="514">
          <cell r="M514">
            <v>1292034.6124999998</v>
          </cell>
        </row>
        <row r="652">
          <cell r="M652">
            <v>1010925.7142857143</v>
          </cell>
        </row>
        <row r="729">
          <cell r="M729">
            <v>2464167.4</v>
          </cell>
        </row>
        <row r="770">
          <cell r="M770">
            <v>1583325.4</v>
          </cell>
        </row>
        <row r="854">
          <cell r="M854">
            <v>318750</v>
          </cell>
        </row>
        <row r="939">
          <cell r="M939">
            <v>4026530</v>
          </cell>
        </row>
        <row r="1017">
          <cell r="M1017">
            <v>1477550</v>
          </cell>
        </row>
        <row r="1109">
          <cell r="M1109">
            <v>2531191.6124999998</v>
          </cell>
        </row>
        <row r="1195">
          <cell r="M1195">
            <v>859700</v>
          </cell>
        </row>
        <row r="1273">
          <cell r="M1273">
            <v>775002</v>
          </cell>
        </row>
        <row r="1311">
          <cell r="M1311">
            <v>1283026</v>
          </cell>
        </row>
        <row r="1366">
          <cell r="M1366">
            <v>759778</v>
          </cell>
        </row>
        <row r="1429">
          <cell r="M1429">
            <v>204181.66666666669</v>
          </cell>
        </row>
        <row r="1482">
          <cell r="M1482">
            <v>1486700</v>
          </cell>
        </row>
        <row r="1612">
          <cell r="M1612">
            <v>0</v>
          </cell>
        </row>
        <row r="1617">
          <cell r="M1617">
            <v>877100</v>
          </cell>
        </row>
        <row r="1649">
          <cell r="M1649">
            <v>0</v>
          </cell>
        </row>
        <row r="1654">
          <cell r="M1654">
            <v>722228</v>
          </cell>
        </row>
        <row r="1675">
          <cell r="M1675">
            <v>831160</v>
          </cell>
        </row>
        <row r="1739">
          <cell r="M1739">
            <v>0</v>
          </cell>
        </row>
        <row r="1744">
          <cell r="M1744">
            <v>0</v>
          </cell>
        </row>
        <row r="1750">
          <cell r="M1750">
            <v>360500</v>
          </cell>
        </row>
        <row r="1775">
          <cell r="M1775">
            <v>2070596.0175038667</v>
          </cell>
        </row>
        <row r="1938">
          <cell r="M1938">
            <v>0</v>
          </cell>
        </row>
        <row r="1943">
          <cell r="M1943">
            <v>866000</v>
          </cell>
        </row>
        <row r="1990">
          <cell r="M1990">
            <v>265268</v>
          </cell>
        </row>
        <row r="2013">
          <cell r="M2013">
            <v>460874.37173328991</v>
          </cell>
        </row>
        <row r="2049">
          <cell r="M2049">
            <v>25000</v>
          </cell>
        </row>
        <row r="2057">
          <cell r="M2057">
            <v>323936.3194618579</v>
          </cell>
        </row>
        <row r="2063">
          <cell r="M2063">
            <v>0</v>
          </cell>
        </row>
        <row r="2070">
          <cell r="M2070">
            <v>240710</v>
          </cell>
        </row>
        <row r="2084">
          <cell r="M2084">
            <v>561400.31344134163</v>
          </cell>
        </row>
        <row r="2140">
          <cell r="M2140">
            <v>0</v>
          </cell>
        </row>
        <row r="2150">
          <cell r="M2150">
            <v>5269474.3770566918</v>
          </cell>
        </row>
        <row r="2164">
          <cell r="M2164">
            <v>0</v>
          </cell>
        </row>
        <row r="2169">
          <cell r="M2169">
            <v>0</v>
          </cell>
        </row>
      </sheetData>
      <sheetData sheetId="11"/>
      <sheetData sheetId="12"/>
      <sheetData sheetId="13"/>
      <sheetData sheetId="14" refreshError="1"/>
      <sheetData sheetId="15" refreshError="1"/>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GIS Summary"/>
      <sheetName val="Assumptions and Variables"/>
      <sheetName val="Program Calculations"/>
      <sheetName val="Classrooms"/>
      <sheetName val="Library, IT"/>
      <sheetName val="Administrative"/>
      <sheetName val="Student Center, Dining "/>
      <sheetName val="Athletic-Recreation, Daycare"/>
      <sheetName val="Student Residence"/>
      <sheetName val="Faculty Housing"/>
      <sheetName val="UNI-Matrix"/>
    </sheetNames>
    <sheetDataSet>
      <sheetData sheetId="0"/>
      <sheetData sheetId="1">
        <row r="5">
          <cell r="B5">
            <v>1800</v>
          </cell>
        </row>
      </sheetData>
      <sheetData sheetId="2"/>
      <sheetData sheetId="3"/>
      <sheetData sheetId="4"/>
      <sheetData sheetId="5"/>
      <sheetData sheetId="6"/>
      <sheetData sheetId="7"/>
      <sheetData sheetId="8"/>
      <sheetData sheetId="9"/>
      <sheetData sheetId="1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Issue"/>
      <sheetName val="Contents"/>
      <sheetName val="1.0 Exec Sum"/>
      <sheetName val="Section 2.0"/>
      <sheetName val="2.1 Interpretation"/>
      <sheetName val="2.2 Elem Updated 2"/>
      <sheetName val="2.2 Elem Update 1"/>
      <sheetName val="2.3 Elem Updated "/>
      <sheetName val="2.4 NB Range 2"/>
      <sheetName val="2.5 Elemental Base"/>
      <sheetName val="2.6 Prelims 1"/>
      <sheetName val="2.7  Area Analysis"/>
      <sheetName val="2.8  Area Analysis"/>
      <sheetName val="Section 3.0"/>
      <sheetName val="3.1 Range"/>
      <sheetName val="3.2 Market Update"/>
      <sheetName val="3.3 Indices "/>
      <sheetName val="Section 4.0"/>
      <sheetName val="The Leadenhall Building"/>
      <sheetName val="201 Bishopsgate"/>
      <sheetName val="Broadgate Tower"/>
      <sheetName val="Osnaburgh St Bldg A new"/>
      <sheetName val="Osnaburgh St Bldg B new"/>
      <sheetName val="NEQ new"/>
      <sheetName val="Ludgate West new"/>
      <sheetName val="York House new"/>
      <sheetName val="51 Lime Street new"/>
      <sheetName val="10 Exchange Sq"/>
      <sheetName val="7.0 Cladding Base"/>
      <sheetName val="7.0 WCs"/>
      <sheetName val="7.0 Recep "/>
      <sheetName val="Back cover"/>
      <sheetName val="2.6 Prelims 2"/>
      <sheetName val="Os St breakdown (2)"/>
      <sheetName val="Do not delete - linked to chart"/>
      <sheetName val="Do not delete - Lists"/>
      <sheetName val="2.7  Area Analysis (2)"/>
      <sheetName val="back-up"/>
      <sheetName val="NEQ back-up Mar 10"/>
      <sheetName val="back-up (2)"/>
      <sheetName val="Leadenhall back"/>
      <sheetName val="Os St breakdown"/>
      <sheetName val="Osna A back up"/>
      <sheetName val="Osna A rev area"/>
      <sheetName val="Osna B back-up"/>
      <sheetName val="Osan B rev area"/>
      <sheetName val="York House back-up"/>
      <sheetName val="Ludgate West back-up"/>
      <sheetName val="Ludgate West"/>
      <sheetName val="NEQ"/>
      <sheetName val="NEQ back-up"/>
      <sheetName val="51 Lime Street"/>
      <sheetName val="Sheet1"/>
      <sheetName val="Elemental Summary"/>
      <sheetName val="Front_Cover"/>
      <sheetName val="1_0_Exec_Sum"/>
      <sheetName val="Section_2_0"/>
      <sheetName val="2_1_Interpretation"/>
      <sheetName val="2_2_Elem_Updated_2"/>
      <sheetName val="2_2_Elem_Update_1"/>
      <sheetName val="2_3_Elem_Updated_"/>
      <sheetName val="2_4_NB_Range_2"/>
      <sheetName val="2_5_Elemental_Base"/>
      <sheetName val="2_6_Prelims_1"/>
      <sheetName val="2_7__Area_Analysis"/>
      <sheetName val="2_8__Area_Analysis"/>
      <sheetName val="Section_3_0"/>
      <sheetName val="3_1_Range"/>
      <sheetName val="3_2_Market_Update"/>
      <sheetName val="3_3_Indices_"/>
      <sheetName val="Section_4_0"/>
      <sheetName val="The_Leadenhall_Building"/>
      <sheetName val="201_Bishopsgate"/>
      <sheetName val="Broadgate_Tower"/>
      <sheetName val="Osnaburgh_St_Bldg_A_new"/>
      <sheetName val="Osnaburgh_St_Bldg_B_new"/>
      <sheetName val="NEQ_new"/>
      <sheetName val="Ludgate_West_new"/>
      <sheetName val="York_House_new"/>
      <sheetName val="51_Lime_Street_new"/>
      <sheetName val="10_Exchange_Sq"/>
      <sheetName val="7_0_Cladding_Base"/>
      <sheetName val="7_0_WCs"/>
      <sheetName val="7_0_Recep_"/>
      <sheetName val="Back_cover"/>
      <sheetName val="2_6_Prelims_2"/>
      <sheetName val="Os_St_breakdown_(2)"/>
      <sheetName val="Do_not_delete_-_linked_to_chart"/>
      <sheetName val="Do_not_delete_-_Lists"/>
      <sheetName val="2_7__Area_Analysis_(2)"/>
      <sheetName val="NEQ_back-up_Mar_10"/>
      <sheetName val="back-up_(2)"/>
      <sheetName val="Leadenhall_back"/>
      <sheetName val="Os_St_breakdown"/>
      <sheetName val="Osna_A_back_up"/>
      <sheetName val="Osna_A_rev_area"/>
      <sheetName val="Osna_B_back-up"/>
      <sheetName val="Osan_B_rev_area"/>
      <sheetName val="York_House_back-up"/>
      <sheetName val="Ludgate_West_back-up"/>
      <sheetName val="Ludgate_West"/>
      <sheetName val="NEQ_back-up"/>
      <sheetName val="51_Lime_Street"/>
      <sheetName val="Elemental_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A2" t="str">
            <v>Single Stage Traditional (PXQ)</v>
          </cell>
        </row>
        <row r="3">
          <cell r="A3" t="str">
            <v>Single Stage Traditional (PWQ)</v>
          </cell>
        </row>
        <row r="4">
          <cell r="A4" t="str">
            <v>TBC</v>
          </cell>
        </row>
        <row r="5">
          <cell r="A5" t="str">
            <v>Single Stage D&amp;B</v>
          </cell>
        </row>
        <row r="6">
          <cell r="A6" t="str">
            <v>Two Stage Traditional</v>
          </cell>
        </row>
        <row r="7">
          <cell r="A7" t="str">
            <v>Two Stage D&amp;B</v>
          </cell>
        </row>
        <row r="8">
          <cell r="A8" t="str">
            <v>Construction Management</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Graph Cumulative"/>
      <sheetName val="Data"/>
      <sheetName val="Form"/>
      <sheetName val="Sheet1"/>
      <sheetName val="Floor areas"/>
      <sheetName val="Graph_Cumulative"/>
      <sheetName val="Floor_areas"/>
      <sheetName val="Graph_Cumulative1"/>
    </sheetNames>
    <sheetDataSet>
      <sheetData sheetId="0" refreshError="1"/>
      <sheetData sheetId="1"/>
      <sheetData sheetId="2">
        <row r="1">
          <cell r="C1" t="str">
            <v xml:space="preserve">     PETER FLETCHER'S CASHFLOW PROGRAMME</v>
          </cell>
        </row>
        <row r="33">
          <cell r="C33" t="str">
            <v>Period</v>
          </cell>
          <cell r="E33" t="str">
            <v xml:space="preserve">$  </v>
          </cell>
        </row>
        <row r="34">
          <cell r="E34" t="str">
            <v>-</v>
          </cell>
        </row>
        <row r="36">
          <cell r="A36">
            <v>0</v>
          </cell>
        </row>
        <row r="37">
          <cell r="A37">
            <v>1</v>
          </cell>
        </row>
        <row r="38">
          <cell r="A38">
            <v>2</v>
          </cell>
        </row>
        <row r="39">
          <cell r="A39">
            <v>3</v>
          </cell>
        </row>
        <row r="40">
          <cell r="A40">
            <v>4</v>
          </cell>
        </row>
        <row r="41">
          <cell r="A41">
            <v>5</v>
          </cell>
        </row>
        <row r="42">
          <cell r="A42">
            <v>6</v>
          </cell>
        </row>
        <row r="43">
          <cell r="A43">
            <v>7</v>
          </cell>
        </row>
        <row r="44">
          <cell r="A44">
            <v>8</v>
          </cell>
        </row>
        <row r="45">
          <cell r="A45">
            <v>9</v>
          </cell>
        </row>
        <row r="46">
          <cell r="A46">
            <v>10</v>
          </cell>
        </row>
        <row r="47">
          <cell r="A47">
            <v>11</v>
          </cell>
        </row>
        <row r="48">
          <cell r="A48">
            <v>12</v>
          </cell>
        </row>
        <row r="49">
          <cell r="A49">
            <v>13</v>
          </cell>
        </row>
        <row r="50">
          <cell r="A50">
            <v>14</v>
          </cell>
        </row>
        <row r="51">
          <cell r="A51">
            <v>15</v>
          </cell>
        </row>
        <row r="52">
          <cell r="A52">
            <v>20</v>
          </cell>
        </row>
        <row r="53">
          <cell r="A53">
            <v>21</v>
          </cell>
        </row>
        <row r="54">
          <cell r="A54">
            <v>22</v>
          </cell>
        </row>
        <row r="55">
          <cell r="A55">
            <v>23</v>
          </cell>
        </row>
        <row r="56">
          <cell r="A56">
            <v>24</v>
          </cell>
        </row>
        <row r="57">
          <cell r="A57">
            <v>25</v>
          </cell>
        </row>
        <row r="58">
          <cell r="A58">
            <v>26</v>
          </cell>
        </row>
        <row r="59">
          <cell r="A59">
            <v>27</v>
          </cell>
        </row>
        <row r="60">
          <cell r="A60">
            <v>28</v>
          </cell>
        </row>
        <row r="61">
          <cell r="A61">
            <v>29</v>
          </cell>
        </row>
        <row r="62">
          <cell r="A62">
            <v>30</v>
          </cell>
        </row>
        <row r="63">
          <cell r="A63">
            <v>31</v>
          </cell>
        </row>
        <row r="64">
          <cell r="A64">
            <v>32</v>
          </cell>
        </row>
        <row r="65">
          <cell r="A65">
            <v>33</v>
          </cell>
        </row>
        <row r="66">
          <cell r="A66">
            <v>34</v>
          </cell>
        </row>
        <row r="67">
          <cell r="A67">
            <v>35</v>
          </cell>
        </row>
        <row r="68">
          <cell r="A68">
            <v>36</v>
          </cell>
        </row>
        <row r="69">
          <cell r="A69">
            <v>37</v>
          </cell>
        </row>
        <row r="70">
          <cell r="A70">
            <v>38</v>
          </cell>
        </row>
        <row r="71">
          <cell r="A71">
            <v>39</v>
          </cell>
        </row>
        <row r="72">
          <cell r="A72">
            <v>40</v>
          </cell>
        </row>
        <row r="73">
          <cell r="A73">
            <v>41</v>
          </cell>
        </row>
        <row r="74">
          <cell r="A74">
            <v>42</v>
          </cell>
        </row>
        <row r="75">
          <cell r="A75">
            <v>43</v>
          </cell>
        </row>
        <row r="76">
          <cell r="A76">
            <v>44</v>
          </cell>
        </row>
        <row r="77">
          <cell r="A77">
            <v>45</v>
          </cell>
        </row>
        <row r="78">
          <cell r="A78">
            <v>46</v>
          </cell>
        </row>
        <row r="79">
          <cell r="A79">
            <v>47</v>
          </cell>
        </row>
        <row r="80">
          <cell r="A80">
            <v>48</v>
          </cell>
        </row>
        <row r="81">
          <cell r="A81">
            <v>49</v>
          </cell>
        </row>
        <row r="82">
          <cell r="A82">
            <v>50</v>
          </cell>
        </row>
        <row r="83">
          <cell r="A83">
            <v>51</v>
          </cell>
        </row>
        <row r="84">
          <cell r="A84">
            <v>52</v>
          </cell>
        </row>
        <row r="85">
          <cell r="A85">
            <v>53</v>
          </cell>
        </row>
        <row r="86">
          <cell r="A86">
            <v>54</v>
          </cell>
        </row>
        <row r="87">
          <cell r="A87">
            <v>55</v>
          </cell>
        </row>
        <row r="88">
          <cell r="A88">
            <v>56</v>
          </cell>
        </row>
        <row r="89">
          <cell r="A89">
            <v>57</v>
          </cell>
        </row>
        <row r="90">
          <cell r="A90">
            <v>58</v>
          </cell>
        </row>
        <row r="91">
          <cell r="A91">
            <v>59</v>
          </cell>
        </row>
        <row r="92">
          <cell r="A92">
            <v>60</v>
          </cell>
        </row>
        <row r="93">
          <cell r="A93">
            <v>61</v>
          </cell>
        </row>
        <row r="94">
          <cell r="A94">
            <v>62</v>
          </cell>
        </row>
        <row r="95">
          <cell r="A95">
            <v>63</v>
          </cell>
        </row>
        <row r="96">
          <cell r="A96">
            <v>64</v>
          </cell>
        </row>
        <row r="97">
          <cell r="A97">
            <v>65</v>
          </cell>
        </row>
        <row r="98">
          <cell r="A98">
            <v>66</v>
          </cell>
        </row>
        <row r="99">
          <cell r="A99">
            <v>67</v>
          </cell>
        </row>
        <row r="100">
          <cell r="A100">
            <v>68</v>
          </cell>
        </row>
        <row r="101">
          <cell r="A101">
            <v>69</v>
          </cell>
        </row>
        <row r="102">
          <cell r="A102">
            <v>70</v>
          </cell>
        </row>
        <row r="103">
          <cell r="A103">
            <v>71</v>
          </cell>
        </row>
        <row r="104">
          <cell r="A104">
            <v>72</v>
          </cell>
        </row>
        <row r="105">
          <cell r="A105">
            <v>73</v>
          </cell>
        </row>
        <row r="106">
          <cell r="A106">
            <v>74</v>
          </cell>
        </row>
        <row r="107">
          <cell r="A107">
            <v>75</v>
          </cell>
        </row>
        <row r="108">
          <cell r="A108">
            <v>76</v>
          </cell>
        </row>
        <row r="109">
          <cell r="A109">
            <v>77</v>
          </cell>
        </row>
        <row r="110">
          <cell r="A110">
            <v>78</v>
          </cell>
        </row>
        <row r="111">
          <cell r="A111">
            <v>79</v>
          </cell>
        </row>
        <row r="112">
          <cell r="A112">
            <v>80</v>
          </cell>
        </row>
        <row r="113">
          <cell r="A113">
            <v>81</v>
          </cell>
        </row>
        <row r="114">
          <cell r="A114">
            <v>82</v>
          </cell>
        </row>
        <row r="115">
          <cell r="A115">
            <v>83</v>
          </cell>
        </row>
        <row r="116">
          <cell r="A116">
            <v>84</v>
          </cell>
        </row>
        <row r="117">
          <cell r="A117">
            <v>85</v>
          </cell>
        </row>
        <row r="118">
          <cell r="A118">
            <v>86</v>
          </cell>
        </row>
        <row r="119">
          <cell r="A119">
            <v>87</v>
          </cell>
        </row>
        <row r="120">
          <cell r="A120">
            <v>88</v>
          </cell>
        </row>
        <row r="121">
          <cell r="A121">
            <v>89</v>
          </cell>
        </row>
        <row r="122">
          <cell r="A122">
            <v>90</v>
          </cell>
        </row>
        <row r="123">
          <cell r="A123">
            <v>91</v>
          </cell>
        </row>
        <row r="124">
          <cell r="A124">
            <v>92</v>
          </cell>
        </row>
        <row r="125">
          <cell r="A125">
            <v>93</v>
          </cell>
        </row>
        <row r="126">
          <cell r="A126">
            <v>94</v>
          </cell>
        </row>
        <row r="127">
          <cell r="A127">
            <v>95</v>
          </cell>
        </row>
        <row r="128">
          <cell r="A128">
            <v>96</v>
          </cell>
        </row>
        <row r="129">
          <cell r="A129">
            <v>97</v>
          </cell>
        </row>
        <row r="130">
          <cell r="A130">
            <v>98</v>
          </cell>
        </row>
        <row r="131">
          <cell r="A131">
            <v>99</v>
          </cell>
        </row>
        <row r="132">
          <cell r="A132">
            <v>100</v>
          </cell>
        </row>
        <row r="133">
          <cell r="A133">
            <v>101</v>
          </cell>
        </row>
        <row r="134">
          <cell r="A134">
            <v>102</v>
          </cell>
        </row>
        <row r="135">
          <cell r="A135">
            <v>103</v>
          </cell>
        </row>
        <row r="136">
          <cell r="A136">
            <v>104</v>
          </cell>
        </row>
        <row r="137">
          <cell r="A137">
            <v>105</v>
          </cell>
        </row>
        <row r="138">
          <cell r="A138">
            <v>106</v>
          </cell>
        </row>
        <row r="139">
          <cell r="A139">
            <v>107</v>
          </cell>
        </row>
        <row r="140">
          <cell r="A140">
            <v>108</v>
          </cell>
        </row>
        <row r="141">
          <cell r="A141">
            <v>109</v>
          </cell>
        </row>
        <row r="142">
          <cell r="A142">
            <v>110</v>
          </cell>
        </row>
        <row r="143">
          <cell r="A143">
            <v>111</v>
          </cell>
        </row>
        <row r="144">
          <cell r="A144">
            <v>112</v>
          </cell>
        </row>
        <row r="145">
          <cell r="A145">
            <v>113</v>
          </cell>
        </row>
        <row r="146">
          <cell r="A146">
            <v>114</v>
          </cell>
        </row>
        <row r="147">
          <cell r="A147">
            <v>115</v>
          </cell>
        </row>
        <row r="148">
          <cell r="A148">
            <v>116</v>
          </cell>
        </row>
        <row r="149">
          <cell r="A149">
            <v>117</v>
          </cell>
        </row>
        <row r="150">
          <cell r="A150">
            <v>118</v>
          </cell>
        </row>
        <row r="151">
          <cell r="A151">
            <v>119</v>
          </cell>
        </row>
        <row r="152">
          <cell r="A152">
            <v>120</v>
          </cell>
        </row>
        <row r="153">
          <cell r="A153">
            <v>121</v>
          </cell>
        </row>
        <row r="154">
          <cell r="A154">
            <v>122</v>
          </cell>
        </row>
        <row r="155">
          <cell r="A155">
            <v>123</v>
          </cell>
        </row>
        <row r="156">
          <cell r="A156">
            <v>124</v>
          </cell>
        </row>
        <row r="157">
          <cell r="A157">
            <v>125</v>
          </cell>
        </row>
        <row r="158">
          <cell r="A158">
            <v>126</v>
          </cell>
        </row>
        <row r="159">
          <cell r="A159">
            <v>127</v>
          </cell>
        </row>
        <row r="160">
          <cell r="A160">
            <v>128</v>
          </cell>
        </row>
        <row r="161">
          <cell r="A161">
            <v>129</v>
          </cell>
        </row>
        <row r="162">
          <cell r="A162">
            <v>130</v>
          </cell>
        </row>
        <row r="163">
          <cell r="A163">
            <v>131</v>
          </cell>
        </row>
        <row r="164">
          <cell r="A164">
            <v>132</v>
          </cell>
        </row>
        <row r="165">
          <cell r="A165">
            <v>133</v>
          </cell>
        </row>
        <row r="166">
          <cell r="A166">
            <v>134</v>
          </cell>
        </row>
        <row r="167">
          <cell r="A167">
            <v>135</v>
          </cell>
        </row>
        <row r="168">
          <cell r="A168">
            <v>136</v>
          </cell>
        </row>
        <row r="169">
          <cell r="A169">
            <v>137</v>
          </cell>
        </row>
        <row r="170">
          <cell r="A170">
            <v>138</v>
          </cell>
        </row>
        <row r="171">
          <cell r="A171">
            <v>139</v>
          </cell>
        </row>
        <row r="172">
          <cell r="A172">
            <v>140</v>
          </cell>
        </row>
        <row r="173">
          <cell r="A173">
            <v>141</v>
          </cell>
        </row>
        <row r="174">
          <cell r="A174">
            <v>142</v>
          </cell>
        </row>
        <row r="175">
          <cell r="A175">
            <v>143</v>
          </cell>
        </row>
        <row r="176">
          <cell r="A176">
            <v>144</v>
          </cell>
        </row>
        <row r="177">
          <cell r="A177">
            <v>145</v>
          </cell>
        </row>
        <row r="178">
          <cell r="A178">
            <v>146</v>
          </cell>
        </row>
        <row r="179">
          <cell r="A179">
            <v>147</v>
          </cell>
        </row>
        <row r="180">
          <cell r="A180">
            <v>148</v>
          </cell>
        </row>
        <row r="181">
          <cell r="A181">
            <v>149</v>
          </cell>
        </row>
        <row r="182">
          <cell r="A182">
            <v>150</v>
          </cell>
        </row>
        <row r="183">
          <cell r="A183">
            <v>151</v>
          </cell>
        </row>
        <row r="184">
          <cell r="A184">
            <v>152</v>
          </cell>
        </row>
        <row r="185">
          <cell r="A185">
            <v>153</v>
          </cell>
        </row>
        <row r="186">
          <cell r="A186">
            <v>154</v>
          </cell>
        </row>
        <row r="187">
          <cell r="A187">
            <v>155</v>
          </cell>
        </row>
        <row r="188">
          <cell r="A188">
            <v>156</v>
          </cell>
        </row>
        <row r="189">
          <cell r="A189">
            <v>157</v>
          </cell>
        </row>
        <row r="190">
          <cell r="A190">
            <v>158</v>
          </cell>
        </row>
        <row r="191">
          <cell r="A191">
            <v>159</v>
          </cell>
        </row>
        <row r="192">
          <cell r="A192">
            <v>160</v>
          </cell>
        </row>
        <row r="193">
          <cell r="A193">
            <v>161</v>
          </cell>
        </row>
        <row r="194">
          <cell r="A194">
            <v>162</v>
          </cell>
        </row>
        <row r="195">
          <cell r="A195">
            <v>163</v>
          </cell>
        </row>
        <row r="196">
          <cell r="A196">
            <v>164</v>
          </cell>
        </row>
        <row r="197">
          <cell r="A197">
            <v>165</v>
          </cell>
        </row>
        <row r="198">
          <cell r="A198">
            <v>166</v>
          </cell>
        </row>
        <row r="199">
          <cell r="A199">
            <v>167</v>
          </cell>
        </row>
        <row r="200">
          <cell r="A200">
            <v>168</v>
          </cell>
        </row>
        <row r="201">
          <cell r="A201">
            <v>169</v>
          </cell>
        </row>
        <row r="202">
          <cell r="A202">
            <v>170</v>
          </cell>
        </row>
        <row r="203">
          <cell r="A203">
            <v>171</v>
          </cell>
        </row>
        <row r="204">
          <cell r="A204">
            <v>172</v>
          </cell>
        </row>
        <row r="205">
          <cell r="A205">
            <v>173</v>
          </cell>
        </row>
        <row r="206">
          <cell r="A206">
            <v>174</v>
          </cell>
        </row>
        <row r="207">
          <cell r="A207">
            <v>175</v>
          </cell>
        </row>
        <row r="208">
          <cell r="A208">
            <v>176</v>
          </cell>
        </row>
        <row r="209">
          <cell r="A209">
            <v>177</v>
          </cell>
        </row>
        <row r="210">
          <cell r="A210">
            <v>178</v>
          </cell>
        </row>
        <row r="211">
          <cell r="A211">
            <v>179</v>
          </cell>
        </row>
        <row r="212">
          <cell r="A212">
            <v>180</v>
          </cell>
        </row>
        <row r="213">
          <cell r="A213">
            <v>181</v>
          </cell>
        </row>
        <row r="214">
          <cell r="A214">
            <v>182</v>
          </cell>
        </row>
        <row r="215">
          <cell r="A215">
            <v>183</v>
          </cell>
        </row>
        <row r="216">
          <cell r="A216">
            <v>184</v>
          </cell>
        </row>
        <row r="217">
          <cell r="A217">
            <v>185</v>
          </cell>
        </row>
        <row r="218">
          <cell r="A218">
            <v>186</v>
          </cell>
        </row>
        <row r="219">
          <cell r="A219">
            <v>187</v>
          </cell>
        </row>
        <row r="220">
          <cell r="A220">
            <v>188</v>
          </cell>
        </row>
        <row r="221">
          <cell r="A221">
            <v>189</v>
          </cell>
        </row>
        <row r="222">
          <cell r="A222">
            <v>190</v>
          </cell>
        </row>
        <row r="223">
          <cell r="A223">
            <v>191</v>
          </cell>
        </row>
        <row r="224">
          <cell r="A224">
            <v>192</v>
          </cell>
        </row>
        <row r="225">
          <cell r="A225">
            <v>193</v>
          </cell>
        </row>
        <row r="226">
          <cell r="A226">
            <v>194</v>
          </cell>
        </row>
        <row r="227">
          <cell r="A227">
            <v>195</v>
          </cell>
        </row>
        <row r="228">
          <cell r="A228">
            <v>196</v>
          </cell>
        </row>
        <row r="229">
          <cell r="A229">
            <v>197</v>
          </cell>
        </row>
        <row r="230">
          <cell r="A230">
            <v>198</v>
          </cell>
        </row>
        <row r="231">
          <cell r="A231">
            <v>199</v>
          </cell>
        </row>
        <row r="232">
          <cell r="A232">
            <v>200</v>
          </cell>
        </row>
        <row r="233">
          <cell r="A233">
            <v>201</v>
          </cell>
        </row>
        <row r="234">
          <cell r="A234">
            <v>202</v>
          </cell>
        </row>
        <row r="235">
          <cell r="A235">
            <v>203</v>
          </cell>
        </row>
        <row r="236">
          <cell r="A236">
            <v>204</v>
          </cell>
        </row>
        <row r="237">
          <cell r="A237">
            <v>205</v>
          </cell>
        </row>
        <row r="238">
          <cell r="A238">
            <v>206</v>
          </cell>
        </row>
        <row r="239">
          <cell r="A239">
            <v>207</v>
          </cell>
        </row>
        <row r="240">
          <cell r="A240">
            <v>208</v>
          </cell>
        </row>
        <row r="241">
          <cell r="A241">
            <v>209</v>
          </cell>
        </row>
        <row r="242">
          <cell r="A242">
            <v>210</v>
          </cell>
        </row>
        <row r="243">
          <cell r="A243">
            <v>211</v>
          </cell>
        </row>
      </sheetData>
      <sheetData sheetId="3" refreshError="1"/>
      <sheetData sheetId="4" refreshError="1"/>
      <sheetData sheetId="5" refreshError="1"/>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Graph Cumulative"/>
      <sheetName val="Data"/>
    </sheetNames>
    <sheetDataSet>
      <sheetData sheetId="0" refreshError="1"/>
      <sheetData sheetId="1"/>
      <sheetData sheetId="2">
        <row r="1">
          <cell r="C1" t="str">
            <v xml:space="preserve">     PETER FLETCHER'S CASHFLOW PROGRAMME</v>
          </cell>
        </row>
        <row r="33">
          <cell r="C33" t="str">
            <v>Period</v>
          </cell>
          <cell r="E33" t="str">
            <v xml:space="preserve">$  </v>
          </cell>
        </row>
        <row r="34">
          <cell r="E34" t="str">
            <v>-</v>
          </cell>
        </row>
        <row r="36">
          <cell r="A36">
            <v>0</v>
          </cell>
        </row>
        <row r="37">
          <cell r="A37">
            <v>1</v>
          </cell>
        </row>
        <row r="38">
          <cell r="A38">
            <v>2</v>
          </cell>
        </row>
        <row r="39">
          <cell r="A39">
            <v>3</v>
          </cell>
        </row>
        <row r="40">
          <cell r="A40">
            <v>4</v>
          </cell>
        </row>
        <row r="41">
          <cell r="A41">
            <v>5</v>
          </cell>
        </row>
        <row r="42">
          <cell r="A42">
            <v>6</v>
          </cell>
        </row>
        <row r="43">
          <cell r="A43">
            <v>7</v>
          </cell>
        </row>
        <row r="44">
          <cell r="A44">
            <v>8</v>
          </cell>
        </row>
        <row r="45">
          <cell r="A45">
            <v>9</v>
          </cell>
        </row>
        <row r="46">
          <cell r="A46">
            <v>10</v>
          </cell>
        </row>
        <row r="47">
          <cell r="A47">
            <v>11</v>
          </cell>
        </row>
        <row r="48">
          <cell r="A48">
            <v>12</v>
          </cell>
        </row>
        <row r="49">
          <cell r="A49">
            <v>13</v>
          </cell>
        </row>
        <row r="50">
          <cell r="A50">
            <v>14</v>
          </cell>
        </row>
        <row r="51">
          <cell r="A51">
            <v>15</v>
          </cell>
        </row>
        <row r="52">
          <cell r="A52">
            <v>20</v>
          </cell>
        </row>
        <row r="53">
          <cell r="A53">
            <v>21</v>
          </cell>
        </row>
        <row r="54">
          <cell r="A54">
            <v>22</v>
          </cell>
        </row>
        <row r="55">
          <cell r="A55">
            <v>23</v>
          </cell>
        </row>
        <row r="56">
          <cell r="A56">
            <v>24</v>
          </cell>
        </row>
        <row r="57">
          <cell r="A57">
            <v>25</v>
          </cell>
        </row>
        <row r="58">
          <cell r="A58">
            <v>26</v>
          </cell>
        </row>
        <row r="59">
          <cell r="A59">
            <v>27</v>
          </cell>
        </row>
        <row r="60">
          <cell r="A60">
            <v>28</v>
          </cell>
        </row>
        <row r="61">
          <cell r="A61">
            <v>29</v>
          </cell>
        </row>
        <row r="62">
          <cell r="A62">
            <v>30</v>
          </cell>
        </row>
        <row r="63">
          <cell r="A63">
            <v>31</v>
          </cell>
        </row>
        <row r="64">
          <cell r="A64">
            <v>32</v>
          </cell>
        </row>
        <row r="65">
          <cell r="A65">
            <v>33</v>
          </cell>
        </row>
        <row r="66">
          <cell r="A66">
            <v>34</v>
          </cell>
        </row>
        <row r="67">
          <cell r="A67">
            <v>35</v>
          </cell>
        </row>
        <row r="68">
          <cell r="A68">
            <v>36</v>
          </cell>
        </row>
        <row r="69">
          <cell r="A69">
            <v>37</v>
          </cell>
        </row>
        <row r="70">
          <cell r="A70">
            <v>38</v>
          </cell>
        </row>
        <row r="71">
          <cell r="A71">
            <v>39</v>
          </cell>
        </row>
        <row r="72">
          <cell r="A72">
            <v>40</v>
          </cell>
        </row>
        <row r="73">
          <cell r="A73">
            <v>41</v>
          </cell>
        </row>
        <row r="74">
          <cell r="A74">
            <v>42</v>
          </cell>
        </row>
        <row r="75">
          <cell r="A75">
            <v>43</v>
          </cell>
        </row>
        <row r="76">
          <cell r="A76">
            <v>44</v>
          </cell>
        </row>
        <row r="77">
          <cell r="A77">
            <v>45</v>
          </cell>
        </row>
        <row r="78">
          <cell r="A78">
            <v>46</v>
          </cell>
        </row>
        <row r="79">
          <cell r="A79">
            <v>47</v>
          </cell>
        </row>
        <row r="80">
          <cell r="A80">
            <v>48</v>
          </cell>
        </row>
        <row r="81">
          <cell r="A81">
            <v>49</v>
          </cell>
        </row>
        <row r="82">
          <cell r="A82">
            <v>50</v>
          </cell>
        </row>
        <row r="83">
          <cell r="A83">
            <v>51</v>
          </cell>
        </row>
        <row r="84">
          <cell r="A84">
            <v>52</v>
          </cell>
        </row>
        <row r="85">
          <cell r="A85">
            <v>53</v>
          </cell>
        </row>
        <row r="86">
          <cell r="A86">
            <v>54</v>
          </cell>
        </row>
        <row r="87">
          <cell r="A87">
            <v>55</v>
          </cell>
        </row>
        <row r="88">
          <cell r="A88">
            <v>56</v>
          </cell>
        </row>
        <row r="89">
          <cell r="A89">
            <v>57</v>
          </cell>
        </row>
        <row r="90">
          <cell r="A90">
            <v>58</v>
          </cell>
        </row>
        <row r="91">
          <cell r="A91">
            <v>59</v>
          </cell>
        </row>
        <row r="92">
          <cell r="A92">
            <v>60</v>
          </cell>
        </row>
        <row r="93">
          <cell r="A93">
            <v>61</v>
          </cell>
        </row>
        <row r="94">
          <cell r="A94">
            <v>62</v>
          </cell>
        </row>
        <row r="95">
          <cell r="A95">
            <v>63</v>
          </cell>
        </row>
        <row r="96">
          <cell r="A96">
            <v>64</v>
          </cell>
        </row>
        <row r="97">
          <cell r="A97">
            <v>65</v>
          </cell>
        </row>
        <row r="98">
          <cell r="A98">
            <v>66</v>
          </cell>
        </row>
        <row r="99">
          <cell r="A99">
            <v>67</v>
          </cell>
        </row>
        <row r="100">
          <cell r="A100">
            <v>68</v>
          </cell>
        </row>
        <row r="101">
          <cell r="A101">
            <v>69</v>
          </cell>
        </row>
        <row r="102">
          <cell r="A102">
            <v>70</v>
          </cell>
        </row>
        <row r="103">
          <cell r="A103">
            <v>71</v>
          </cell>
        </row>
        <row r="104">
          <cell r="A104">
            <v>72</v>
          </cell>
        </row>
        <row r="105">
          <cell r="A105">
            <v>73</v>
          </cell>
        </row>
        <row r="106">
          <cell r="A106">
            <v>74</v>
          </cell>
        </row>
        <row r="107">
          <cell r="A107">
            <v>75</v>
          </cell>
        </row>
        <row r="108">
          <cell r="A108">
            <v>76</v>
          </cell>
        </row>
        <row r="109">
          <cell r="A109">
            <v>77</v>
          </cell>
        </row>
        <row r="110">
          <cell r="A110">
            <v>78</v>
          </cell>
        </row>
        <row r="111">
          <cell r="A111">
            <v>79</v>
          </cell>
        </row>
        <row r="112">
          <cell r="A112">
            <v>80</v>
          </cell>
        </row>
        <row r="113">
          <cell r="A113">
            <v>81</v>
          </cell>
        </row>
        <row r="114">
          <cell r="A114">
            <v>82</v>
          </cell>
        </row>
        <row r="115">
          <cell r="A115">
            <v>83</v>
          </cell>
        </row>
        <row r="116">
          <cell r="A116">
            <v>84</v>
          </cell>
        </row>
        <row r="117">
          <cell r="A117">
            <v>85</v>
          </cell>
        </row>
        <row r="118">
          <cell r="A118">
            <v>86</v>
          </cell>
        </row>
        <row r="119">
          <cell r="A119">
            <v>87</v>
          </cell>
        </row>
        <row r="120">
          <cell r="A120">
            <v>88</v>
          </cell>
        </row>
        <row r="121">
          <cell r="A121">
            <v>89</v>
          </cell>
        </row>
        <row r="122">
          <cell r="A122">
            <v>90</v>
          </cell>
        </row>
        <row r="123">
          <cell r="A123">
            <v>91</v>
          </cell>
        </row>
        <row r="124">
          <cell r="A124">
            <v>92</v>
          </cell>
        </row>
        <row r="125">
          <cell r="A125">
            <v>93</v>
          </cell>
        </row>
        <row r="126">
          <cell r="A126">
            <v>94</v>
          </cell>
        </row>
        <row r="127">
          <cell r="A127">
            <v>95</v>
          </cell>
        </row>
        <row r="128">
          <cell r="A128">
            <v>96</v>
          </cell>
        </row>
        <row r="129">
          <cell r="A129">
            <v>97</v>
          </cell>
        </row>
        <row r="130">
          <cell r="A130">
            <v>98</v>
          </cell>
        </row>
        <row r="131">
          <cell r="A131">
            <v>99</v>
          </cell>
        </row>
        <row r="132">
          <cell r="A132">
            <v>100</v>
          </cell>
        </row>
        <row r="133">
          <cell r="A133">
            <v>101</v>
          </cell>
        </row>
        <row r="134">
          <cell r="A134">
            <v>102</v>
          </cell>
        </row>
        <row r="135">
          <cell r="A135">
            <v>103</v>
          </cell>
        </row>
        <row r="136">
          <cell r="A136">
            <v>104</v>
          </cell>
        </row>
        <row r="137">
          <cell r="A137">
            <v>105</v>
          </cell>
        </row>
        <row r="138">
          <cell r="A138">
            <v>106</v>
          </cell>
        </row>
        <row r="139">
          <cell r="A139">
            <v>107</v>
          </cell>
        </row>
        <row r="140">
          <cell r="A140">
            <v>108</v>
          </cell>
        </row>
        <row r="141">
          <cell r="A141">
            <v>109</v>
          </cell>
        </row>
        <row r="142">
          <cell r="A142">
            <v>110</v>
          </cell>
        </row>
        <row r="143">
          <cell r="A143">
            <v>111</v>
          </cell>
        </row>
        <row r="144">
          <cell r="A144">
            <v>112</v>
          </cell>
        </row>
        <row r="145">
          <cell r="A145">
            <v>113</v>
          </cell>
        </row>
        <row r="146">
          <cell r="A146">
            <v>114</v>
          </cell>
        </row>
        <row r="147">
          <cell r="A147">
            <v>115</v>
          </cell>
        </row>
        <row r="148">
          <cell r="A148">
            <v>116</v>
          </cell>
        </row>
        <row r="149">
          <cell r="A149">
            <v>117</v>
          </cell>
        </row>
        <row r="150">
          <cell r="A150">
            <v>118</v>
          </cell>
        </row>
        <row r="151">
          <cell r="A151">
            <v>119</v>
          </cell>
        </row>
        <row r="152">
          <cell r="A152">
            <v>120</v>
          </cell>
        </row>
        <row r="153">
          <cell r="A153">
            <v>121</v>
          </cell>
        </row>
        <row r="154">
          <cell r="A154">
            <v>122</v>
          </cell>
        </row>
        <row r="155">
          <cell r="A155">
            <v>123</v>
          </cell>
        </row>
        <row r="156">
          <cell r="A156">
            <v>124</v>
          </cell>
        </row>
        <row r="157">
          <cell r="A157">
            <v>125</v>
          </cell>
        </row>
        <row r="158">
          <cell r="A158">
            <v>126</v>
          </cell>
        </row>
        <row r="159">
          <cell r="A159">
            <v>127</v>
          </cell>
        </row>
        <row r="160">
          <cell r="A160">
            <v>128</v>
          </cell>
        </row>
        <row r="161">
          <cell r="A161">
            <v>129</v>
          </cell>
        </row>
        <row r="162">
          <cell r="A162">
            <v>130</v>
          </cell>
        </row>
        <row r="163">
          <cell r="A163">
            <v>131</v>
          </cell>
        </row>
        <row r="164">
          <cell r="A164">
            <v>132</v>
          </cell>
        </row>
        <row r="165">
          <cell r="A165">
            <v>133</v>
          </cell>
        </row>
        <row r="166">
          <cell r="A166">
            <v>134</v>
          </cell>
        </row>
        <row r="167">
          <cell r="A167">
            <v>135</v>
          </cell>
        </row>
        <row r="168">
          <cell r="A168">
            <v>136</v>
          </cell>
        </row>
        <row r="169">
          <cell r="A169">
            <v>137</v>
          </cell>
        </row>
        <row r="170">
          <cell r="A170">
            <v>138</v>
          </cell>
        </row>
        <row r="171">
          <cell r="A171">
            <v>139</v>
          </cell>
        </row>
        <row r="172">
          <cell r="A172">
            <v>140</v>
          </cell>
        </row>
        <row r="173">
          <cell r="A173">
            <v>141</v>
          </cell>
        </row>
        <row r="174">
          <cell r="A174">
            <v>142</v>
          </cell>
        </row>
        <row r="175">
          <cell r="A175">
            <v>143</v>
          </cell>
        </row>
        <row r="176">
          <cell r="A176">
            <v>144</v>
          </cell>
        </row>
        <row r="177">
          <cell r="A177">
            <v>145</v>
          </cell>
        </row>
        <row r="178">
          <cell r="A178">
            <v>146</v>
          </cell>
        </row>
        <row r="179">
          <cell r="A179">
            <v>147</v>
          </cell>
        </row>
        <row r="180">
          <cell r="A180">
            <v>148</v>
          </cell>
        </row>
        <row r="181">
          <cell r="A181">
            <v>149</v>
          </cell>
        </row>
        <row r="182">
          <cell r="A182">
            <v>150</v>
          </cell>
        </row>
        <row r="183">
          <cell r="A183">
            <v>151</v>
          </cell>
        </row>
        <row r="184">
          <cell r="A184">
            <v>152</v>
          </cell>
        </row>
        <row r="185">
          <cell r="A185">
            <v>153</v>
          </cell>
        </row>
        <row r="186">
          <cell r="A186">
            <v>154</v>
          </cell>
        </row>
        <row r="187">
          <cell r="A187">
            <v>155</v>
          </cell>
        </row>
        <row r="188">
          <cell r="A188">
            <v>156</v>
          </cell>
        </row>
        <row r="189">
          <cell r="A189">
            <v>157</v>
          </cell>
        </row>
        <row r="190">
          <cell r="A190">
            <v>158</v>
          </cell>
        </row>
        <row r="191">
          <cell r="A191">
            <v>159</v>
          </cell>
        </row>
        <row r="192">
          <cell r="A192">
            <v>160</v>
          </cell>
        </row>
        <row r="193">
          <cell r="A193">
            <v>161</v>
          </cell>
        </row>
        <row r="194">
          <cell r="A194">
            <v>162</v>
          </cell>
        </row>
        <row r="195">
          <cell r="A195">
            <v>163</v>
          </cell>
        </row>
        <row r="196">
          <cell r="A196">
            <v>164</v>
          </cell>
        </row>
        <row r="197">
          <cell r="A197">
            <v>165</v>
          </cell>
        </row>
        <row r="198">
          <cell r="A198">
            <v>166</v>
          </cell>
        </row>
        <row r="199">
          <cell r="A199">
            <v>167</v>
          </cell>
        </row>
        <row r="200">
          <cell r="A200">
            <v>168</v>
          </cell>
        </row>
        <row r="201">
          <cell r="A201">
            <v>169</v>
          </cell>
        </row>
        <row r="202">
          <cell r="A202">
            <v>170</v>
          </cell>
        </row>
        <row r="203">
          <cell r="A203">
            <v>171</v>
          </cell>
        </row>
        <row r="204">
          <cell r="A204">
            <v>172</v>
          </cell>
        </row>
        <row r="205">
          <cell r="A205">
            <v>173</v>
          </cell>
        </row>
        <row r="206">
          <cell r="A206">
            <v>174</v>
          </cell>
        </row>
        <row r="207">
          <cell r="A207">
            <v>175</v>
          </cell>
        </row>
        <row r="208">
          <cell r="A208">
            <v>176</v>
          </cell>
        </row>
        <row r="209">
          <cell r="A209">
            <v>177</v>
          </cell>
        </row>
        <row r="210">
          <cell r="A210">
            <v>178</v>
          </cell>
        </row>
        <row r="211">
          <cell r="A211">
            <v>179</v>
          </cell>
        </row>
        <row r="212">
          <cell r="A212">
            <v>180</v>
          </cell>
        </row>
        <row r="213">
          <cell r="A213">
            <v>181</v>
          </cell>
        </row>
        <row r="214">
          <cell r="A214">
            <v>182</v>
          </cell>
        </row>
        <row r="215">
          <cell r="A215">
            <v>183</v>
          </cell>
        </row>
        <row r="216">
          <cell r="A216">
            <v>184</v>
          </cell>
        </row>
        <row r="217">
          <cell r="A217">
            <v>185</v>
          </cell>
        </row>
        <row r="218">
          <cell r="A218">
            <v>186</v>
          </cell>
        </row>
        <row r="219">
          <cell r="A219">
            <v>187</v>
          </cell>
        </row>
        <row r="220">
          <cell r="A220">
            <v>188</v>
          </cell>
        </row>
        <row r="221">
          <cell r="A221">
            <v>189</v>
          </cell>
        </row>
        <row r="222">
          <cell r="A222">
            <v>190</v>
          </cell>
        </row>
        <row r="223">
          <cell r="A223">
            <v>191</v>
          </cell>
        </row>
        <row r="224">
          <cell r="A224">
            <v>192</v>
          </cell>
        </row>
        <row r="225">
          <cell r="A225">
            <v>193</v>
          </cell>
        </row>
        <row r="226">
          <cell r="A226">
            <v>194</v>
          </cell>
        </row>
        <row r="227">
          <cell r="A227">
            <v>195</v>
          </cell>
        </row>
        <row r="228">
          <cell r="A228">
            <v>196</v>
          </cell>
        </row>
        <row r="229">
          <cell r="A229">
            <v>197</v>
          </cell>
        </row>
        <row r="230">
          <cell r="A230">
            <v>198</v>
          </cell>
        </row>
        <row r="231">
          <cell r="A231">
            <v>199</v>
          </cell>
        </row>
        <row r="232">
          <cell r="A232">
            <v>200</v>
          </cell>
        </row>
        <row r="233">
          <cell r="A233">
            <v>201</v>
          </cell>
        </row>
        <row r="234">
          <cell r="A234">
            <v>202</v>
          </cell>
        </row>
        <row r="235">
          <cell r="A235">
            <v>203</v>
          </cell>
        </row>
        <row r="236">
          <cell r="A236">
            <v>204</v>
          </cell>
        </row>
        <row r="237">
          <cell r="A237">
            <v>205</v>
          </cell>
        </row>
        <row r="238">
          <cell r="A238">
            <v>206</v>
          </cell>
        </row>
        <row r="239">
          <cell r="A239">
            <v>207</v>
          </cell>
        </row>
        <row r="240">
          <cell r="A240">
            <v>208</v>
          </cell>
        </row>
        <row r="241">
          <cell r="A241">
            <v>209</v>
          </cell>
        </row>
        <row r="242">
          <cell r="A242">
            <v>210</v>
          </cell>
        </row>
        <row r="243">
          <cell r="A243">
            <v>211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Graph Cumulative"/>
      <sheetName val="Data"/>
    </sheetNames>
    <sheetDataSet>
      <sheetData sheetId="0" refreshError="1"/>
      <sheetData sheetId="1"/>
      <sheetData sheetId="2">
        <row r="33">
          <cell r="C33" t="str">
            <v>Period</v>
          </cell>
          <cell r="E33" t="str">
            <v xml:space="preserve">$  </v>
          </cell>
        </row>
        <row r="34">
          <cell r="E34" t="str">
            <v>-</v>
          </cell>
        </row>
        <row r="36">
          <cell r="A36">
            <v>0</v>
          </cell>
        </row>
        <row r="37">
          <cell r="A37">
            <v>1</v>
          </cell>
        </row>
        <row r="38">
          <cell r="A38">
            <v>2</v>
          </cell>
        </row>
        <row r="39">
          <cell r="A39">
            <v>3</v>
          </cell>
        </row>
        <row r="40">
          <cell r="A40">
            <v>4</v>
          </cell>
        </row>
        <row r="41">
          <cell r="A41">
            <v>5</v>
          </cell>
        </row>
        <row r="42">
          <cell r="A42">
            <v>6</v>
          </cell>
        </row>
        <row r="43">
          <cell r="A43">
            <v>7</v>
          </cell>
        </row>
        <row r="44">
          <cell r="A44">
            <v>8</v>
          </cell>
        </row>
        <row r="45">
          <cell r="A45">
            <v>9</v>
          </cell>
        </row>
        <row r="46">
          <cell r="A46">
            <v>10</v>
          </cell>
        </row>
        <row r="47">
          <cell r="A47">
            <v>11</v>
          </cell>
        </row>
        <row r="48">
          <cell r="A48">
            <v>12</v>
          </cell>
        </row>
        <row r="49">
          <cell r="A49">
            <v>13</v>
          </cell>
        </row>
        <row r="50">
          <cell r="A50">
            <v>14</v>
          </cell>
        </row>
        <row r="51">
          <cell r="A51">
            <v>15</v>
          </cell>
        </row>
        <row r="52">
          <cell r="A52">
            <v>20</v>
          </cell>
        </row>
        <row r="53">
          <cell r="A53">
            <v>21</v>
          </cell>
        </row>
        <row r="54">
          <cell r="A54">
            <v>22</v>
          </cell>
        </row>
        <row r="55">
          <cell r="A55">
            <v>23</v>
          </cell>
        </row>
        <row r="56">
          <cell r="A56">
            <v>24</v>
          </cell>
        </row>
        <row r="57">
          <cell r="A57">
            <v>25</v>
          </cell>
        </row>
        <row r="58">
          <cell r="A58">
            <v>26</v>
          </cell>
        </row>
        <row r="59">
          <cell r="A59">
            <v>27</v>
          </cell>
        </row>
        <row r="60">
          <cell r="A60">
            <v>28</v>
          </cell>
        </row>
        <row r="61">
          <cell r="A61">
            <v>29</v>
          </cell>
        </row>
        <row r="62">
          <cell r="A62">
            <v>30</v>
          </cell>
        </row>
        <row r="63">
          <cell r="A63">
            <v>31</v>
          </cell>
        </row>
        <row r="64">
          <cell r="A64">
            <v>32</v>
          </cell>
        </row>
        <row r="65">
          <cell r="A65">
            <v>33</v>
          </cell>
        </row>
        <row r="66">
          <cell r="A66">
            <v>34</v>
          </cell>
        </row>
        <row r="67">
          <cell r="A67">
            <v>35</v>
          </cell>
        </row>
        <row r="68">
          <cell r="A68">
            <v>36</v>
          </cell>
        </row>
        <row r="69">
          <cell r="A69">
            <v>37</v>
          </cell>
        </row>
        <row r="70">
          <cell r="A70">
            <v>38</v>
          </cell>
        </row>
        <row r="71">
          <cell r="A71">
            <v>39</v>
          </cell>
        </row>
        <row r="72">
          <cell r="A72">
            <v>40</v>
          </cell>
        </row>
        <row r="73">
          <cell r="A73">
            <v>41</v>
          </cell>
        </row>
        <row r="74">
          <cell r="A74">
            <v>42</v>
          </cell>
        </row>
        <row r="75">
          <cell r="A75">
            <v>43</v>
          </cell>
        </row>
        <row r="76">
          <cell r="A76">
            <v>44</v>
          </cell>
        </row>
        <row r="77">
          <cell r="A77">
            <v>45</v>
          </cell>
        </row>
        <row r="78">
          <cell r="A78">
            <v>46</v>
          </cell>
        </row>
        <row r="79">
          <cell r="A79">
            <v>47</v>
          </cell>
        </row>
        <row r="80">
          <cell r="A80">
            <v>48</v>
          </cell>
        </row>
        <row r="81">
          <cell r="A81">
            <v>49</v>
          </cell>
        </row>
        <row r="82">
          <cell r="A82">
            <v>50</v>
          </cell>
        </row>
        <row r="83">
          <cell r="A83">
            <v>51</v>
          </cell>
        </row>
        <row r="84">
          <cell r="A84">
            <v>52</v>
          </cell>
        </row>
        <row r="85">
          <cell r="A85">
            <v>53</v>
          </cell>
        </row>
        <row r="86">
          <cell r="A86">
            <v>54</v>
          </cell>
        </row>
        <row r="87">
          <cell r="A87">
            <v>55</v>
          </cell>
        </row>
        <row r="88">
          <cell r="A88">
            <v>56</v>
          </cell>
        </row>
        <row r="89">
          <cell r="A89">
            <v>57</v>
          </cell>
        </row>
        <row r="90">
          <cell r="A90">
            <v>58</v>
          </cell>
        </row>
        <row r="91">
          <cell r="A91">
            <v>59</v>
          </cell>
        </row>
        <row r="92">
          <cell r="A92">
            <v>60</v>
          </cell>
        </row>
        <row r="93">
          <cell r="A93">
            <v>61</v>
          </cell>
        </row>
        <row r="94">
          <cell r="A94">
            <v>62</v>
          </cell>
        </row>
        <row r="95">
          <cell r="A95">
            <v>63</v>
          </cell>
        </row>
        <row r="96">
          <cell r="A96">
            <v>64</v>
          </cell>
        </row>
        <row r="97">
          <cell r="A97">
            <v>65</v>
          </cell>
        </row>
        <row r="98">
          <cell r="A98">
            <v>66</v>
          </cell>
        </row>
        <row r="99">
          <cell r="A99">
            <v>67</v>
          </cell>
        </row>
        <row r="100">
          <cell r="A100">
            <v>68</v>
          </cell>
        </row>
        <row r="101">
          <cell r="A101">
            <v>69</v>
          </cell>
        </row>
        <row r="102">
          <cell r="A102">
            <v>70</v>
          </cell>
        </row>
        <row r="103">
          <cell r="A103">
            <v>71</v>
          </cell>
        </row>
        <row r="104">
          <cell r="A104">
            <v>72</v>
          </cell>
        </row>
        <row r="105">
          <cell r="A105">
            <v>73</v>
          </cell>
        </row>
        <row r="106">
          <cell r="A106">
            <v>74</v>
          </cell>
        </row>
        <row r="107">
          <cell r="A107">
            <v>75</v>
          </cell>
        </row>
        <row r="108">
          <cell r="A108">
            <v>76</v>
          </cell>
        </row>
        <row r="109">
          <cell r="A109">
            <v>77</v>
          </cell>
        </row>
        <row r="110">
          <cell r="A110">
            <v>78</v>
          </cell>
        </row>
        <row r="111">
          <cell r="A111">
            <v>79</v>
          </cell>
        </row>
        <row r="112">
          <cell r="A112">
            <v>80</v>
          </cell>
        </row>
        <row r="113">
          <cell r="A113">
            <v>81</v>
          </cell>
        </row>
        <row r="114">
          <cell r="A114">
            <v>82</v>
          </cell>
        </row>
        <row r="115">
          <cell r="A115">
            <v>83</v>
          </cell>
        </row>
        <row r="116">
          <cell r="A116">
            <v>84</v>
          </cell>
        </row>
        <row r="117">
          <cell r="A117">
            <v>85</v>
          </cell>
        </row>
        <row r="118">
          <cell r="A118">
            <v>86</v>
          </cell>
        </row>
        <row r="119">
          <cell r="A119">
            <v>87</v>
          </cell>
        </row>
        <row r="120">
          <cell r="A120">
            <v>88</v>
          </cell>
        </row>
        <row r="121">
          <cell r="A121">
            <v>89</v>
          </cell>
        </row>
        <row r="122">
          <cell r="A122">
            <v>90</v>
          </cell>
        </row>
        <row r="123">
          <cell r="A123">
            <v>91</v>
          </cell>
        </row>
        <row r="124">
          <cell r="A124">
            <v>92</v>
          </cell>
        </row>
        <row r="125">
          <cell r="A125">
            <v>93</v>
          </cell>
        </row>
        <row r="126">
          <cell r="A126">
            <v>94</v>
          </cell>
        </row>
        <row r="127">
          <cell r="A127">
            <v>95</v>
          </cell>
        </row>
        <row r="128">
          <cell r="A128">
            <v>96</v>
          </cell>
        </row>
        <row r="129">
          <cell r="A129">
            <v>97</v>
          </cell>
        </row>
        <row r="130">
          <cell r="A130">
            <v>98</v>
          </cell>
        </row>
        <row r="131">
          <cell r="A131">
            <v>99</v>
          </cell>
        </row>
        <row r="132">
          <cell r="A132">
            <v>100</v>
          </cell>
        </row>
        <row r="133">
          <cell r="A133">
            <v>101</v>
          </cell>
        </row>
        <row r="134">
          <cell r="A134">
            <v>102</v>
          </cell>
        </row>
        <row r="135">
          <cell r="A135">
            <v>103</v>
          </cell>
        </row>
        <row r="136">
          <cell r="A136">
            <v>104</v>
          </cell>
        </row>
        <row r="137">
          <cell r="A137">
            <v>105</v>
          </cell>
        </row>
        <row r="138">
          <cell r="A138">
            <v>106</v>
          </cell>
        </row>
        <row r="139">
          <cell r="A139">
            <v>107</v>
          </cell>
        </row>
        <row r="140">
          <cell r="A140">
            <v>108</v>
          </cell>
        </row>
        <row r="141">
          <cell r="A141">
            <v>109</v>
          </cell>
        </row>
        <row r="142">
          <cell r="A142">
            <v>110</v>
          </cell>
        </row>
        <row r="143">
          <cell r="A143">
            <v>111</v>
          </cell>
        </row>
        <row r="144">
          <cell r="A144">
            <v>112</v>
          </cell>
        </row>
        <row r="145">
          <cell r="A145">
            <v>113</v>
          </cell>
        </row>
        <row r="146">
          <cell r="A146">
            <v>114</v>
          </cell>
        </row>
        <row r="147">
          <cell r="A147">
            <v>115</v>
          </cell>
        </row>
        <row r="148">
          <cell r="A148">
            <v>116</v>
          </cell>
        </row>
        <row r="149">
          <cell r="A149">
            <v>117</v>
          </cell>
        </row>
        <row r="150">
          <cell r="A150">
            <v>118</v>
          </cell>
        </row>
        <row r="151">
          <cell r="A151">
            <v>119</v>
          </cell>
        </row>
        <row r="152">
          <cell r="A152">
            <v>120</v>
          </cell>
        </row>
        <row r="153">
          <cell r="A153">
            <v>121</v>
          </cell>
        </row>
        <row r="154">
          <cell r="A154">
            <v>122</v>
          </cell>
        </row>
        <row r="155">
          <cell r="A155">
            <v>123</v>
          </cell>
        </row>
        <row r="156">
          <cell r="A156">
            <v>124</v>
          </cell>
        </row>
        <row r="157">
          <cell r="A157">
            <v>125</v>
          </cell>
        </row>
        <row r="158">
          <cell r="A158">
            <v>126</v>
          </cell>
        </row>
        <row r="159">
          <cell r="A159">
            <v>127</v>
          </cell>
        </row>
        <row r="160">
          <cell r="A160">
            <v>128</v>
          </cell>
        </row>
        <row r="161">
          <cell r="A161">
            <v>129</v>
          </cell>
        </row>
        <row r="162">
          <cell r="A162">
            <v>130</v>
          </cell>
        </row>
        <row r="163">
          <cell r="A163">
            <v>131</v>
          </cell>
        </row>
        <row r="164">
          <cell r="A164">
            <v>132</v>
          </cell>
        </row>
        <row r="165">
          <cell r="A165">
            <v>133</v>
          </cell>
        </row>
        <row r="166">
          <cell r="A166">
            <v>134</v>
          </cell>
        </row>
        <row r="167">
          <cell r="A167">
            <v>135</v>
          </cell>
        </row>
        <row r="168">
          <cell r="A168">
            <v>136</v>
          </cell>
        </row>
        <row r="169">
          <cell r="A169">
            <v>137</v>
          </cell>
        </row>
        <row r="170">
          <cell r="A170">
            <v>138</v>
          </cell>
        </row>
        <row r="171">
          <cell r="A171">
            <v>139</v>
          </cell>
        </row>
        <row r="172">
          <cell r="A172">
            <v>140</v>
          </cell>
        </row>
        <row r="173">
          <cell r="A173">
            <v>141</v>
          </cell>
        </row>
        <row r="174">
          <cell r="A174">
            <v>142</v>
          </cell>
        </row>
        <row r="175">
          <cell r="A175">
            <v>143</v>
          </cell>
        </row>
        <row r="176">
          <cell r="A176">
            <v>144</v>
          </cell>
        </row>
        <row r="177">
          <cell r="A177">
            <v>145</v>
          </cell>
        </row>
        <row r="178">
          <cell r="A178">
            <v>146</v>
          </cell>
        </row>
        <row r="179">
          <cell r="A179">
            <v>147</v>
          </cell>
        </row>
        <row r="180">
          <cell r="A180">
            <v>148</v>
          </cell>
        </row>
        <row r="181">
          <cell r="A181">
            <v>149</v>
          </cell>
        </row>
        <row r="182">
          <cell r="A182">
            <v>150</v>
          </cell>
        </row>
        <row r="183">
          <cell r="A183">
            <v>151</v>
          </cell>
        </row>
        <row r="184">
          <cell r="A184">
            <v>152</v>
          </cell>
        </row>
        <row r="185">
          <cell r="A185">
            <v>153</v>
          </cell>
        </row>
        <row r="186">
          <cell r="A186">
            <v>154</v>
          </cell>
        </row>
        <row r="187">
          <cell r="A187">
            <v>155</v>
          </cell>
        </row>
        <row r="188">
          <cell r="A188">
            <v>156</v>
          </cell>
        </row>
        <row r="189">
          <cell r="A189">
            <v>157</v>
          </cell>
        </row>
        <row r="190">
          <cell r="A190">
            <v>158</v>
          </cell>
        </row>
        <row r="191">
          <cell r="A191">
            <v>159</v>
          </cell>
        </row>
        <row r="192">
          <cell r="A192">
            <v>160</v>
          </cell>
        </row>
        <row r="193">
          <cell r="A193">
            <v>161</v>
          </cell>
        </row>
        <row r="194">
          <cell r="A194">
            <v>162</v>
          </cell>
        </row>
        <row r="195">
          <cell r="A195">
            <v>163</v>
          </cell>
        </row>
        <row r="196">
          <cell r="A196">
            <v>164</v>
          </cell>
        </row>
        <row r="197">
          <cell r="A197">
            <v>165</v>
          </cell>
        </row>
        <row r="198">
          <cell r="A198">
            <v>166</v>
          </cell>
        </row>
        <row r="199">
          <cell r="A199">
            <v>167</v>
          </cell>
        </row>
        <row r="200">
          <cell r="A200">
            <v>168</v>
          </cell>
        </row>
        <row r="201">
          <cell r="A201">
            <v>169</v>
          </cell>
        </row>
        <row r="202">
          <cell r="A202">
            <v>170</v>
          </cell>
        </row>
        <row r="203">
          <cell r="A203">
            <v>171</v>
          </cell>
        </row>
        <row r="204">
          <cell r="A204">
            <v>172</v>
          </cell>
        </row>
        <row r="205">
          <cell r="A205">
            <v>173</v>
          </cell>
        </row>
        <row r="206">
          <cell r="A206">
            <v>174</v>
          </cell>
        </row>
        <row r="207">
          <cell r="A207">
            <v>175</v>
          </cell>
        </row>
        <row r="208">
          <cell r="A208">
            <v>176</v>
          </cell>
        </row>
        <row r="209">
          <cell r="A209">
            <v>177</v>
          </cell>
        </row>
        <row r="210">
          <cell r="A210">
            <v>178</v>
          </cell>
        </row>
        <row r="211">
          <cell r="A211">
            <v>179</v>
          </cell>
        </row>
        <row r="212">
          <cell r="A212">
            <v>180</v>
          </cell>
        </row>
        <row r="213">
          <cell r="A213">
            <v>181</v>
          </cell>
        </row>
        <row r="214">
          <cell r="A214">
            <v>182</v>
          </cell>
        </row>
        <row r="215">
          <cell r="A215">
            <v>183</v>
          </cell>
        </row>
        <row r="216">
          <cell r="A216">
            <v>184</v>
          </cell>
        </row>
        <row r="217">
          <cell r="A217">
            <v>185</v>
          </cell>
        </row>
        <row r="218">
          <cell r="A218">
            <v>186</v>
          </cell>
        </row>
        <row r="219">
          <cell r="A219">
            <v>187</v>
          </cell>
        </row>
        <row r="220">
          <cell r="A220">
            <v>188</v>
          </cell>
        </row>
        <row r="221">
          <cell r="A221">
            <v>189</v>
          </cell>
        </row>
        <row r="222">
          <cell r="A222">
            <v>190</v>
          </cell>
        </row>
        <row r="223">
          <cell r="A223">
            <v>191</v>
          </cell>
        </row>
        <row r="224">
          <cell r="A224">
            <v>192</v>
          </cell>
        </row>
        <row r="225">
          <cell r="A225">
            <v>193</v>
          </cell>
        </row>
        <row r="226">
          <cell r="A226">
            <v>194</v>
          </cell>
        </row>
        <row r="227">
          <cell r="A227">
            <v>195</v>
          </cell>
        </row>
        <row r="228">
          <cell r="A228">
            <v>196</v>
          </cell>
        </row>
        <row r="229">
          <cell r="A229">
            <v>197</v>
          </cell>
        </row>
        <row r="230">
          <cell r="A230">
            <v>198</v>
          </cell>
        </row>
        <row r="231">
          <cell r="A231">
            <v>199</v>
          </cell>
        </row>
        <row r="232">
          <cell r="A232">
            <v>200</v>
          </cell>
        </row>
        <row r="233">
          <cell r="A233">
            <v>201</v>
          </cell>
        </row>
        <row r="234">
          <cell r="A234">
            <v>202</v>
          </cell>
        </row>
        <row r="235">
          <cell r="A235">
            <v>203</v>
          </cell>
        </row>
        <row r="236">
          <cell r="A236">
            <v>204</v>
          </cell>
        </row>
        <row r="237">
          <cell r="A237">
            <v>205</v>
          </cell>
        </row>
        <row r="238">
          <cell r="A238">
            <v>206</v>
          </cell>
        </row>
        <row r="239">
          <cell r="A239">
            <v>207</v>
          </cell>
        </row>
        <row r="240">
          <cell r="A240">
            <v>208</v>
          </cell>
        </row>
        <row r="241">
          <cell r="A241">
            <v>209</v>
          </cell>
        </row>
        <row r="242">
          <cell r="A242">
            <v>210</v>
          </cell>
        </row>
        <row r="243">
          <cell r="A243">
            <v>211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36"/>
  <sheetViews>
    <sheetView tabSelected="1" view="pageBreakPreview" zoomScale="85" zoomScaleNormal="100" zoomScaleSheetLayoutView="85" workbookViewId="0">
      <selection activeCell="A2" sqref="A2"/>
    </sheetView>
  </sheetViews>
  <sheetFormatPr defaultColWidth="9.1796875" defaultRowHeight="12.5" x14ac:dyDescent="0.25"/>
  <cols>
    <col min="1" max="1" width="1.81640625" style="14" customWidth="1"/>
    <col min="2" max="24" width="5.81640625" style="14" customWidth="1"/>
    <col min="25" max="25" width="1.81640625" style="14" customWidth="1"/>
    <col min="26" max="34" width="9.1796875" style="14"/>
    <col min="35" max="35" width="8.81640625" style="14" customWidth="1"/>
    <col min="36" max="16384" width="9.1796875" style="14"/>
  </cols>
  <sheetData>
    <row r="1" spans="1:35" s="103" customFormat="1" ht="18" customHeight="1" x14ac:dyDescent="0.35">
      <c r="A1" s="17" t="str">
        <f>Summary!A1</f>
        <v>R9 Gas Detector Laboratory</v>
      </c>
      <c r="B1" s="18"/>
      <c r="C1" s="17"/>
      <c r="D1" s="18"/>
      <c r="E1" s="17"/>
      <c r="F1" s="18"/>
      <c r="G1" s="17"/>
      <c r="H1" s="18"/>
      <c r="I1" s="17"/>
      <c r="J1" s="18"/>
      <c r="K1" s="17"/>
      <c r="L1" s="18"/>
      <c r="M1" s="17"/>
      <c r="N1" s="18"/>
      <c r="O1" s="17"/>
      <c r="P1" s="18"/>
      <c r="Q1" s="102"/>
      <c r="R1" s="102"/>
      <c r="S1" s="102"/>
      <c r="T1" s="102"/>
      <c r="U1" s="102"/>
      <c r="V1" s="263"/>
      <c r="W1" s="264"/>
      <c r="X1" s="264"/>
      <c r="Y1" s="264"/>
      <c r="AB1" s="104"/>
      <c r="AF1" s="265"/>
      <c r="AG1" s="265"/>
      <c r="AH1" s="265"/>
      <c r="AI1" s="265"/>
    </row>
    <row r="2" spans="1:35" s="103" customFormat="1" ht="18.75" customHeight="1" x14ac:dyDescent="0.35">
      <c r="A2" s="17" t="str">
        <f>Summary!A2</f>
        <v>Pricing Document</v>
      </c>
      <c r="B2" s="18"/>
      <c r="C2" s="17"/>
      <c r="D2" s="18"/>
      <c r="E2" s="17"/>
      <c r="F2" s="18"/>
      <c r="G2" s="17"/>
      <c r="H2" s="18"/>
      <c r="I2" s="17"/>
      <c r="J2" s="18"/>
      <c r="K2" s="17"/>
      <c r="L2" s="18"/>
      <c r="M2" s="17"/>
      <c r="N2" s="18"/>
      <c r="O2" s="17"/>
      <c r="P2" s="18"/>
      <c r="Q2" s="102"/>
      <c r="R2" s="102"/>
      <c r="S2" s="102"/>
      <c r="T2" s="102"/>
      <c r="U2" s="102"/>
      <c r="V2" s="102"/>
      <c r="W2" s="102"/>
      <c r="X2" s="102"/>
      <c r="Y2" s="105"/>
      <c r="AB2" s="104"/>
      <c r="AF2" s="265"/>
      <c r="AG2" s="265"/>
      <c r="AH2" s="265"/>
      <c r="AI2" s="265"/>
    </row>
    <row r="3" spans="1:35" s="13" customFormat="1" ht="18" customHeight="1" x14ac:dyDescent="0.35">
      <c r="A3" s="262"/>
      <c r="B3" s="262"/>
      <c r="C3" s="262"/>
      <c r="D3" s="262"/>
      <c r="E3" s="262"/>
      <c r="F3" s="262"/>
      <c r="G3" s="262"/>
      <c r="H3" s="262"/>
      <c r="I3" s="262"/>
      <c r="J3" s="262"/>
      <c r="K3" s="262"/>
      <c r="L3" s="262"/>
      <c r="M3" s="262"/>
      <c r="N3" s="262"/>
      <c r="O3" s="262"/>
      <c r="P3" s="262"/>
      <c r="Q3" s="109"/>
      <c r="R3" s="109"/>
      <c r="S3" s="109"/>
      <c r="T3" s="109"/>
      <c r="U3" s="109"/>
      <c r="V3" s="109"/>
      <c r="W3" s="109"/>
      <c r="X3" s="109"/>
      <c r="Y3" s="109"/>
      <c r="AB3" s="12"/>
    </row>
    <row r="4" spans="1:35" s="13" customFormat="1" ht="18" customHeight="1" x14ac:dyDescent="0.35">
      <c r="A4" s="124"/>
      <c r="B4" s="124"/>
      <c r="C4" s="124"/>
      <c r="D4" s="124"/>
      <c r="E4" s="124"/>
      <c r="F4" s="124"/>
      <c r="G4" s="124"/>
      <c r="H4" s="124"/>
      <c r="I4" s="124"/>
      <c r="J4" s="124"/>
      <c r="K4" s="124"/>
      <c r="L4" s="124"/>
      <c r="M4" s="124"/>
      <c r="N4" s="124"/>
      <c r="O4" s="124"/>
      <c r="P4" s="124"/>
      <c r="Q4" s="109"/>
      <c r="R4" s="109"/>
      <c r="S4" s="109"/>
      <c r="T4" s="109"/>
      <c r="U4" s="109"/>
      <c r="V4" s="109"/>
      <c r="W4" s="109"/>
      <c r="X4" s="109"/>
      <c r="Y4" s="109"/>
      <c r="AB4" s="12"/>
    </row>
    <row r="5" spans="1:35" ht="18" customHeight="1" x14ac:dyDescent="0.25">
      <c r="A5" s="125"/>
      <c r="B5" s="126" t="s">
        <v>52</v>
      </c>
      <c r="C5" s="127" t="s">
        <v>53</v>
      </c>
      <c r="D5" s="127"/>
      <c r="E5" s="127"/>
      <c r="F5" s="127"/>
      <c r="G5" s="127"/>
      <c r="H5" s="127"/>
      <c r="I5" s="127"/>
      <c r="J5" s="127"/>
      <c r="K5" s="127"/>
      <c r="L5" s="127"/>
      <c r="M5" s="127"/>
      <c r="N5" s="127"/>
      <c r="O5" s="127"/>
      <c r="P5" s="127"/>
      <c r="Q5" s="127"/>
      <c r="R5" s="127"/>
      <c r="S5" s="127"/>
      <c r="T5" s="127"/>
      <c r="U5" s="127"/>
      <c r="V5" s="127"/>
      <c r="W5" s="127"/>
      <c r="X5" s="127"/>
      <c r="Y5" s="127"/>
      <c r="AB5" s="11"/>
    </row>
    <row r="6" spans="1:35" s="13" customFormat="1" ht="10.5" customHeight="1" x14ac:dyDescent="0.25">
      <c r="A6" s="108"/>
      <c r="B6" s="109"/>
      <c r="C6" s="109"/>
      <c r="D6" s="109"/>
      <c r="E6" s="109"/>
      <c r="F6" s="110"/>
      <c r="G6" s="110"/>
      <c r="H6" s="108"/>
      <c r="I6" s="108"/>
      <c r="J6" s="111"/>
      <c r="AB6" s="11"/>
    </row>
    <row r="7" spans="1:35" s="13" customFormat="1" ht="13" customHeight="1" x14ac:dyDescent="0.25">
      <c r="A7" s="108"/>
      <c r="B7" s="112" t="s">
        <v>2</v>
      </c>
      <c r="C7" s="266" t="s">
        <v>3</v>
      </c>
      <c r="D7" s="266"/>
      <c r="E7" s="266"/>
      <c r="F7" s="266"/>
      <c r="G7" s="266"/>
      <c r="H7" s="266"/>
      <c r="I7" s="266"/>
      <c r="J7" s="266"/>
      <c r="K7" s="266"/>
      <c r="L7" s="266"/>
      <c r="M7" s="266"/>
      <c r="N7" s="266"/>
      <c r="O7" s="266"/>
      <c r="P7" s="266"/>
      <c r="Q7" s="266"/>
      <c r="R7" s="266"/>
      <c r="S7" s="266"/>
      <c r="T7" s="266"/>
      <c r="U7" s="266"/>
      <c r="V7" s="266"/>
      <c r="W7" s="266"/>
      <c r="X7" s="266"/>
      <c r="AB7" s="11"/>
    </row>
    <row r="8" spans="1:35" s="13" customFormat="1" ht="13" customHeight="1" x14ac:dyDescent="0.25">
      <c r="A8" s="108"/>
      <c r="B8" s="113"/>
      <c r="C8" s="267"/>
      <c r="D8" s="267"/>
      <c r="E8" s="267"/>
      <c r="F8" s="267"/>
      <c r="G8" s="267"/>
      <c r="H8" s="267"/>
      <c r="I8" s="267"/>
      <c r="J8" s="267"/>
      <c r="K8" s="267"/>
      <c r="L8" s="267"/>
      <c r="M8" s="267"/>
      <c r="N8" s="267"/>
      <c r="O8" s="267"/>
      <c r="P8" s="267"/>
      <c r="Q8" s="267"/>
      <c r="R8" s="267"/>
      <c r="S8" s="267"/>
      <c r="T8" s="267"/>
      <c r="U8" s="267"/>
      <c r="V8" s="267"/>
      <c r="W8" s="267"/>
      <c r="X8" s="267"/>
      <c r="AB8" s="11"/>
    </row>
    <row r="9" spans="1:35" s="13" customFormat="1" ht="13" customHeight="1" x14ac:dyDescent="0.25">
      <c r="A9" s="108"/>
      <c r="B9" s="114">
        <v>1</v>
      </c>
      <c r="C9" s="261" t="s">
        <v>58</v>
      </c>
      <c r="D9" s="261"/>
      <c r="E9" s="261"/>
      <c r="F9" s="261"/>
      <c r="G9" s="261"/>
      <c r="H9" s="261"/>
      <c r="I9" s="261"/>
      <c r="J9" s="261"/>
      <c r="K9" s="261"/>
      <c r="L9" s="261"/>
      <c r="M9" s="261"/>
      <c r="N9" s="261"/>
      <c r="O9" s="261"/>
      <c r="P9" s="261"/>
      <c r="Q9" s="261"/>
      <c r="R9" s="261"/>
      <c r="S9" s="261"/>
      <c r="T9" s="261"/>
      <c r="U9" s="261"/>
      <c r="V9" s="261"/>
      <c r="W9" s="261"/>
      <c r="X9" s="261"/>
      <c r="AB9" s="11"/>
    </row>
    <row r="10" spans="1:35" s="13" customFormat="1" ht="36.75" customHeight="1" x14ac:dyDescent="0.25">
      <c r="A10" s="108"/>
      <c r="B10" s="113">
        <f t="shared" ref="B10:B13" si="0">B9+1</f>
        <v>2</v>
      </c>
      <c r="C10" s="268" t="s">
        <v>274</v>
      </c>
      <c r="D10" s="268"/>
      <c r="E10" s="268"/>
      <c r="F10" s="268"/>
      <c r="G10" s="268"/>
      <c r="H10" s="268"/>
      <c r="I10" s="268"/>
      <c r="J10" s="268"/>
      <c r="K10" s="268"/>
      <c r="L10" s="268"/>
      <c r="M10" s="268"/>
      <c r="N10" s="268"/>
      <c r="O10" s="268"/>
      <c r="P10" s="268"/>
      <c r="Q10" s="268"/>
      <c r="R10" s="268"/>
      <c r="S10" s="268"/>
      <c r="T10" s="268"/>
      <c r="U10" s="268"/>
      <c r="V10" s="268"/>
      <c r="W10" s="268"/>
      <c r="X10" s="268"/>
      <c r="AB10" s="11"/>
    </row>
    <row r="11" spans="1:35" s="13" customFormat="1" ht="11.5" x14ac:dyDescent="0.25">
      <c r="A11" s="108"/>
      <c r="B11" s="115">
        <f t="shared" si="0"/>
        <v>3</v>
      </c>
      <c r="C11" s="269" t="s">
        <v>54</v>
      </c>
      <c r="D11" s="269"/>
      <c r="E11" s="269"/>
      <c r="F11" s="269"/>
      <c r="G11" s="269"/>
      <c r="H11" s="269"/>
      <c r="I11" s="269"/>
      <c r="J11" s="269"/>
      <c r="K11" s="269"/>
      <c r="L11" s="269"/>
      <c r="M11" s="269"/>
      <c r="N11" s="269"/>
      <c r="O11" s="269"/>
      <c r="P11" s="269"/>
      <c r="Q11" s="269"/>
      <c r="R11" s="269"/>
      <c r="S11" s="269"/>
      <c r="T11" s="269"/>
      <c r="U11" s="269"/>
      <c r="V11" s="269"/>
      <c r="W11" s="269"/>
      <c r="X11" s="269"/>
      <c r="AB11" s="11"/>
    </row>
    <row r="12" spans="1:35" s="13" customFormat="1" ht="12" customHeight="1" x14ac:dyDescent="0.25">
      <c r="A12" s="108"/>
      <c r="B12" s="115">
        <f t="shared" si="0"/>
        <v>4</v>
      </c>
      <c r="C12" s="270" t="s">
        <v>61</v>
      </c>
      <c r="D12" s="271"/>
      <c r="E12" s="271"/>
      <c r="F12" s="271"/>
      <c r="G12" s="271"/>
      <c r="H12" s="271"/>
      <c r="I12" s="271"/>
      <c r="J12" s="271"/>
      <c r="K12" s="271"/>
      <c r="L12" s="271"/>
      <c r="M12" s="271"/>
      <c r="N12" s="271"/>
      <c r="O12" s="271"/>
      <c r="P12" s="271"/>
      <c r="Q12" s="271"/>
      <c r="R12" s="271"/>
      <c r="S12" s="271"/>
      <c r="T12" s="271"/>
      <c r="U12" s="271"/>
      <c r="V12" s="271"/>
      <c r="W12" s="271"/>
      <c r="X12" s="272"/>
      <c r="AB12" s="11"/>
    </row>
    <row r="13" spans="1:35" s="13" customFormat="1" ht="24.65" customHeight="1" x14ac:dyDescent="0.25">
      <c r="A13" s="108"/>
      <c r="B13" s="113">
        <f t="shared" si="0"/>
        <v>5</v>
      </c>
      <c r="C13" s="273" t="s">
        <v>62</v>
      </c>
      <c r="D13" s="273"/>
      <c r="E13" s="273"/>
      <c r="F13" s="273"/>
      <c r="G13" s="273"/>
      <c r="H13" s="273"/>
      <c r="I13" s="273"/>
      <c r="J13" s="273"/>
      <c r="K13" s="273"/>
      <c r="L13" s="273"/>
      <c r="M13" s="273"/>
      <c r="N13" s="273"/>
      <c r="O13" s="273"/>
      <c r="P13" s="273"/>
      <c r="Q13" s="273"/>
      <c r="R13" s="273"/>
      <c r="S13" s="273"/>
      <c r="T13" s="273"/>
      <c r="U13" s="273"/>
      <c r="V13" s="273"/>
      <c r="W13" s="273"/>
      <c r="X13" s="273"/>
      <c r="AB13" s="11"/>
    </row>
    <row r="14" spans="1:35" s="13" customFormat="1" ht="13" customHeight="1" x14ac:dyDescent="0.25">
      <c r="A14" s="108"/>
      <c r="B14" s="113">
        <v>6</v>
      </c>
      <c r="C14" s="261" t="s">
        <v>270</v>
      </c>
      <c r="D14" s="261"/>
      <c r="E14" s="261"/>
      <c r="F14" s="261"/>
      <c r="G14" s="261"/>
      <c r="H14" s="261"/>
      <c r="I14" s="261"/>
      <c r="J14" s="261"/>
      <c r="K14" s="261"/>
      <c r="L14" s="261"/>
      <c r="M14" s="261"/>
      <c r="N14" s="261"/>
      <c r="O14" s="261"/>
      <c r="P14" s="261"/>
      <c r="Q14" s="261"/>
      <c r="R14" s="261"/>
      <c r="S14" s="261"/>
      <c r="T14" s="261"/>
      <c r="U14" s="261"/>
      <c r="V14" s="261"/>
      <c r="W14" s="261"/>
      <c r="X14" s="261"/>
      <c r="AB14" s="11"/>
    </row>
    <row r="15" spans="1:35" s="13" customFormat="1" ht="13" customHeight="1" x14ac:dyDescent="0.25">
      <c r="A15" s="108"/>
      <c r="B15" s="113"/>
      <c r="C15" s="273"/>
      <c r="D15" s="273"/>
      <c r="E15" s="273"/>
      <c r="F15" s="273"/>
      <c r="G15" s="273"/>
      <c r="H15" s="273"/>
      <c r="I15" s="273"/>
      <c r="J15" s="273"/>
      <c r="K15" s="273"/>
      <c r="L15" s="273"/>
      <c r="M15" s="273"/>
      <c r="N15" s="273"/>
      <c r="O15" s="273"/>
      <c r="P15" s="273"/>
      <c r="Q15" s="273"/>
      <c r="R15" s="273"/>
      <c r="S15" s="273"/>
      <c r="T15" s="273"/>
      <c r="U15" s="273"/>
      <c r="V15" s="273"/>
      <c r="W15" s="273"/>
      <c r="X15" s="273"/>
      <c r="AB15" s="11"/>
    </row>
    <row r="16" spans="1:35" s="13" customFormat="1" ht="13" customHeight="1" x14ac:dyDescent="0.25">
      <c r="A16" s="108"/>
      <c r="B16" s="115"/>
      <c r="C16" s="261"/>
      <c r="D16" s="261"/>
      <c r="E16" s="261"/>
      <c r="F16" s="261"/>
      <c r="G16" s="261"/>
      <c r="H16" s="261"/>
      <c r="I16" s="261"/>
      <c r="J16" s="261"/>
      <c r="K16" s="261"/>
      <c r="L16" s="261"/>
      <c r="M16" s="261"/>
      <c r="N16" s="261"/>
      <c r="O16" s="261"/>
      <c r="P16" s="261"/>
      <c r="Q16" s="261"/>
      <c r="R16" s="261"/>
      <c r="S16" s="261"/>
      <c r="T16" s="261"/>
      <c r="U16" s="261"/>
      <c r="V16" s="261"/>
      <c r="W16" s="261"/>
      <c r="X16" s="261"/>
      <c r="AB16" s="11"/>
    </row>
    <row r="17" spans="1:28" s="13" customFormat="1" ht="13" customHeight="1" x14ac:dyDescent="0.25">
      <c r="A17" s="108"/>
      <c r="B17" s="113"/>
      <c r="C17" s="273"/>
      <c r="D17" s="273"/>
      <c r="E17" s="273"/>
      <c r="F17" s="273"/>
      <c r="G17" s="273"/>
      <c r="H17" s="273"/>
      <c r="I17" s="273"/>
      <c r="J17" s="273"/>
      <c r="K17" s="273"/>
      <c r="L17" s="273"/>
      <c r="M17" s="273"/>
      <c r="N17" s="273"/>
      <c r="O17" s="273"/>
      <c r="P17" s="273"/>
      <c r="Q17" s="273"/>
      <c r="R17" s="273"/>
      <c r="S17" s="273"/>
      <c r="T17" s="273"/>
      <c r="U17" s="273"/>
      <c r="V17" s="273"/>
      <c r="W17" s="273"/>
      <c r="X17" s="273"/>
      <c r="AB17" s="11"/>
    </row>
    <row r="18" spans="1:28" s="13" customFormat="1" ht="13" customHeight="1" x14ac:dyDescent="0.25">
      <c r="A18" s="108"/>
      <c r="B18" s="114"/>
      <c r="C18" s="261"/>
      <c r="D18" s="261"/>
      <c r="E18" s="261"/>
      <c r="F18" s="261"/>
      <c r="G18" s="261"/>
      <c r="H18" s="261"/>
      <c r="I18" s="261"/>
      <c r="J18" s="261"/>
      <c r="K18" s="261"/>
      <c r="L18" s="261"/>
      <c r="M18" s="261"/>
      <c r="N18" s="261"/>
      <c r="O18" s="261"/>
      <c r="P18" s="261"/>
      <c r="Q18" s="261"/>
      <c r="R18" s="261"/>
      <c r="S18" s="261"/>
      <c r="T18" s="261"/>
      <c r="U18" s="261"/>
      <c r="V18" s="261"/>
      <c r="W18" s="261"/>
      <c r="X18" s="261"/>
      <c r="AB18" s="11"/>
    </row>
    <row r="19" spans="1:28" s="13" customFormat="1" ht="13" customHeight="1" x14ac:dyDescent="0.25">
      <c r="A19" s="108"/>
      <c r="B19" s="113"/>
      <c r="C19" s="268"/>
      <c r="D19" s="268"/>
      <c r="E19" s="268"/>
      <c r="F19" s="268"/>
      <c r="G19" s="268"/>
      <c r="H19" s="268"/>
      <c r="I19" s="268"/>
      <c r="J19" s="268"/>
      <c r="K19" s="268"/>
      <c r="L19" s="268"/>
      <c r="M19" s="268"/>
      <c r="N19" s="268"/>
      <c r="O19" s="268"/>
      <c r="P19" s="268"/>
      <c r="Q19" s="268"/>
      <c r="R19" s="268"/>
      <c r="S19" s="268"/>
      <c r="T19" s="268"/>
      <c r="U19" s="268"/>
      <c r="V19" s="268"/>
      <c r="W19" s="268"/>
      <c r="X19" s="268"/>
      <c r="AB19" s="11"/>
    </row>
    <row r="20" spans="1:28" s="13" customFormat="1" ht="13" customHeight="1" x14ac:dyDescent="0.25">
      <c r="A20" s="108"/>
      <c r="B20" s="114"/>
      <c r="C20" s="261"/>
      <c r="D20" s="261"/>
      <c r="E20" s="261"/>
      <c r="F20" s="261"/>
      <c r="G20" s="261"/>
      <c r="H20" s="261"/>
      <c r="I20" s="261"/>
      <c r="J20" s="261"/>
      <c r="K20" s="261"/>
      <c r="L20" s="261"/>
      <c r="M20" s="261"/>
      <c r="N20" s="261"/>
      <c r="O20" s="261"/>
      <c r="P20" s="261"/>
      <c r="Q20" s="261"/>
      <c r="R20" s="261"/>
      <c r="S20" s="261"/>
      <c r="T20" s="261"/>
      <c r="U20" s="261"/>
      <c r="V20" s="261"/>
      <c r="W20" s="261"/>
      <c r="X20" s="261"/>
      <c r="AB20" s="11"/>
    </row>
    <row r="21" spans="1:28" s="13" customFormat="1" ht="13" customHeight="1" x14ac:dyDescent="0.25">
      <c r="A21" s="108"/>
      <c r="B21" s="113"/>
      <c r="C21" s="268"/>
      <c r="D21" s="268"/>
      <c r="E21" s="268"/>
      <c r="F21" s="268"/>
      <c r="G21" s="268"/>
      <c r="H21" s="268"/>
      <c r="I21" s="268"/>
      <c r="J21" s="268"/>
      <c r="K21" s="268"/>
      <c r="L21" s="268"/>
      <c r="M21" s="268"/>
      <c r="N21" s="268"/>
      <c r="O21" s="268"/>
      <c r="P21" s="268"/>
      <c r="Q21" s="268"/>
      <c r="R21" s="268"/>
      <c r="S21" s="268"/>
      <c r="T21" s="268"/>
      <c r="U21" s="268"/>
      <c r="V21" s="268"/>
      <c r="W21" s="268"/>
      <c r="X21" s="268"/>
      <c r="AB21" s="11"/>
    </row>
    <row r="22" spans="1:28" s="13" customFormat="1" ht="13" customHeight="1" x14ac:dyDescent="0.25">
      <c r="A22" s="108"/>
      <c r="B22" s="114"/>
      <c r="C22" s="261"/>
      <c r="D22" s="261"/>
      <c r="E22" s="261"/>
      <c r="F22" s="261"/>
      <c r="G22" s="261"/>
      <c r="H22" s="261"/>
      <c r="I22" s="261"/>
      <c r="J22" s="261"/>
      <c r="K22" s="261"/>
      <c r="L22" s="261"/>
      <c r="M22" s="261"/>
      <c r="N22" s="261"/>
      <c r="O22" s="261"/>
      <c r="P22" s="261"/>
      <c r="Q22" s="261"/>
      <c r="R22" s="261"/>
      <c r="S22" s="261"/>
      <c r="T22" s="261"/>
      <c r="U22" s="261"/>
      <c r="V22" s="261"/>
      <c r="W22" s="261"/>
      <c r="X22" s="261"/>
      <c r="AB22" s="11"/>
    </row>
    <row r="23" spans="1:28" s="13" customFormat="1" ht="13" customHeight="1" x14ac:dyDescent="0.25">
      <c r="A23" s="108"/>
      <c r="B23" s="113"/>
      <c r="C23" s="268"/>
      <c r="D23" s="268"/>
      <c r="E23" s="268"/>
      <c r="F23" s="268"/>
      <c r="G23" s="268"/>
      <c r="H23" s="268"/>
      <c r="I23" s="268"/>
      <c r="J23" s="268"/>
      <c r="K23" s="268"/>
      <c r="L23" s="268"/>
      <c r="M23" s="268"/>
      <c r="N23" s="268"/>
      <c r="O23" s="268"/>
      <c r="P23" s="268"/>
      <c r="Q23" s="268"/>
      <c r="R23" s="268"/>
      <c r="S23" s="268"/>
      <c r="T23" s="268"/>
      <c r="U23" s="268"/>
      <c r="V23" s="268"/>
      <c r="W23" s="268"/>
      <c r="X23" s="268"/>
      <c r="AB23" s="11"/>
    </row>
    <row r="24" spans="1:28" s="13" customFormat="1" ht="13" customHeight="1" x14ac:dyDescent="0.25">
      <c r="A24" s="108"/>
      <c r="B24" s="114"/>
      <c r="C24" s="261"/>
      <c r="D24" s="261"/>
      <c r="E24" s="261"/>
      <c r="F24" s="261"/>
      <c r="G24" s="261"/>
      <c r="H24" s="261"/>
      <c r="I24" s="261"/>
      <c r="J24" s="261"/>
      <c r="K24" s="261"/>
      <c r="L24" s="261"/>
      <c r="M24" s="261"/>
      <c r="N24" s="261"/>
      <c r="O24" s="261"/>
      <c r="P24" s="261"/>
      <c r="Q24" s="261"/>
      <c r="R24" s="261"/>
      <c r="S24" s="261"/>
      <c r="T24" s="261"/>
      <c r="U24" s="261"/>
      <c r="V24" s="261"/>
      <c r="W24" s="261"/>
      <c r="X24" s="261"/>
      <c r="AB24" s="11"/>
    </row>
    <row r="25" spans="1:28" s="13" customFormat="1" ht="13" customHeight="1" x14ac:dyDescent="0.25">
      <c r="A25" s="108"/>
      <c r="B25" s="113"/>
      <c r="C25" s="273"/>
      <c r="D25" s="273"/>
      <c r="E25" s="273"/>
      <c r="F25" s="273"/>
      <c r="G25" s="273"/>
      <c r="H25" s="273"/>
      <c r="I25" s="273"/>
      <c r="J25" s="273"/>
      <c r="K25" s="273"/>
      <c r="L25" s="273"/>
      <c r="M25" s="273"/>
      <c r="N25" s="273"/>
      <c r="O25" s="273"/>
      <c r="P25" s="273"/>
      <c r="Q25" s="273"/>
      <c r="R25" s="273"/>
      <c r="S25" s="273"/>
      <c r="T25" s="273"/>
      <c r="U25" s="273"/>
      <c r="V25" s="273"/>
      <c r="W25" s="273"/>
      <c r="X25" s="273"/>
      <c r="AB25" s="11"/>
    </row>
    <row r="26" spans="1:28" s="13" customFormat="1" ht="13" customHeight="1" x14ac:dyDescent="0.25">
      <c r="A26" s="108"/>
      <c r="B26" s="114"/>
      <c r="C26" s="261"/>
      <c r="D26" s="261"/>
      <c r="E26" s="261"/>
      <c r="F26" s="261"/>
      <c r="G26" s="261"/>
      <c r="H26" s="261"/>
      <c r="I26" s="261"/>
      <c r="J26" s="261"/>
      <c r="K26" s="261"/>
      <c r="L26" s="261"/>
      <c r="M26" s="261"/>
      <c r="N26" s="261"/>
      <c r="O26" s="261"/>
      <c r="P26" s="261"/>
      <c r="Q26" s="261"/>
      <c r="R26" s="261"/>
      <c r="S26" s="261"/>
      <c r="T26" s="261"/>
      <c r="U26" s="261"/>
      <c r="V26" s="261"/>
      <c r="W26" s="261"/>
      <c r="X26" s="261"/>
      <c r="AB26" s="11"/>
    </row>
    <row r="27" spans="1:28" s="13" customFormat="1" ht="13" customHeight="1" x14ac:dyDescent="0.25">
      <c r="A27" s="108"/>
      <c r="B27" s="113"/>
      <c r="C27" s="273"/>
      <c r="D27" s="273"/>
      <c r="E27" s="273"/>
      <c r="F27" s="273"/>
      <c r="G27" s="273"/>
      <c r="H27" s="273"/>
      <c r="I27" s="273"/>
      <c r="J27" s="273"/>
      <c r="K27" s="273"/>
      <c r="L27" s="273"/>
      <c r="M27" s="273"/>
      <c r="N27" s="273"/>
      <c r="O27" s="273"/>
      <c r="P27" s="273"/>
      <c r="Q27" s="273"/>
      <c r="R27" s="273"/>
      <c r="S27" s="273"/>
      <c r="T27" s="273"/>
      <c r="U27" s="273"/>
      <c r="V27" s="273"/>
      <c r="W27" s="273"/>
      <c r="X27" s="273"/>
      <c r="AB27" s="11"/>
    </row>
    <row r="28" spans="1:28" s="13" customFormat="1" ht="13" customHeight="1" x14ac:dyDescent="0.25">
      <c r="A28" s="108"/>
      <c r="B28" s="114"/>
      <c r="C28" s="261"/>
      <c r="D28" s="261"/>
      <c r="E28" s="261"/>
      <c r="F28" s="261"/>
      <c r="G28" s="261"/>
      <c r="H28" s="261"/>
      <c r="I28" s="261"/>
      <c r="J28" s="261"/>
      <c r="K28" s="261"/>
      <c r="L28" s="261"/>
      <c r="M28" s="261"/>
      <c r="N28" s="261"/>
      <c r="O28" s="261"/>
      <c r="P28" s="261"/>
      <c r="Q28" s="261"/>
      <c r="R28" s="261"/>
      <c r="S28" s="261"/>
      <c r="T28" s="261"/>
      <c r="U28" s="261"/>
      <c r="V28" s="261"/>
      <c r="W28" s="261"/>
      <c r="X28" s="261"/>
      <c r="AB28" s="11"/>
    </row>
    <row r="29" spans="1:28" s="13" customFormat="1" ht="13" customHeight="1" x14ac:dyDescent="0.25">
      <c r="A29" s="108"/>
      <c r="B29" s="113"/>
      <c r="C29" s="273"/>
      <c r="D29" s="273"/>
      <c r="E29" s="273"/>
      <c r="F29" s="273"/>
      <c r="G29" s="273"/>
      <c r="H29" s="273"/>
      <c r="I29" s="273"/>
      <c r="J29" s="273"/>
      <c r="K29" s="273"/>
      <c r="L29" s="273"/>
      <c r="M29" s="273"/>
      <c r="N29" s="273"/>
      <c r="O29" s="273"/>
      <c r="P29" s="273"/>
      <c r="Q29" s="273"/>
      <c r="R29" s="273"/>
      <c r="S29" s="273"/>
      <c r="T29" s="273"/>
      <c r="U29" s="273"/>
      <c r="V29" s="273"/>
      <c r="W29" s="273"/>
      <c r="X29" s="273"/>
      <c r="AB29" s="11"/>
    </row>
    <row r="30" spans="1:28" s="13" customFormat="1" ht="13" customHeight="1" x14ac:dyDescent="0.25">
      <c r="A30" s="108"/>
      <c r="B30" s="115"/>
      <c r="C30" s="269"/>
      <c r="D30" s="269"/>
      <c r="E30" s="269"/>
      <c r="F30" s="269"/>
      <c r="G30" s="269"/>
      <c r="H30" s="269"/>
      <c r="I30" s="269"/>
      <c r="J30" s="269"/>
      <c r="K30" s="269"/>
      <c r="L30" s="269"/>
      <c r="M30" s="269"/>
      <c r="N30" s="269"/>
      <c r="O30" s="269"/>
      <c r="P30" s="269"/>
      <c r="Q30" s="269"/>
      <c r="R30" s="269"/>
      <c r="S30" s="269"/>
      <c r="T30" s="269"/>
      <c r="U30" s="269"/>
      <c r="V30" s="269"/>
      <c r="W30" s="269"/>
      <c r="X30" s="269"/>
      <c r="AB30" s="11"/>
    </row>
    <row r="31" spans="1:28" s="13" customFormat="1" ht="13" customHeight="1" x14ac:dyDescent="0.25">
      <c r="A31" s="116"/>
      <c r="B31" s="117"/>
      <c r="C31" s="116"/>
      <c r="D31" s="116"/>
      <c r="E31" s="116"/>
      <c r="F31" s="116"/>
      <c r="G31" s="116"/>
      <c r="H31" s="116"/>
      <c r="I31" s="116"/>
      <c r="J31" s="106"/>
      <c r="K31" s="107"/>
      <c r="L31" s="107"/>
      <c r="M31" s="107"/>
      <c r="N31" s="107"/>
      <c r="O31" s="107"/>
      <c r="P31" s="107"/>
      <c r="Q31" s="107"/>
      <c r="R31" s="107"/>
      <c r="S31" s="107"/>
      <c r="T31" s="107"/>
      <c r="U31" s="107"/>
      <c r="V31" s="107"/>
      <c r="W31" s="107"/>
      <c r="X31" s="107"/>
      <c r="Y31" s="107"/>
      <c r="AB31" s="11"/>
    </row>
    <row r="32" spans="1:28" s="13" customFormat="1" ht="13" customHeight="1" x14ac:dyDescent="0.3">
      <c r="A32" s="118"/>
      <c r="B32" s="119"/>
      <c r="C32" s="119"/>
      <c r="D32" s="119"/>
      <c r="E32" s="119"/>
      <c r="F32" s="119"/>
      <c r="G32" s="119"/>
      <c r="H32" s="119"/>
      <c r="I32" s="119"/>
      <c r="J32" s="119"/>
      <c r="K32" s="109"/>
      <c r="L32" s="109"/>
      <c r="M32" s="109"/>
      <c r="N32" s="109"/>
      <c r="O32" s="109"/>
      <c r="P32" s="109"/>
      <c r="Q32" s="109"/>
      <c r="R32" s="109"/>
      <c r="S32" s="109"/>
      <c r="T32" s="109"/>
      <c r="U32" s="109"/>
      <c r="V32" s="109"/>
      <c r="W32" s="109"/>
      <c r="X32" s="120"/>
      <c r="Y32" s="121"/>
      <c r="AB32" s="11"/>
    </row>
    <row r="33" spans="1:35" ht="13" x14ac:dyDescent="0.25">
      <c r="AB33" s="15"/>
    </row>
    <row r="34" spans="1:35" ht="13" x14ac:dyDescent="0.3">
      <c r="A34" s="122"/>
      <c r="AB34" s="16"/>
      <c r="AI34" s="123">
        <f>Instructions!X32+1</f>
        <v>1</v>
      </c>
    </row>
    <row r="35" spans="1:35" x14ac:dyDescent="0.25">
      <c r="AB35" s="16"/>
    </row>
    <row r="36" spans="1:35" x14ac:dyDescent="0.25">
      <c r="AB36" s="16"/>
    </row>
  </sheetData>
  <mergeCells count="29">
    <mergeCell ref="C27:X27"/>
    <mergeCell ref="C28:X28"/>
    <mergeCell ref="C29:X29"/>
    <mergeCell ref="C30:X30"/>
    <mergeCell ref="C21:X21"/>
    <mergeCell ref="C22:X22"/>
    <mergeCell ref="C23:X23"/>
    <mergeCell ref="C24:X24"/>
    <mergeCell ref="C25:X25"/>
    <mergeCell ref="C26:X26"/>
    <mergeCell ref="C20:X20"/>
    <mergeCell ref="C10:X10"/>
    <mergeCell ref="C11:X11"/>
    <mergeCell ref="C12:X12"/>
    <mergeCell ref="C13:X13"/>
    <mergeCell ref="C14:X14"/>
    <mergeCell ref="C15:X15"/>
    <mergeCell ref="C16:X16"/>
    <mergeCell ref="C17:X17"/>
    <mergeCell ref="C18:X18"/>
    <mergeCell ref="C19:X19"/>
    <mergeCell ref="C9:X9"/>
    <mergeCell ref="O3:P3"/>
    <mergeCell ref="A3:N3"/>
    <mergeCell ref="V1:Y1"/>
    <mergeCell ref="AF1:AI1"/>
    <mergeCell ref="AF2:AI2"/>
    <mergeCell ref="C7:X7"/>
    <mergeCell ref="C8:X8"/>
  </mergeCells>
  <pageMargins left="0.7" right="0.7" top="0.75" bottom="0.75" header="0.3" footer="0.3"/>
  <pageSetup paperSize="9" scale="95"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7"/>
  <sheetViews>
    <sheetView view="pageBreakPreview" zoomScale="80" zoomScaleNormal="100" zoomScaleSheetLayoutView="80" workbookViewId="0">
      <selection activeCell="B37" sqref="B37"/>
    </sheetView>
  </sheetViews>
  <sheetFormatPr defaultColWidth="9.1796875" defaultRowHeight="14" x14ac:dyDescent="0.3"/>
  <cols>
    <col min="1" max="1" width="7.1796875" style="22" customWidth="1"/>
    <col min="2" max="2" width="58.453125" style="20" customWidth="1"/>
    <col min="3" max="3" width="12" style="52" customWidth="1"/>
    <col min="4" max="4" width="12" style="22" customWidth="1"/>
    <col min="5" max="5" width="12" style="32" customWidth="1"/>
    <col min="6" max="6" width="14.1796875" style="53" customWidth="1"/>
    <col min="7" max="7" width="19.81640625" style="32" customWidth="1"/>
    <col min="8" max="16384" width="9.1796875" style="20"/>
  </cols>
  <sheetData>
    <row r="1" spans="1:7" ht="18" x14ac:dyDescent="0.35">
      <c r="A1" s="17" t="str">
        <f>Summary!A1</f>
        <v>R9 Gas Detector Laboratory</v>
      </c>
      <c r="B1" s="18"/>
    </row>
    <row r="2" spans="1:7" ht="18" x14ac:dyDescent="0.35">
      <c r="A2" s="17" t="str">
        <f>Summary!A2</f>
        <v>Pricing Document</v>
      </c>
      <c r="B2" s="18"/>
    </row>
    <row r="3" spans="1:7" ht="17.5" x14ac:dyDescent="0.35">
      <c r="A3" s="275">
        <f>Summary!A3</f>
        <v>43917</v>
      </c>
      <c r="B3" s="276"/>
    </row>
    <row r="4" spans="1:7" ht="18.75" customHeight="1" x14ac:dyDescent="0.3">
      <c r="A4" s="274" t="str">
        <f>Summary!A4</f>
        <v>Elemental Pricing Document</v>
      </c>
      <c r="B4" s="274"/>
      <c r="C4" s="274"/>
      <c r="D4" s="274"/>
      <c r="E4" s="274"/>
      <c r="F4" s="274"/>
      <c r="G4" s="274"/>
    </row>
    <row r="5" spans="1:7" ht="7.5" customHeight="1" x14ac:dyDescent="0.3"/>
    <row r="6" spans="1:7" s="22" customFormat="1" ht="29.25" customHeight="1" x14ac:dyDescent="0.35">
      <c r="A6" s="1" t="s">
        <v>2</v>
      </c>
      <c r="B6" s="2" t="s">
        <v>3</v>
      </c>
      <c r="C6" s="2" t="s">
        <v>0</v>
      </c>
      <c r="D6" s="3" t="s">
        <v>1</v>
      </c>
      <c r="E6" s="4" t="s">
        <v>4</v>
      </c>
      <c r="F6" s="4" t="s">
        <v>5</v>
      </c>
      <c r="G6" s="5" t="s">
        <v>8</v>
      </c>
    </row>
    <row r="7" spans="1:7" x14ac:dyDescent="0.3">
      <c r="A7" s="33"/>
      <c r="B7" s="24"/>
      <c r="C7" s="54"/>
      <c r="D7" s="33"/>
      <c r="E7" s="34"/>
      <c r="F7" s="55"/>
      <c r="G7" s="35"/>
    </row>
    <row r="8" spans="1:7" x14ac:dyDescent="0.3">
      <c r="A8" s="45"/>
      <c r="B8" s="37" t="s">
        <v>55</v>
      </c>
      <c r="C8" s="56"/>
      <c r="D8" s="31"/>
      <c r="E8" s="38"/>
      <c r="F8" s="57"/>
      <c r="G8" s="35"/>
    </row>
    <row r="9" spans="1:7" x14ac:dyDescent="0.3">
      <c r="A9" s="26"/>
      <c r="B9" s="37"/>
      <c r="C9" s="56"/>
      <c r="D9" s="31"/>
      <c r="E9" s="38"/>
      <c r="F9" s="57"/>
      <c r="G9" s="35"/>
    </row>
    <row r="10" spans="1:7" x14ac:dyDescent="0.3">
      <c r="A10" s="41"/>
      <c r="B10" s="28"/>
      <c r="C10" s="56"/>
      <c r="D10" s="31"/>
      <c r="E10" s="38"/>
      <c r="F10" s="57"/>
      <c r="G10" s="35"/>
    </row>
    <row r="11" spans="1:7" x14ac:dyDescent="0.3">
      <c r="A11" s="41"/>
      <c r="B11" s="42"/>
      <c r="C11" s="56"/>
      <c r="D11" s="31"/>
      <c r="E11" s="38"/>
      <c r="F11" s="57"/>
      <c r="G11" s="35"/>
    </row>
    <row r="12" spans="1:7" x14ac:dyDescent="0.3">
      <c r="A12" s="41"/>
      <c r="B12" s="28"/>
      <c r="C12" s="56"/>
      <c r="D12" s="31"/>
      <c r="E12" s="57"/>
      <c r="F12" s="57"/>
      <c r="G12" s="35"/>
    </row>
    <row r="13" spans="1:7" x14ac:dyDescent="0.3">
      <c r="A13" s="41"/>
      <c r="B13" s="40"/>
      <c r="C13" s="56"/>
      <c r="D13" s="31"/>
      <c r="E13" s="57"/>
      <c r="F13" s="57"/>
      <c r="G13" s="35"/>
    </row>
    <row r="14" spans="1:7" x14ac:dyDescent="0.3">
      <c r="A14" s="41"/>
      <c r="B14" s="28"/>
      <c r="C14" s="56"/>
      <c r="D14" s="31"/>
      <c r="E14" s="57"/>
      <c r="F14" s="57"/>
      <c r="G14" s="35"/>
    </row>
    <row r="15" spans="1:7" x14ac:dyDescent="0.3">
      <c r="A15" s="41"/>
      <c r="B15" s="28"/>
      <c r="C15" s="56"/>
      <c r="D15" s="31"/>
      <c r="E15" s="57"/>
      <c r="F15" s="57"/>
      <c r="G15" s="35"/>
    </row>
    <row r="16" spans="1:7" x14ac:dyDescent="0.3">
      <c r="A16" s="41"/>
      <c r="B16" s="28"/>
      <c r="C16" s="56"/>
      <c r="D16" s="31"/>
      <c r="E16" s="57"/>
      <c r="F16" s="57"/>
      <c r="G16" s="35"/>
    </row>
    <row r="17" spans="1:7" x14ac:dyDescent="0.3">
      <c r="A17" s="31"/>
      <c r="B17" s="28"/>
      <c r="C17" s="56"/>
      <c r="D17" s="31"/>
      <c r="E17" s="57"/>
      <c r="F17" s="57"/>
      <c r="G17" s="35"/>
    </row>
    <row r="18" spans="1:7" x14ac:dyDescent="0.3">
      <c r="A18" s="31"/>
      <c r="B18" s="28"/>
      <c r="C18" s="56"/>
      <c r="D18" s="31"/>
      <c r="E18" s="57"/>
      <c r="F18" s="57"/>
      <c r="G18" s="35"/>
    </row>
    <row r="19" spans="1:7" x14ac:dyDescent="0.3">
      <c r="A19" s="41"/>
      <c r="B19" s="28"/>
      <c r="C19" s="56"/>
      <c r="D19" s="31"/>
      <c r="E19" s="57"/>
      <c r="F19" s="57"/>
      <c r="G19" s="35"/>
    </row>
    <row r="20" spans="1:7" x14ac:dyDescent="0.3">
      <c r="A20" s="31"/>
      <c r="B20" s="40"/>
      <c r="C20" s="56"/>
      <c r="D20" s="31"/>
      <c r="E20" s="57"/>
      <c r="F20" s="57"/>
      <c r="G20" s="35"/>
    </row>
    <row r="21" spans="1:7" x14ac:dyDescent="0.3">
      <c r="A21" s="41"/>
      <c r="B21" s="62"/>
      <c r="C21" s="56"/>
      <c r="D21" s="31"/>
      <c r="E21" s="60"/>
      <c r="F21" s="60"/>
      <c r="G21" s="35"/>
    </row>
    <row r="22" spans="1:7" x14ac:dyDescent="0.3">
      <c r="A22" s="41"/>
      <c r="B22" s="62"/>
      <c r="C22" s="56"/>
      <c r="D22" s="31"/>
      <c r="E22" s="60"/>
      <c r="F22" s="60"/>
      <c r="G22" s="35"/>
    </row>
    <row r="23" spans="1:7" x14ac:dyDescent="0.3">
      <c r="A23" s="31"/>
      <c r="B23" s="40"/>
      <c r="C23" s="56"/>
      <c r="D23" s="31"/>
      <c r="E23" s="57"/>
      <c r="F23" s="57"/>
      <c r="G23" s="35"/>
    </row>
    <row r="24" spans="1:7" x14ac:dyDescent="0.3">
      <c r="A24" s="41"/>
      <c r="B24" s="62"/>
      <c r="C24" s="56"/>
      <c r="D24" s="31"/>
      <c r="E24" s="57"/>
      <c r="F24" s="60"/>
      <c r="G24" s="35"/>
    </row>
    <row r="25" spans="1:7" x14ac:dyDescent="0.3">
      <c r="A25" s="31"/>
      <c r="B25" s="40"/>
      <c r="C25" s="56"/>
      <c r="D25" s="31"/>
      <c r="E25" s="57"/>
      <c r="F25" s="57"/>
      <c r="G25" s="35"/>
    </row>
    <row r="26" spans="1:7" x14ac:dyDescent="0.3">
      <c r="A26" s="31"/>
      <c r="B26" s="40"/>
      <c r="C26" s="56"/>
      <c r="D26" s="31"/>
      <c r="E26" s="57"/>
      <c r="F26" s="57"/>
      <c r="G26" s="35"/>
    </row>
    <row r="27" spans="1:7" x14ac:dyDescent="0.3">
      <c r="A27" s="41"/>
      <c r="B27" s="42"/>
      <c r="C27" s="56"/>
      <c r="D27" s="31"/>
      <c r="E27" s="57"/>
      <c r="F27" s="57"/>
      <c r="G27" s="35"/>
    </row>
    <row r="28" spans="1:7" x14ac:dyDescent="0.3">
      <c r="A28" s="41"/>
      <c r="B28" s="42"/>
      <c r="C28" s="56"/>
      <c r="D28" s="31"/>
      <c r="E28" s="57"/>
      <c r="F28" s="57"/>
      <c r="G28" s="35"/>
    </row>
    <row r="29" spans="1:7" x14ac:dyDescent="0.3">
      <c r="A29" s="31"/>
      <c r="B29" s="40"/>
      <c r="C29" s="56"/>
      <c r="D29" s="31"/>
      <c r="E29" s="57"/>
      <c r="F29" s="57"/>
      <c r="G29" s="35"/>
    </row>
    <row r="30" spans="1:7" x14ac:dyDescent="0.3">
      <c r="A30" s="41"/>
      <c r="B30" s="46"/>
      <c r="C30" s="56"/>
      <c r="D30" s="31"/>
      <c r="E30" s="60"/>
      <c r="F30" s="60"/>
      <c r="G30" s="35"/>
    </row>
    <row r="31" spans="1:7" x14ac:dyDescent="0.3">
      <c r="A31" s="41"/>
      <c r="B31" s="46"/>
      <c r="C31" s="56"/>
      <c r="D31" s="31"/>
      <c r="E31" s="60"/>
      <c r="F31" s="60"/>
      <c r="G31" s="35"/>
    </row>
    <row r="32" spans="1:7" x14ac:dyDescent="0.3">
      <c r="A32" s="41"/>
      <c r="B32" s="42"/>
      <c r="C32" s="56"/>
      <c r="D32" s="31"/>
      <c r="E32" s="57"/>
      <c r="F32" s="57"/>
      <c r="G32" s="35"/>
    </row>
    <row r="33" spans="1:7" x14ac:dyDescent="0.3">
      <c r="A33" s="41"/>
      <c r="B33" s="42"/>
      <c r="C33" s="56"/>
      <c r="D33" s="31"/>
      <c r="E33" s="57"/>
      <c r="F33" s="57"/>
      <c r="G33" s="35"/>
    </row>
    <row r="34" spans="1:7" x14ac:dyDescent="0.3">
      <c r="A34" s="41"/>
      <c r="B34" s="42"/>
      <c r="C34" s="56"/>
      <c r="D34" s="31"/>
      <c r="E34" s="57"/>
      <c r="F34" s="57"/>
      <c r="G34" s="35"/>
    </row>
    <row r="35" spans="1:7" x14ac:dyDescent="0.3">
      <c r="A35" s="41"/>
      <c r="B35" s="42"/>
      <c r="C35" s="56"/>
      <c r="D35" s="31"/>
      <c r="E35" s="57"/>
      <c r="F35" s="57"/>
      <c r="G35" s="35"/>
    </row>
    <row r="36" spans="1:7" x14ac:dyDescent="0.3">
      <c r="A36" s="41"/>
      <c r="B36" s="42"/>
      <c r="C36" s="56"/>
      <c r="D36" s="31"/>
      <c r="E36" s="57"/>
      <c r="F36" s="57"/>
      <c r="G36" s="35"/>
    </row>
    <row r="37" spans="1:7" x14ac:dyDescent="0.3">
      <c r="A37" s="41"/>
      <c r="B37" s="42"/>
      <c r="C37" s="56"/>
      <c r="D37" s="31"/>
      <c r="E37" s="57"/>
      <c r="F37" s="57"/>
      <c r="G37" s="35"/>
    </row>
    <row r="38" spans="1:7" x14ac:dyDescent="0.3">
      <c r="A38" s="41"/>
      <c r="B38" s="42"/>
      <c r="C38" s="56"/>
      <c r="D38" s="31"/>
      <c r="E38" s="57"/>
      <c r="F38" s="57"/>
      <c r="G38" s="35"/>
    </row>
    <row r="39" spans="1:7" x14ac:dyDescent="0.3">
      <c r="A39" s="31"/>
      <c r="B39" s="40"/>
      <c r="C39" s="56"/>
      <c r="D39" s="31"/>
      <c r="E39" s="57"/>
      <c r="F39" s="57"/>
      <c r="G39" s="35"/>
    </row>
    <row r="40" spans="1:7" x14ac:dyDescent="0.3">
      <c r="A40" s="31"/>
      <c r="B40" s="40"/>
      <c r="C40" s="56"/>
      <c r="D40" s="31"/>
      <c r="E40" s="57"/>
      <c r="F40" s="57"/>
      <c r="G40" s="35"/>
    </row>
    <row r="41" spans="1:7" x14ac:dyDescent="0.3">
      <c r="A41" s="31"/>
      <c r="B41" s="40"/>
      <c r="C41" s="56"/>
      <c r="D41" s="31"/>
      <c r="E41" s="57"/>
      <c r="F41" s="57"/>
      <c r="G41" s="35"/>
    </row>
    <row r="42" spans="1:7" x14ac:dyDescent="0.3">
      <c r="A42" s="41"/>
      <c r="B42" s="42"/>
      <c r="C42" s="56"/>
      <c r="D42" s="31"/>
      <c r="E42" s="57"/>
      <c r="F42" s="57"/>
      <c r="G42" s="35"/>
    </row>
    <row r="43" spans="1:7" x14ac:dyDescent="0.3">
      <c r="A43" s="41"/>
      <c r="B43" s="42"/>
      <c r="C43" s="56"/>
      <c r="D43" s="31"/>
      <c r="E43" s="57"/>
      <c r="F43" s="57"/>
      <c r="G43" s="35"/>
    </row>
    <row r="44" spans="1:7" x14ac:dyDescent="0.3">
      <c r="A44" s="41"/>
      <c r="B44" s="42"/>
      <c r="C44" s="56"/>
      <c r="D44" s="31"/>
      <c r="E44" s="57"/>
      <c r="F44" s="57"/>
      <c r="G44" s="35"/>
    </row>
    <row r="45" spans="1:7" x14ac:dyDescent="0.3">
      <c r="A45" s="41"/>
      <c r="B45" s="42"/>
      <c r="C45" s="56"/>
      <c r="D45" s="31"/>
      <c r="E45" s="57"/>
      <c r="F45" s="57"/>
      <c r="G45" s="35"/>
    </row>
    <row r="46" spans="1:7" x14ac:dyDescent="0.3">
      <c r="A46" s="41"/>
      <c r="B46" s="42"/>
      <c r="C46" s="56"/>
      <c r="D46" s="31"/>
      <c r="E46" s="57"/>
      <c r="F46" s="57"/>
      <c r="G46" s="35"/>
    </row>
    <row r="47" spans="1:7" x14ac:dyDescent="0.3">
      <c r="A47" s="41"/>
      <c r="B47" s="42"/>
      <c r="C47" s="56"/>
      <c r="D47" s="31"/>
      <c r="E47" s="57"/>
      <c r="F47" s="57"/>
      <c r="G47" s="35"/>
    </row>
    <row r="48" spans="1:7" x14ac:dyDescent="0.3">
      <c r="A48" s="41"/>
      <c r="B48" s="42"/>
      <c r="C48" s="56"/>
      <c r="D48" s="31"/>
      <c r="E48" s="57"/>
      <c r="F48" s="57"/>
      <c r="G48" s="35"/>
    </row>
    <row r="49" spans="1:7" x14ac:dyDescent="0.3">
      <c r="A49" s="41"/>
      <c r="B49" s="42"/>
      <c r="C49" s="56"/>
      <c r="D49" s="31"/>
      <c r="E49" s="57"/>
      <c r="F49" s="57"/>
      <c r="G49" s="35"/>
    </row>
    <row r="50" spans="1:7" x14ac:dyDescent="0.3">
      <c r="A50" s="31"/>
      <c r="B50" s="40"/>
      <c r="C50" s="56"/>
      <c r="D50" s="31"/>
      <c r="E50" s="57"/>
      <c r="F50" s="57"/>
      <c r="G50" s="35"/>
    </row>
    <row r="51" spans="1:7" x14ac:dyDescent="0.3">
      <c r="A51" s="31"/>
      <c r="B51" s="40"/>
      <c r="C51" s="56"/>
      <c r="D51" s="31"/>
      <c r="E51" s="57"/>
      <c r="F51" s="57"/>
      <c r="G51" s="35"/>
    </row>
    <row r="52" spans="1:7" x14ac:dyDescent="0.3">
      <c r="A52" s="31"/>
      <c r="B52" s="40"/>
      <c r="C52" s="56"/>
      <c r="D52" s="31"/>
      <c r="E52" s="57"/>
      <c r="F52" s="57"/>
      <c r="G52" s="35"/>
    </row>
    <row r="53" spans="1:7" x14ac:dyDescent="0.3">
      <c r="A53" s="41"/>
      <c r="B53" s="42"/>
      <c r="C53" s="56"/>
      <c r="D53" s="31"/>
      <c r="E53" s="57"/>
      <c r="F53" s="57"/>
      <c r="G53" s="35"/>
    </row>
    <row r="54" spans="1:7" x14ac:dyDescent="0.3">
      <c r="A54" s="41"/>
      <c r="B54" s="42"/>
      <c r="C54" s="56"/>
      <c r="D54" s="31"/>
      <c r="E54" s="57"/>
      <c r="F54" s="57"/>
      <c r="G54" s="35"/>
    </row>
    <row r="55" spans="1:7" x14ac:dyDescent="0.3">
      <c r="A55" s="41"/>
      <c r="B55" s="42"/>
      <c r="C55" s="56"/>
      <c r="D55" s="31"/>
      <c r="E55" s="57"/>
      <c r="F55" s="57"/>
      <c r="G55" s="35"/>
    </row>
    <row r="56" spans="1:7" x14ac:dyDescent="0.3">
      <c r="A56" s="41"/>
      <c r="B56" s="42"/>
      <c r="C56" s="56"/>
      <c r="D56" s="31"/>
      <c r="E56" s="57"/>
      <c r="F56" s="57"/>
      <c r="G56" s="35"/>
    </row>
    <row r="57" spans="1:7" x14ac:dyDescent="0.3">
      <c r="A57" s="41"/>
      <c r="B57" s="42"/>
      <c r="C57" s="56"/>
      <c r="D57" s="31"/>
      <c r="E57" s="57"/>
      <c r="F57" s="57"/>
      <c r="G57" s="35"/>
    </row>
    <row r="58" spans="1:7" x14ac:dyDescent="0.3">
      <c r="A58" s="41"/>
      <c r="B58" s="42"/>
      <c r="C58" s="56"/>
      <c r="D58" s="31"/>
      <c r="E58" s="57"/>
      <c r="F58" s="57"/>
      <c r="G58" s="35"/>
    </row>
    <row r="59" spans="1:7" x14ac:dyDescent="0.3">
      <c r="A59" s="41"/>
      <c r="B59" s="42"/>
      <c r="C59" s="56"/>
      <c r="D59" s="31"/>
      <c r="E59" s="57"/>
      <c r="F59" s="57"/>
      <c r="G59" s="35"/>
    </row>
    <row r="60" spans="1:7" x14ac:dyDescent="0.3">
      <c r="A60" s="41"/>
      <c r="B60" s="42"/>
      <c r="C60" s="56"/>
      <c r="D60" s="31"/>
      <c r="E60" s="57"/>
      <c r="F60" s="57"/>
      <c r="G60" s="35"/>
    </row>
    <row r="61" spans="1:7" x14ac:dyDescent="0.3">
      <c r="A61" s="41"/>
      <c r="B61" s="42"/>
      <c r="C61" s="56"/>
      <c r="D61" s="31"/>
      <c r="E61" s="57"/>
      <c r="F61" s="57"/>
      <c r="G61" s="35"/>
    </row>
    <row r="62" spans="1:7" x14ac:dyDescent="0.3">
      <c r="A62" s="41"/>
      <c r="B62" s="42"/>
      <c r="C62" s="56"/>
      <c r="D62" s="31"/>
      <c r="E62" s="57"/>
      <c r="F62" s="57"/>
      <c r="G62" s="35"/>
    </row>
    <row r="63" spans="1:7" x14ac:dyDescent="0.3">
      <c r="A63" s="41"/>
      <c r="B63" s="42"/>
      <c r="C63" s="56"/>
      <c r="D63" s="31"/>
      <c r="E63" s="57"/>
      <c r="F63" s="57"/>
      <c r="G63" s="35"/>
    </row>
    <row r="64" spans="1:7" x14ac:dyDescent="0.3">
      <c r="A64" s="41"/>
      <c r="B64" s="42"/>
      <c r="C64" s="56"/>
      <c r="D64" s="31"/>
      <c r="E64" s="57"/>
      <c r="F64" s="57"/>
      <c r="G64" s="35"/>
    </row>
    <row r="65" spans="1:7" x14ac:dyDescent="0.3">
      <c r="A65" s="41"/>
      <c r="B65" s="42"/>
      <c r="C65" s="56"/>
      <c r="D65" s="31"/>
      <c r="E65" s="57"/>
      <c r="F65" s="57"/>
      <c r="G65" s="35"/>
    </row>
    <row r="66" spans="1:7" x14ac:dyDescent="0.3">
      <c r="A66" s="41"/>
      <c r="B66" s="42"/>
      <c r="C66" s="56"/>
      <c r="D66" s="31"/>
      <c r="E66" s="57"/>
      <c r="F66" s="57"/>
      <c r="G66" s="35"/>
    </row>
    <row r="67" spans="1:7" x14ac:dyDescent="0.3">
      <c r="A67" s="41"/>
      <c r="B67" s="42"/>
      <c r="C67" s="56"/>
      <c r="D67" s="31"/>
      <c r="E67" s="57"/>
      <c r="F67" s="57"/>
      <c r="G67" s="35"/>
    </row>
    <row r="68" spans="1:7" x14ac:dyDescent="0.3">
      <c r="A68" s="41"/>
      <c r="B68" s="42"/>
      <c r="C68" s="56"/>
      <c r="D68" s="31"/>
      <c r="E68" s="57"/>
      <c r="F68" s="57"/>
      <c r="G68" s="35"/>
    </row>
    <row r="69" spans="1:7" x14ac:dyDescent="0.3">
      <c r="A69" s="41"/>
      <c r="B69" s="42"/>
      <c r="C69" s="56"/>
      <c r="D69" s="31"/>
      <c r="E69" s="57"/>
      <c r="F69" s="57"/>
      <c r="G69" s="35"/>
    </row>
    <row r="70" spans="1:7" x14ac:dyDescent="0.3">
      <c r="A70" s="41"/>
      <c r="B70" s="42"/>
      <c r="C70" s="56"/>
      <c r="D70" s="31"/>
      <c r="E70" s="57"/>
      <c r="F70" s="57"/>
      <c r="G70" s="35"/>
    </row>
    <row r="71" spans="1:7" x14ac:dyDescent="0.3">
      <c r="A71" s="41"/>
      <c r="B71" s="62"/>
      <c r="C71" s="56"/>
      <c r="D71" s="31"/>
      <c r="E71" s="60"/>
      <c r="F71" s="60"/>
      <c r="G71" s="35"/>
    </row>
    <row r="72" spans="1:7" x14ac:dyDescent="0.3">
      <c r="A72" s="41"/>
      <c r="B72" s="62"/>
      <c r="C72" s="56"/>
      <c r="D72" s="31"/>
      <c r="E72" s="60"/>
      <c r="F72" s="60"/>
      <c r="G72" s="35"/>
    </row>
    <row r="73" spans="1:7" x14ac:dyDescent="0.3">
      <c r="A73" s="41"/>
      <c r="B73" s="62"/>
      <c r="C73" s="56"/>
      <c r="D73" s="31"/>
      <c r="E73" s="60"/>
      <c r="F73" s="60"/>
      <c r="G73" s="35"/>
    </row>
    <row r="74" spans="1:7" x14ac:dyDescent="0.3">
      <c r="A74" s="41"/>
      <c r="B74" s="62"/>
      <c r="C74" s="56"/>
      <c r="D74" s="31"/>
      <c r="E74" s="60"/>
      <c r="F74" s="60"/>
      <c r="G74" s="35"/>
    </row>
    <row r="75" spans="1:7" x14ac:dyDescent="0.3">
      <c r="A75" s="41"/>
      <c r="B75" s="62"/>
      <c r="C75" s="56"/>
      <c r="D75" s="31"/>
      <c r="E75" s="60"/>
      <c r="F75" s="60"/>
      <c r="G75" s="35"/>
    </row>
    <row r="76" spans="1:7" x14ac:dyDescent="0.3">
      <c r="A76" s="41"/>
      <c r="B76" s="62"/>
      <c r="C76" s="56"/>
      <c r="D76" s="31"/>
      <c r="E76" s="60"/>
      <c r="F76" s="60"/>
      <c r="G76" s="35"/>
    </row>
    <row r="77" spans="1:7" x14ac:dyDescent="0.3">
      <c r="A77" s="1"/>
      <c r="B77" s="2"/>
      <c r="C77" s="6"/>
      <c r="D77" s="2"/>
      <c r="E77" s="6" t="s">
        <v>39</v>
      </c>
      <c r="F77" s="8">
        <f>SUM(F7:F76)</f>
        <v>0</v>
      </c>
      <c r="G77" s="7"/>
    </row>
  </sheetData>
  <mergeCells count="2">
    <mergeCell ref="A3:B3"/>
    <mergeCell ref="A4:G4"/>
  </mergeCells>
  <pageMargins left="0.7" right="0.7" top="0.75" bottom="0.75" header="0.3" footer="0.3"/>
  <pageSetup paperSize="9" scale="64" orientation="portrait"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view="pageBreakPreview" topLeftCell="A10" zoomScale="70" zoomScaleNormal="100" zoomScaleSheetLayoutView="70" workbookViewId="0">
      <selection activeCell="F33" sqref="F33"/>
    </sheetView>
  </sheetViews>
  <sheetFormatPr defaultColWidth="9.1796875" defaultRowHeight="14" x14ac:dyDescent="0.3"/>
  <cols>
    <col min="1" max="1" width="7.1796875" style="22" customWidth="1"/>
    <col min="2" max="2" width="96.54296875" style="20" customWidth="1"/>
    <col min="3" max="3" width="31.54296875" style="20" customWidth="1"/>
    <col min="4" max="16384" width="9.1796875" style="20"/>
  </cols>
  <sheetData>
    <row r="1" spans="1:3" ht="18" x14ac:dyDescent="0.35">
      <c r="A1" s="17" t="s">
        <v>65</v>
      </c>
      <c r="B1" s="18"/>
      <c r="C1" s="19"/>
    </row>
    <row r="2" spans="1:3" ht="18" x14ac:dyDescent="0.35">
      <c r="A2" s="17" t="s">
        <v>49</v>
      </c>
      <c r="B2" s="18"/>
      <c r="C2" s="19"/>
    </row>
    <row r="3" spans="1:3" ht="17.5" x14ac:dyDescent="0.35">
      <c r="A3" s="262">
        <v>43917</v>
      </c>
      <c r="B3" s="262"/>
      <c r="C3" s="21"/>
    </row>
    <row r="4" spans="1:3" ht="18.75" customHeight="1" x14ac:dyDescent="0.3">
      <c r="A4" s="274" t="s">
        <v>45</v>
      </c>
      <c r="B4" s="274"/>
      <c r="C4" s="274"/>
    </row>
    <row r="5" spans="1:3" ht="14.5" customHeight="1" x14ac:dyDescent="0.3"/>
    <row r="6" spans="1:3" s="22" customFormat="1" ht="29.25" customHeight="1" x14ac:dyDescent="0.35">
      <c r="A6" s="1" t="s">
        <v>2</v>
      </c>
      <c r="B6" s="2" t="s">
        <v>3</v>
      </c>
      <c r="C6" s="4" t="s">
        <v>5</v>
      </c>
    </row>
    <row r="7" spans="1:3" x14ac:dyDescent="0.3">
      <c r="A7" s="23"/>
      <c r="B7" s="89"/>
      <c r="C7" s="25"/>
    </row>
    <row r="8" spans="1:3" ht="15" customHeight="1" x14ac:dyDescent="0.3">
      <c r="A8" s="93"/>
      <c r="B8" s="93" t="s">
        <v>50</v>
      </c>
      <c r="C8" s="88"/>
    </row>
    <row r="9" spans="1:3" x14ac:dyDescent="0.3">
      <c r="A9" s="29" t="s">
        <v>10</v>
      </c>
      <c r="B9" s="90" t="s">
        <v>7</v>
      </c>
      <c r="C9" s="27">
        <f>'0.Facilitating Works'!F74</f>
        <v>0</v>
      </c>
    </row>
    <row r="10" spans="1:3" x14ac:dyDescent="0.3">
      <c r="A10" s="26">
        <f>A9+1</f>
        <v>1</v>
      </c>
      <c r="B10" s="91" t="s">
        <v>12</v>
      </c>
      <c r="C10" s="27">
        <f>'1. Superstructure '!F71</f>
        <v>0</v>
      </c>
    </row>
    <row r="11" spans="1:3" x14ac:dyDescent="0.3">
      <c r="A11" s="26">
        <f t="shared" ref="A11:A13" si="0">A10+1</f>
        <v>2</v>
      </c>
      <c r="B11" s="91" t="s">
        <v>16</v>
      </c>
      <c r="C11" s="27">
        <f>'2. Internal Finishes '!F74</f>
        <v>0</v>
      </c>
    </row>
    <row r="12" spans="1:3" x14ac:dyDescent="0.3">
      <c r="A12" s="26">
        <f t="shared" si="0"/>
        <v>3</v>
      </c>
      <c r="B12" s="91" t="s">
        <v>21</v>
      </c>
      <c r="C12" s="27">
        <f>'3. FF&amp;E'!F74</f>
        <v>0</v>
      </c>
    </row>
    <row r="13" spans="1:3" x14ac:dyDescent="0.3">
      <c r="A13" s="26">
        <f t="shared" si="0"/>
        <v>4</v>
      </c>
      <c r="B13" s="91" t="s">
        <v>23</v>
      </c>
      <c r="C13" s="27">
        <f>'4. Services'!F77</f>
        <v>0</v>
      </c>
    </row>
    <row r="14" spans="1:3" ht="11.25" customHeight="1" x14ac:dyDescent="0.3">
      <c r="A14" s="94"/>
      <c r="B14" s="28"/>
      <c r="C14" s="27"/>
    </row>
    <row r="15" spans="1:3" x14ac:dyDescent="0.3">
      <c r="A15" s="96"/>
      <c r="B15" s="97" t="s">
        <v>41</v>
      </c>
      <c r="C15" s="98">
        <f>SUM(C9:C13)</f>
        <v>0</v>
      </c>
    </row>
    <row r="16" spans="1:3" x14ac:dyDescent="0.3">
      <c r="A16" s="94"/>
      <c r="B16" s="28"/>
      <c r="C16" s="27"/>
    </row>
    <row r="17" spans="1:3" ht="13.5" customHeight="1" x14ac:dyDescent="0.3">
      <c r="A17" s="129">
        <f>A13+1</f>
        <v>5</v>
      </c>
      <c r="B17" s="130" t="s">
        <v>40</v>
      </c>
      <c r="C17" s="128">
        <f>'5.1 Main Prelims Summary'!G21</f>
        <v>0</v>
      </c>
    </row>
    <row r="18" spans="1:3" x14ac:dyDescent="0.3">
      <c r="A18" s="94"/>
      <c r="B18" s="28"/>
      <c r="C18" s="27"/>
    </row>
    <row r="19" spans="1:3" x14ac:dyDescent="0.3">
      <c r="A19" s="96"/>
      <c r="B19" s="97" t="s">
        <v>41</v>
      </c>
      <c r="C19" s="98">
        <f>SUM(C15:C17)</f>
        <v>0</v>
      </c>
    </row>
    <row r="20" spans="1:3" x14ac:dyDescent="0.3">
      <c r="A20" s="94"/>
      <c r="B20" s="28"/>
      <c r="C20" s="30"/>
    </row>
    <row r="21" spans="1:3" x14ac:dyDescent="0.3">
      <c r="A21" s="94">
        <f>A17+1</f>
        <v>6</v>
      </c>
      <c r="B21" s="28" t="s">
        <v>59</v>
      </c>
      <c r="C21" s="30"/>
    </row>
    <row r="22" spans="1:3" x14ac:dyDescent="0.3">
      <c r="A22" s="94"/>
      <c r="B22" s="28"/>
      <c r="C22" s="30"/>
    </row>
    <row r="23" spans="1:3" x14ac:dyDescent="0.3">
      <c r="A23" s="96"/>
      <c r="B23" s="97" t="s">
        <v>43</v>
      </c>
      <c r="C23" s="98">
        <f>SUM(C19:C21)</f>
        <v>0</v>
      </c>
    </row>
    <row r="24" spans="1:3" x14ac:dyDescent="0.3">
      <c r="A24" s="94"/>
      <c r="B24" s="28"/>
      <c r="C24" s="27"/>
    </row>
    <row r="25" spans="1:3" x14ac:dyDescent="0.3">
      <c r="A25" s="94">
        <f>A21+1</f>
        <v>7</v>
      </c>
      <c r="B25" s="28" t="s">
        <v>60</v>
      </c>
      <c r="C25" s="27"/>
    </row>
    <row r="26" spans="1:3" x14ac:dyDescent="0.3">
      <c r="A26" s="94"/>
      <c r="B26" s="28"/>
      <c r="C26" s="27"/>
    </row>
    <row r="27" spans="1:3" x14ac:dyDescent="0.3">
      <c r="A27" s="96"/>
      <c r="B27" s="97" t="s">
        <v>44</v>
      </c>
      <c r="C27" s="98">
        <f>SUM(C23:C25)</f>
        <v>0</v>
      </c>
    </row>
    <row r="28" spans="1:3" x14ac:dyDescent="0.3">
      <c r="A28" s="94"/>
      <c r="B28" s="28"/>
      <c r="C28" s="27"/>
    </row>
    <row r="29" spans="1:3" x14ac:dyDescent="0.3">
      <c r="A29" s="94">
        <f>A25+1</f>
        <v>8</v>
      </c>
      <c r="B29" s="28" t="s">
        <v>51</v>
      </c>
      <c r="C29" s="260" t="s">
        <v>271</v>
      </c>
    </row>
    <row r="30" spans="1:3" x14ac:dyDescent="0.3">
      <c r="A30" s="94"/>
      <c r="B30" s="95"/>
      <c r="C30" s="92"/>
    </row>
    <row r="31" spans="1:3" ht="25.5" customHeight="1" x14ac:dyDescent="0.3">
      <c r="A31" s="99"/>
      <c r="B31" s="100" t="s">
        <v>63</v>
      </c>
      <c r="C31" s="101">
        <f>SUM(C27:C29)</f>
        <v>0</v>
      </c>
    </row>
    <row r="32" spans="1:3" x14ac:dyDescent="0.3">
      <c r="A32" s="94"/>
      <c r="B32" s="28"/>
      <c r="C32" s="27"/>
    </row>
    <row r="33" spans="1:3" x14ac:dyDescent="0.3">
      <c r="A33" s="94">
        <f>A29+1</f>
        <v>9</v>
      </c>
      <c r="B33" s="28" t="s">
        <v>267</v>
      </c>
      <c r="C33" s="27">
        <f>'VE Proposals'!F77</f>
        <v>0</v>
      </c>
    </row>
    <row r="34" spans="1:3" x14ac:dyDescent="0.3">
      <c r="A34" s="94">
        <v>10</v>
      </c>
      <c r="B34" s="28" t="s">
        <v>266</v>
      </c>
      <c r="C34" s="27">
        <f>'1. Superstructure '!F75</f>
        <v>0</v>
      </c>
    </row>
    <row r="35" spans="1:3" x14ac:dyDescent="0.3">
      <c r="A35" s="94">
        <f>A34+1</f>
        <v>11</v>
      </c>
      <c r="B35" s="318" t="s">
        <v>275</v>
      </c>
      <c r="C35" s="319">
        <f>'4. Services'!F80</f>
        <v>0</v>
      </c>
    </row>
    <row r="36" spans="1:3" x14ac:dyDescent="0.3">
      <c r="A36" s="94"/>
      <c r="B36" s="95"/>
      <c r="C36" s="92"/>
    </row>
  </sheetData>
  <mergeCells count="2">
    <mergeCell ref="A4:C4"/>
    <mergeCell ref="A3:B3"/>
  </mergeCells>
  <pageMargins left="0.7" right="0.7" top="0.75" bottom="0.75" header="0.3" footer="0.3"/>
  <pageSetup paperSize="9" scale="59"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4"/>
  <sheetViews>
    <sheetView view="pageBreakPreview" topLeftCell="A16" zoomScale="80" zoomScaleNormal="100" zoomScaleSheetLayoutView="80" workbookViewId="0">
      <selection activeCell="E17" sqref="E17"/>
    </sheetView>
  </sheetViews>
  <sheetFormatPr defaultColWidth="9.1796875" defaultRowHeight="14" x14ac:dyDescent="0.3"/>
  <cols>
    <col min="1" max="1" width="7.1796875" style="22" customWidth="1"/>
    <col min="2" max="2" width="58.453125" style="20" customWidth="1"/>
    <col min="3" max="4" width="12" style="20" customWidth="1"/>
    <col min="5" max="5" width="12" style="32" customWidth="1"/>
    <col min="6" max="6" width="14.1796875" style="32" customWidth="1"/>
    <col min="7" max="7" width="19.81640625" style="32" customWidth="1"/>
    <col min="8" max="16384" width="9.1796875" style="20"/>
  </cols>
  <sheetData>
    <row r="1" spans="1:7" ht="18" x14ac:dyDescent="0.35">
      <c r="A1" s="17" t="str">
        <f>Summary!A1</f>
        <v>R9 Gas Detector Laboratory</v>
      </c>
      <c r="B1" s="18"/>
    </row>
    <row r="2" spans="1:7" ht="18" x14ac:dyDescent="0.35">
      <c r="A2" s="17" t="str">
        <f>Summary!A2</f>
        <v>Pricing Document</v>
      </c>
      <c r="B2" s="18"/>
    </row>
    <row r="3" spans="1:7" ht="17.5" x14ac:dyDescent="0.35">
      <c r="A3" s="275">
        <f>Summary!A3:B3</f>
        <v>43917</v>
      </c>
      <c r="B3" s="276"/>
    </row>
    <row r="4" spans="1:7" ht="18.75" customHeight="1" x14ac:dyDescent="0.3">
      <c r="A4" s="274" t="str">
        <f>Summary!A4</f>
        <v>Elemental Pricing Document</v>
      </c>
      <c r="B4" s="274"/>
      <c r="C4" s="274"/>
      <c r="D4" s="274"/>
      <c r="E4" s="274"/>
      <c r="F4" s="274"/>
      <c r="G4" s="274"/>
    </row>
    <row r="5" spans="1:7" ht="7.5" customHeight="1" x14ac:dyDescent="0.3"/>
    <row r="6" spans="1:7" s="22" customFormat="1" ht="29.25" customHeight="1" x14ac:dyDescent="0.35">
      <c r="A6" s="1" t="s">
        <v>2</v>
      </c>
      <c r="B6" s="2" t="s">
        <v>3</v>
      </c>
      <c r="C6" s="2" t="s">
        <v>0</v>
      </c>
      <c r="D6" s="3" t="s">
        <v>1</v>
      </c>
      <c r="E6" s="4" t="s">
        <v>4</v>
      </c>
      <c r="F6" s="4" t="s">
        <v>5</v>
      </c>
      <c r="G6" s="5" t="s">
        <v>8</v>
      </c>
    </row>
    <row r="7" spans="1:7" x14ac:dyDescent="0.3">
      <c r="A7" s="33"/>
      <c r="B7" s="24"/>
      <c r="C7" s="24"/>
      <c r="D7" s="24"/>
      <c r="E7" s="34"/>
      <c r="F7" s="34"/>
      <c r="G7" s="35"/>
    </row>
    <row r="8" spans="1:7" x14ac:dyDescent="0.3">
      <c r="A8" s="36">
        <v>0</v>
      </c>
      <c r="B8" s="37" t="s">
        <v>6</v>
      </c>
      <c r="C8" s="28"/>
      <c r="D8" s="28"/>
      <c r="E8" s="38"/>
      <c r="F8" s="38"/>
      <c r="G8" s="35"/>
    </row>
    <row r="9" spans="1:7" x14ac:dyDescent="0.3">
      <c r="A9" s="31"/>
      <c r="B9" s="28"/>
      <c r="C9" s="28"/>
      <c r="D9" s="28"/>
      <c r="E9" s="38"/>
      <c r="F9" s="38"/>
      <c r="G9" s="35"/>
    </row>
    <row r="10" spans="1:7" ht="56" x14ac:dyDescent="0.3">
      <c r="A10" s="31"/>
      <c r="B10" s="39" t="s">
        <v>47</v>
      </c>
      <c r="C10" s="28"/>
      <c r="D10" s="28"/>
      <c r="E10" s="38"/>
      <c r="F10" s="38"/>
      <c r="G10" s="35"/>
    </row>
    <row r="11" spans="1:7" x14ac:dyDescent="0.3">
      <c r="A11" s="31"/>
      <c r="B11" s="28"/>
      <c r="C11" s="28"/>
      <c r="D11" s="28"/>
      <c r="E11" s="38"/>
      <c r="F11" s="38"/>
      <c r="G11" s="35"/>
    </row>
    <row r="12" spans="1:7" x14ac:dyDescent="0.3">
      <c r="A12" s="31"/>
      <c r="B12" s="40" t="s">
        <v>56</v>
      </c>
      <c r="C12" s="28"/>
      <c r="D12" s="28"/>
      <c r="E12" s="38"/>
      <c r="F12" s="38"/>
      <c r="G12" s="35"/>
    </row>
    <row r="13" spans="1:7" x14ac:dyDescent="0.3">
      <c r="A13" s="41"/>
      <c r="B13" s="42"/>
      <c r="C13" s="38"/>
      <c r="D13" s="28"/>
      <c r="E13" s="38"/>
      <c r="F13" s="38">
        <f>E13*C13</f>
        <v>0</v>
      </c>
      <c r="G13" s="35"/>
    </row>
    <row r="14" spans="1:7" x14ac:dyDescent="0.3">
      <c r="A14" s="41"/>
      <c r="B14" s="28"/>
      <c r="C14" s="28"/>
      <c r="D14" s="28"/>
      <c r="E14" s="38"/>
      <c r="F14" s="38"/>
      <c r="G14" s="35"/>
    </row>
    <row r="15" spans="1:7" x14ac:dyDescent="0.3">
      <c r="A15" s="41"/>
      <c r="B15" s="28"/>
      <c r="C15" s="28"/>
      <c r="D15" s="28"/>
      <c r="E15" s="38"/>
      <c r="F15" s="38"/>
      <c r="G15" s="35"/>
    </row>
    <row r="16" spans="1:7" x14ac:dyDescent="0.3">
      <c r="A16" s="41"/>
      <c r="B16" s="28"/>
      <c r="C16" s="28"/>
      <c r="D16" s="28"/>
      <c r="E16" s="38"/>
      <c r="F16" s="38"/>
      <c r="G16" s="35"/>
    </row>
    <row r="17" spans="1:7" x14ac:dyDescent="0.3">
      <c r="A17" s="31"/>
      <c r="B17" s="28"/>
      <c r="C17" s="28"/>
      <c r="D17" s="28"/>
      <c r="E17" s="38"/>
      <c r="F17" s="38"/>
      <c r="G17" s="35"/>
    </row>
    <row r="18" spans="1:7" x14ac:dyDescent="0.3">
      <c r="A18" s="31"/>
      <c r="B18" s="28"/>
      <c r="C18" s="28"/>
      <c r="D18" s="28"/>
      <c r="E18" s="38"/>
      <c r="F18" s="38"/>
      <c r="G18" s="35"/>
    </row>
    <row r="19" spans="1:7" x14ac:dyDescent="0.3">
      <c r="A19" s="31"/>
      <c r="B19" s="40"/>
      <c r="C19" s="28"/>
      <c r="D19" s="28"/>
      <c r="E19" s="38"/>
      <c r="F19" s="38"/>
      <c r="G19" s="35"/>
    </row>
    <row r="20" spans="1:7" x14ac:dyDescent="0.3">
      <c r="A20" s="31"/>
      <c r="B20" s="28"/>
      <c r="C20" s="28"/>
      <c r="D20" s="28"/>
      <c r="E20" s="38"/>
      <c r="F20" s="38"/>
      <c r="G20" s="35"/>
    </row>
    <row r="21" spans="1:7" x14ac:dyDescent="0.3">
      <c r="A21" s="31"/>
      <c r="B21" s="28"/>
      <c r="C21" s="28"/>
      <c r="D21" s="28"/>
      <c r="E21" s="38"/>
      <c r="F21" s="38"/>
      <c r="G21" s="35"/>
    </row>
    <row r="22" spans="1:7" x14ac:dyDescent="0.3">
      <c r="A22" s="31"/>
      <c r="B22" s="28"/>
      <c r="C22" s="28"/>
      <c r="D22" s="28"/>
      <c r="E22" s="38"/>
      <c r="F22" s="38"/>
      <c r="G22" s="35"/>
    </row>
    <row r="23" spans="1:7" x14ac:dyDescent="0.3">
      <c r="A23" s="31"/>
      <c r="B23" s="28"/>
      <c r="C23" s="28"/>
      <c r="D23" s="28"/>
      <c r="E23" s="38"/>
      <c r="F23" s="38"/>
      <c r="G23" s="35"/>
    </row>
    <row r="24" spans="1:7" x14ac:dyDescent="0.3">
      <c r="A24" s="31"/>
      <c r="B24" s="40"/>
      <c r="C24" s="28"/>
      <c r="D24" s="28"/>
      <c r="E24" s="38"/>
      <c r="F24" s="38"/>
      <c r="G24" s="35"/>
    </row>
    <row r="25" spans="1:7" x14ac:dyDescent="0.3">
      <c r="A25" s="31"/>
      <c r="B25" s="28"/>
      <c r="C25" s="28"/>
      <c r="D25" s="28"/>
      <c r="E25" s="38"/>
      <c r="F25" s="38"/>
      <c r="G25" s="35"/>
    </row>
    <row r="26" spans="1:7" x14ac:dyDescent="0.3">
      <c r="A26" s="31"/>
      <c r="B26" s="28"/>
      <c r="C26" s="28"/>
      <c r="D26" s="28"/>
      <c r="E26" s="38"/>
      <c r="F26" s="38"/>
      <c r="G26" s="35"/>
    </row>
    <row r="27" spans="1:7" x14ac:dyDescent="0.3">
      <c r="A27" s="31"/>
      <c r="B27" s="28"/>
      <c r="C27" s="28"/>
      <c r="D27" s="28"/>
      <c r="E27" s="38"/>
      <c r="F27" s="38"/>
      <c r="G27" s="35"/>
    </row>
    <row r="28" spans="1:7" x14ac:dyDescent="0.3">
      <c r="A28" s="31"/>
      <c r="B28" s="28"/>
      <c r="C28" s="28"/>
      <c r="D28" s="28"/>
      <c r="E28" s="38"/>
      <c r="F28" s="38"/>
      <c r="G28" s="35"/>
    </row>
    <row r="29" spans="1:7" x14ac:dyDescent="0.3">
      <c r="A29" s="31"/>
      <c r="B29" s="28"/>
      <c r="C29" s="28"/>
      <c r="D29" s="28"/>
      <c r="E29" s="38"/>
      <c r="F29" s="38"/>
      <c r="G29" s="35"/>
    </row>
    <row r="30" spans="1:7" x14ac:dyDescent="0.3">
      <c r="A30" s="31"/>
      <c r="B30" s="28"/>
      <c r="C30" s="28"/>
      <c r="D30" s="28"/>
      <c r="E30" s="38"/>
      <c r="F30" s="38"/>
      <c r="G30" s="35"/>
    </row>
    <row r="31" spans="1:7" x14ac:dyDescent="0.3">
      <c r="A31" s="31"/>
      <c r="B31" s="28"/>
      <c r="C31" s="28"/>
      <c r="D31" s="28"/>
      <c r="E31" s="38"/>
      <c r="F31" s="38"/>
      <c r="G31" s="35"/>
    </row>
    <row r="32" spans="1:7" x14ac:dyDescent="0.3">
      <c r="A32" s="31"/>
      <c r="B32" s="28"/>
      <c r="C32" s="28"/>
      <c r="D32" s="28"/>
      <c r="E32" s="38"/>
      <c r="F32" s="38"/>
      <c r="G32" s="35"/>
    </row>
    <row r="33" spans="1:7" x14ac:dyDescent="0.3">
      <c r="A33" s="31"/>
      <c r="B33" s="28"/>
      <c r="C33" s="28"/>
      <c r="D33" s="28"/>
      <c r="E33" s="38"/>
      <c r="F33" s="38"/>
      <c r="G33" s="35"/>
    </row>
    <row r="34" spans="1:7" x14ac:dyDescent="0.3">
      <c r="A34" s="31"/>
      <c r="B34" s="28"/>
      <c r="C34" s="28"/>
      <c r="D34" s="28"/>
      <c r="E34" s="38"/>
      <c r="F34" s="38"/>
      <c r="G34" s="35"/>
    </row>
    <row r="35" spans="1:7" x14ac:dyDescent="0.3">
      <c r="A35" s="31"/>
      <c r="B35" s="28"/>
      <c r="C35" s="28"/>
      <c r="D35" s="28"/>
      <c r="E35" s="38"/>
      <c r="F35" s="38"/>
      <c r="G35" s="35"/>
    </row>
    <row r="36" spans="1:7" x14ac:dyDescent="0.3">
      <c r="A36" s="31"/>
      <c r="B36" s="28"/>
      <c r="C36" s="28"/>
      <c r="D36" s="28"/>
      <c r="E36" s="38"/>
      <c r="F36" s="38"/>
      <c r="G36" s="35"/>
    </row>
    <row r="37" spans="1:7" x14ac:dyDescent="0.3">
      <c r="A37" s="31"/>
      <c r="B37" s="28"/>
      <c r="C37" s="28"/>
      <c r="D37" s="28"/>
      <c r="E37" s="38"/>
      <c r="F37" s="38"/>
      <c r="G37" s="35"/>
    </row>
    <row r="38" spans="1:7" x14ac:dyDescent="0.3">
      <c r="A38" s="31"/>
      <c r="B38" s="28"/>
      <c r="C38" s="28"/>
      <c r="D38" s="28"/>
      <c r="E38" s="38"/>
      <c r="F38" s="38"/>
      <c r="G38" s="35"/>
    </row>
    <row r="39" spans="1:7" x14ac:dyDescent="0.3">
      <c r="A39" s="31"/>
      <c r="B39" s="28"/>
      <c r="C39" s="28"/>
      <c r="D39" s="28"/>
      <c r="E39" s="38"/>
      <c r="F39" s="38"/>
      <c r="G39" s="35"/>
    </row>
    <row r="40" spans="1:7" x14ac:dyDescent="0.3">
      <c r="A40" s="31"/>
      <c r="B40" s="28"/>
      <c r="C40" s="28"/>
      <c r="D40" s="28"/>
      <c r="E40" s="38"/>
      <c r="F40" s="38"/>
      <c r="G40" s="35"/>
    </row>
    <row r="41" spans="1:7" x14ac:dyDescent="0.3">
      <c r="A41" s="31"/>
      <c r="B41" s="28"/>
      <c r="C41" s="28"/>
      <c r="D41" s="28"/>
      <c r="E41" s="38"/>
      <c r="F41" s="38"/>
      <c r="G41" s="35"/>
    </row>
    <row r="42" spans="1:7" x14ac:dyDescent="0.3">
      <c r="A42" s="31"/>
      <c r="B42" s="28"/>
      <c r="C42" s="28"/>
      <c r="D42" s="28"/>
      <c r="E42" s="38"/>
      <c r="F42" s="38"/>
      <c r="G42" s="35"/>
    </row>
    <row r="43" spans="1:7" x14ac:dyDescent="0.3">
      <c r="A43" s="31"/>
      <c r="B43" s="28"/>
      <c r="C43" s="28"/>
      <c r="D43" s="28"/>
      <c r="E43" s="38"/>
      <c r="F43" s="38"/>
      <c r="G43" s="35"/>
    </row>
    <row r="44" spans="1:7" x14ac:dyDescent="0.3">
      <c r="A44" s="31"/>
      <c r="B44" s="28"/>
      <c r="C44" s="28"/>
      <c r="D44" s="28"/>
      <c r="E44" s="38"/>
      <c r="F44" s="38"/>
      <c r="G44" s="35"/>
    </row>
    <row r="45" spans="1:7" x14ac:dyDescent="0.3">
      <c r="A45" s="31"/>
      <c r="B45" s="28"/>
      <c r="C45" s="28"/>
      <c r="D45" s="28"/>
      <c r="E45" s="38"/>
      <c r="F45" s="38"/>
      <c r="G45" s="35"/>
    </row>
    <row r="46" spans="1:7" x14ac:dyDescent="0.3">
      <c r="A46" s="31"/>
      <c r="B46" s="28"/>
      <c r="C46" s="28"/>
      <c r="D46" s="28"/>
      <c r="E46" s="38"/>
      <c r="F46" s="38"/>
      <c r="G46" s="35"/>
    </row>
    <row r="47" spans="1:7" x14ac:dyDescent="0.3">
      <c r="A47" s="31"/>
      <c r="B47" s="28"/>
      <c r="C47" s="28"/>
      <c r="D47" s="28"/>
      <c r="E47" s="38"/>
      <c r="F47" s="38"/>
      <c r="G47" s="35"/>
    </row>
    <row r="48" spans="1:7" x14ac:dyDescent="0.3">
      <c r="A48" s="31"/>
      <c r="B48" s="28"/>
      <c r="C48" s="28"/>
      <c r="D48" s="28"/>
      <c r="E48" s="38"/>
      <c r="F48" s="38"/>
      <c r="G48" s="35"/>
    </row>
    <row r="49" spans="1:7" x14ac:dyDescent="0.3">
      <c r="A49" s="31"/>
      <c r="B49" s="28"/>
      <c r="C49" s="28"/>
      <c r="D49" s="28"/>
      <c r="E49" s="38"/>
      <c r="F49" s="38"/>
      <c r="G49" s="35"/>
    </row>
    <row r="50" spans="1:7" x14ac:dyDescent="0.3">
      <c r="A50" s="31"/>
      <c r="B50" s="28"/>
      <c r="C50" s="28"/>
      <c r="D50" s="28"/>
      <c r="E50" s="38"/>
      <c r="F50" s="38"/>
      <c r="G50" s="35"/>
    </row>
    <row r="51" spans="1:7" x14ac:dyDescent="0.3">
      <c r="A51" s="31"/>
      <c r="B51" s="28"/>
      <c r="C51" s="28"/>
      <c r="D51" s="28"/>
      <c r="E51" s="38"/>
      <c r="F51" s="38"/>
      <c r="G51" s="35"/>
    </row>
    <row r="52" spans="1:7" x14ac:dyDescent="0.3">
      <c r="A52" s="31"/>
      <c r="B52" s="28"/>
      <c r="C52" s="28"/>
      <c r="D52" s="28"/>
      <c r="E52" s="38"/>
      <c r="F52" s="38"/>
      <c r="G52" s="35"/>
    </row>
    <row r="53" spans="1:7" x14ac:dyDescent="0.3">
      <c r="A53" s="31"/>
      <c r="B53" s="28"/>
      <c r="C53" s="28"/>
      <c r="D53" s="28"/>
      <c r="E53" s="38"/>
      <c r="F53" s="38"/>
      <c r="G53" s="35"/>
    </row>
    <row r="54" spans="1:7" x14ac:dyDescent="0.3">
      <c r="A54" s="31"/>
      <c r="B54" s="28"/>
      <c r="C54" s="28"/>
      <c r="D54" s="28"/>
      <c r="E54" s="38"/>
      <c r="F54" s="38"/>
      <c r="G54" s="35"/>
    </row>
    <row r="55" spans="1:7" x14ac:dyDescent="0.3">
      <c r="A55" s="31"/>
      <c r="B55" s="28"/>
      <c r="C55" s="28"/>
      <c r="D55" s="28"/>
      <c r="E55" s="38"/>
      <c r="F55" s="38"/>
      <c r="G55" s="35"/>
    </row>
    <row r="56" spans="1:7" x14ac:dyDescent="0.3">
      <c r="A56" s="31"/>
      <c r="B56" s="28"/>
      <c r="C56" s="28"/>
      <c r="D56" s="28"/>
      <c r="E56" s="38"/>
      <c r="F56" s="38"/>
      <c r="G56" s="35"/>
    </row>
    <row r="57" spans="1:7" x14ac:dyDescent="0.3">
      <c r="A57" s="31"/>
      <c r="B57" s="28"/>
      <c r="C57" s="28"/>
      <c r="D57" s="28"/>
      <c r="E57" s="38"/>
      <c r="F57" s="38"/>
      <c r="G57" s="35"/>
    </row>
    <row r="58" spans="1:7" x14ac:dyDescent="0.3">
      <c r="A58" s="31"/>
      <c r="B58" s="28"/>
      <c r="C58" s="28"/>
      <c r="D58" s="28"/>
      <c r="E58" s="38"/>
      <c r="F58" s="38"/>
      <c r="G58" s="35"/>
    </row>
    <row r="59" spans="1:7" x14ac:dyDescent="0.3">
      <c r="A59" s="31"/>
      <c r="B59" s="28"/>
      <c r="C59" s="28"/>
      <c r="D59" s="28"/>
      <c r="E59" s="38"/>
      <c r="F59" s="38"/>
      <c r="G59" s="35"/>
    </row>
    <row r="60" spans="1:7" x14ac:dyDescent="0.3">
      <c r="A60" s="31"/>
      <c r="B60" s="28"/>
      <c r="C60" s="28"/>
      <c r="D60" s="28"/>
      <c r="E60" s="38"/>
      <c r="F60" s="38"/>
      <c r="G60" s="35"/>
    </row>
    <row r="61" spans="1:7" x14ac:dyDescent="0.3">
      <c r="A61" s="31"/>
      <c r="B61" s="28"/>
      <c r="C61" s="28"/>
      <c r="D61" s="28"/>
      <c r="E61" s="38"/>
      <c r="F61" s="38"/>
      <c r="G61" s="35"/>
    </row>
    <row r="62" spans="1:7" x14ac:dyDescent="0.3">
      <c r="A62" s="31"/>
      <c r="B62" s="28"/>
      <c r="C62" s="28"/>
      <c r="D62" s="28"/>
      <c r="E62" s="38"/>
      <c r="F62" s="38"/>
      <c r="G62" s="35"/>
    </row>
    <row r="63" spans="1:7" x14ac:dyDescent="0.3">
      <c r="A63" s="31"/>
      <c r="B63" s="28"/>
      <c r="C63" s="28"/>
      <c r="D63" s="28"/>
      <c r="E63" s="38"/>
      <c r="F63" s="38"/>
      <c r="G63" s="35"/>
    </row>
    <row r="64" spans="1:7" x14ac:dyDescent="0.3">
      <c r="A64" s="31"/>
      <c r="B64" s="28"/>
      <c r="C64" s="28"/>
      <c r="D64" s="28"/>
      <c r="E64" s="38"/>
      <c r="F64" s="38"/>
      <c r="G64" s="35"/>
    </row>
    <row r="65" spans="1:7" x14ac:dyDescent="0.3">
      <c r="A65" s="31"/>
      <c r="B65" s="28"/>
      <c r="C65" s="28"/>
      <c r="D65" s="28"/>
      <c r="E65" s="38"/>
      <c r="F65" s="38"/>
      <c r="G65" s="35"/>
    </row>
    <row r="66" spans="1:7" x14ac:dyDescent="0.3">
      <c r="A66" s="31"/>
      <c r="B66" s="28"/>
      <c r="C66" s="28"/>
      <c r="D66" s="28"/>
      <c r="E66" s="38"/>
      <c r="F66" s="38"/>
      <c r="G66" s="35"/>
    </row>
    <row r="67" spans="1:7" x14ac:dyDescent="0.3">
      <c r="A67" s="31"/>
      <c r="B67" s="28"/>
      <c r="C67" s="28"/>
      <c r="D67" s="28"/>
      <c r="E67" s="38"/>
      <c r="F67" s="38"/>
      <c r="G67" s="35"/>
    </row>
    <row r="68" spans="1:7" x14ac:dyDescent="0.3">
      <c r="A68" s="31"/>
      <c r="B68" s="28"/>
      <c r="C68" s="28"/>
      <c r="D68" s="28"/>
      <c r="E68" s="38"/>
      <c r="F68" s="38"/>
      <c r="G68" s="35"/>
    </row>
    <row r="69" spans="1:7" x14ac:dyDescent="0.3">
      <c r="A69" s="31"/>
      <c r="B69" s="28"/>
      <c r="C69" s="28"/>
      <c r="D69" s="28"/>
      <c r="E69" s="38"/>
      <c r="F69" s="38"/>
      <c r="G69" s="35"/>
    </row>
    <row r="70" spans="1:7" x14ac:dyDescent="0.3">
      <c r="A70" s="31"/>
      <c r="B70" s="28"/>
      <c r="C70" s="28"/>
      <c r="D70" s="28"/>
      <c r="E70" s="38"/>
      <c r="F70" s="38"/>
      <c r="G70" s="35"/>
    </row>
    <row r="71" spans="1:7" x14ac:dyDescent="0.3">
      <c r="A71" s="31"/>
      <c r="B71" s="28"/>
      <c r="C71" s="28"/>
      <c r="D71" s="28"/>
      <c r="E71" s="38"/>
      <c r="F71" s="38"/>
      <c r="G71" s="35"/>
    </row>
    <row r="72" spans="1:7" x14ac:dyDescent="0.3">
      <c r="A72" s="31"/>
      <c r="B72" s="28"/>
      <c r="C72" s="28"/>
      <c r="D72" s="28"/>
      <c r="E72" s="38"/>
      <c r="F72" s="38"/>
      <c r="G72" s="35"/>
    </row>
    <row r="73" spans="1:7" x14ac:dyDescent="0.3">
      <c r="A73" s="31"/>
      <c r="B73" s="28"/>
      <c r="C73" s="28"/>
      <c r="D73" s="28"/>
      <c r="E73" s="38"/>
      <c r="F73" s="43"/>
      <c r="G73" s="44"/>
    </row>
    <row r="74" spans="1:7" x14ac:dyDescent="0.3">
      <c r="A74" s="1"/>
      <c r="B74" s="2"/>
      <c r="C74" s="1"/>
      <c r="D74" s="2"/>
      <c r="E74" s="6" t="s">
        <v>9</v>
      </c>
      <c r="F74" s="9">
        <f>SUM(F7:F73)</f>
        <v>0</v>
      </c>
      <c r="G74" s="7"/>
    </row>
  </sheetData>
  <mergeCells count="2">
    <mergeCell ref="A3:B3"/>
    <mergeCell ref="A4:G4"/>
  </mergeCells>
  <pageMargins left="0.7" right="0.7" top="0.75" bottom="0.75" header="0.3" footer="0.3"/>
  <pageSetup paperSize="9" scale="64" orientation="portrait"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8"/>
  <sheetViews>
    <sheetView view="pageBreakPreview" topLeftCell="A55" zoomScale="80" zoomScaleNormal="100" zoomScaleSheetLayoutView="80" workbookViewId="0">
      <selection activeCell="F56" sqref="F56"/>
    </sheetView>
  </sheetViews>
  <sheetFormatPr defaultColWidth="9.1796875" defaultRowHeight="14" x14ac:dyDescent="0.3"/>
  <cols>
    <col min="1" max="1" width="7.1796875" style="22" customWidth="1"/>
    <col min="2" max="2" width="58.453125" style="20" customWidth="1"/>
    <col min="3" max="3" width="12" style="52" customWidth="1"/>
    <col min="4" max="4" width="12" style="22" customWidth="1"/>
    <col min="5" max="5" width="12" style="32" customWidth="1"/>
    <col min="6" max="6" width="14.1796875" style="53" customWidth="1"/>
    <col min="7" max="7" width="19.81640625" style="32" customWidth="1"/>
    <col min="8" max="16384" width="9.1796875" style="20"/>
  </cols>
  <sheetData>
    <row r="1" spans="1:7" ht="18" x14ac:dyDescent="0.35">
      <c r="A1" s="17" t="str">
        <f>Summary!A1</f>
        <v>R9 Gas Detector Laboratory</v>
      </c>
      <c r="B1" s="18"/>
    </row>
    <row r="2" spans="1:7" ht="18" x14ac:dyDescent="0.35">
      <c r="A2" s="17" t="str">
        <f>Summary!A2</f>
        <v>Pricing Document</v>
      </c>
      <c r="B2" s="18"/>
    </row>
    <row r="3" spans="1:7" ht="17.5" x14ac:dyDescent="0.35">
      <c r="A3" s="275">
        <f>Summary!A3:B3</f>
        <v>43917</v>
      </c>
      <c r="B3" s="276"/>
    </row>
    <row r="4" spans="1:7" ht="18.75" customHeight="1" x14ac:dyDescent="0.3">
      <c r="A4" s="274" t="str">
        <f>Summary!A4</f>
        <v>Elemental Pricing Document</v>
      </c>
      <c r="B4" s="274"/>
      <c r="C4" s="274"/>
      <c r="D4" s="274"/>
      <c r="E4" s="274"/>
      <c r="F4" s="274"/>
      <c r="G4" s="274"/>
    </row>
    <row r="5" spans="1:7" ht="7.5" customHeight="1" x14ac:dyDescent="0.3"/>
    <row r="6" spans="1:7" s="22" customFormat="1" ht="29.25" customHeight="1" x14ac:dyDescent="0.35">
      <c r="A6" s="1" t="s">
        <v>2</v>
      </c>
      <c r="B6" s="2" t="s">
        <v>3</v>
      </c>
      <c r="C6" s="2" t="s">
        <v>0</v>
      </c>
      <c r="D6" s="3" t="s">
        <v>1</v>
      </c>
      <c r="E6" s="4" t="s">
        <v>4</v>
      </c>
      <c r="F6" s="4" t="s">
        <v>5</v>
      </c>
      <c r="G6" s="5" t="s">
        <v>8</v>
      </c>
    </row>
    <row r="7" spans="1:7" x14ac:dyDescent="0.3">
      <c r="A7" s="33"/>
      <c r="B7" s="24"/>
      <c r="C7" s="54"/>
      <c r="D7" s="33"/>
      <c r="E7" s="34"/>
      <c r="F7" s="55"/>
      <c r="G7" s="35"/>
    </row>
    <row r="8" spans="1:7" x14ac:dyDescent="0.3">
      <c r="A8" s="45">
        <v>1</v>
      </c>
      <c r="B8" s="37" t="s">
        <v>11</v>
      </c>
      <c r="C8" s="56"/>
      <c r="D8" s="31"/>
      <c r="E8" s="38"/>
      <c r="F8" s="57"/>
      <c r="G8" s="35"/>
    </row>
    <row r="9" spans="1:7" x14ac:dyDescent="0.3">
      <c r="A9" s="45"/>
      <c r="B9" s="37"/>
      <c r="C9" s="56"/>
      <c r="D9" s="31"/>
      <c r="E9" s="38"/>
      <c r="F9" s="57"/>
      <c r="G9" s="35"/>
    </row>
    <row r="10" spans="1:7" ht="56" x14ac:dyDescent="0.3">
      <c r="A10" s="45"/>
      <c r="B10" s="39" t="s">
        <v>47</v>
      </c>
      <c r="C10" s="56"/>
      <c r="D10" s="31"/>
      <c r="E10" s="38"/>
      <c r="F10" s="57"/>
      <c r="G10" s="35"/>
    </row>
    <row r="11" spans="1:7" x14ac:dyDescent="0.3">
      <c r="A11" s="45"/>
      <c r="B11" s="39"/>
      <c r="C11" s="56"/>
      <c r="D11" s="31"/>
      <c r="E11" s="38"/>
      <c r="F11" s="57"/>
      <c r="G11" s="35"/>
    </row>
    <row r="12" spans="1:7" x14ac:dyDescent="0.3">
      <c r="A12" s="31"/>
      <c r="B12" s="40" t="s">
        <v>14</v>
      </c>
      <c r="C12" s="56"/>
      <c r="D12" s="31"/>
      <c r="E12" s="38"/>
      <c r="F12" s="57"/>
      <c r="G12" s="35"/>
    </row>
    <row r="13" spans="1:7" x14ac:dyDescent="0.3">
      <c r="A13" s="70"/>
      <c r="B13" s="71"/>
      <c r="C13" s="56"/>
      <c r="D13" s="31"/>
      <c r="E13" s="38"/>
      <c r="F13" s="57">
        <f>C13*E13</f>
        <v>0</v>
      </c>
      <c r="G13" s="35"/>
    </row>
    <row r="14" spans="1:7" x14ac:dyDescent="0.3">
      <c r="A14" s="73"/>
      <c r="B14" s="74"/>
      <c r="C14" s="56"/>
      <c r="D14" s="31"/>
      <c r="E14" s="38"/>
      <c r="F14" s="57"/>
      <c r="G14" s="35"/>
    </row>
    <row r="15" spans="1:7" x14ac:dyDescent="0.3">
      <c r="A15" s="73"/>
      <c r="B15" s="74"/>
      <c r="C15" s="56"/>
      <c r="D15" s="31"/>
      <c r="E15" s="38"/>
      <c r="F15" s="57"/>
      <c r="G15" s="35"/>
    </row>
    <row r="16" spans="1:7" x14ac:dyDescent="0.3">
      <c r="A16" s="73"/>
      <c r="B16" s="74"/>
      <c r="C16" s="56"/>
      <c r="D16" s="31"/>
      <c r="E16" s="38"/>
      <c r="F16" s="57"/>
      <c r="G16" s="35"/>
    </row>
    <row r="17" spans="1:7" x14ac:dyDescent="0.3">
      <c r="A17" s="73"/>
      <c r="B17" s="74"/>
      <c r="C17" s="56"/>
      <c r="D17" s="31"/>
      <c r="E17" s="38"/>
      <c r="F17" s="57"/>
      <c r="G17" s="35"/>
    </row>
    <row r="18" spans="1:7" x14ac:dyDescent="0.3">
      <c r="A18" s="73"/>
      <c r="B18" s="74"/>
      <c r="C18" s="56"/>
      <c r="D18" s="31"/>
      <c r="E18" s="38"/>
      <c r="F18" s="57"/>
      <c r="G18" s="35"/>
    </row>
    <row r="19" spans="1:7" x14ac:dyDescent="0.3">
      <c r="A19" s="73"/>
      <c r="B19" s="74"/>
      <c r="C19" s="56"/>
      <c r="D19" s="31"/>
      <c r="E19" s="60"/>
      <c r="F19" s="60"/>
      <c r="G19" s="50"/>
    </row>
    <row r="20" spans="1:7" x14ac:dyDescent="0.3">
      <c r="A20" s="73"/>
      <c r="B20" s="71"/>
      <c r="C20" s="56"/>
      <c r="D20" s="31"/>
      <c r="E20" s="38"/>
      <c r="F20" s="57"/>
      <c r="G20" s="35"/>
    </row>
    <row r="21" spans="1:7" s="22" customFormat="1" x14ac:dyDescent="0.3">
      <c r="A21" s="31"/>
      <c r="B21" s="40"/>
      <c r="C21" s="56"/>
      <c r="D21" s="31"/>
      <c r="E21" s="60"/>
      <c r="F21" s="60"/>
      <c r="G21" s="61"/>
    </row>
    <row r="22" spans="1:7" s="51" customFormat="1" x14ac:dyDescent="0.35">
      <c r="A22" s="73"/>
      <c r="B22" s="74"/>
      <c r="C22" s="56"/>
      <c r="D22" s="31"/>
      <c r="E22" s="49"/>
      <c r="F22" s="60"/>
      <c r="G22" s="63"/>
    </row>
    <row r="23" spans="1:7" s="51" customFormat="1" x14ac:dyDescent="0.35">
      <c r="A23" s="73"/>
      <c r="B23" s="74"/>
      <c r="C23" s="56"/>
      <c r="D23" s="31"/>
      <c r="E23" s="49"/>
      <c r="F23" s="60"/>
      <c r="G23" s="63"/>
    </row>
    <row r="24" spans="1:7" s="51" customFormat="1" x14ac:dyDescent="0.3">
      <c r="A24" s="73"/>
      <c r="B24" s="71"/>
      <c r="C24" s="56"/>
      <c r="D24" s="31"/>
      <c r="E24" s="49"/>
      <c r="F24" s="60"/>
      <c r="G24" s="63"/>
    </row>
    <row r="25" spans="1:7" s="51" customFormat="1" x14ac:dyDescent="0.35">
      <c r="A25" s="73"/>
      <c r="B25" s="74"/>
      <c r="C25" s="56"/>
      <c r="D25" s="31"/>
      <c r="E25" s="49"/>
      <c r="F25" s="60"/>
      <c r="G25" s="63"/>
    </row>
    <row r="26" spans="1:7" s="51" customFormat="1" x14ac:dyDescent="0.35">
      <c r="A26" s="70"/>
      <c r="B26" s="74"/>
      <c r="C26" s="56"/>
      <c r="D26" s="31"/>
      <c r="E26" s="49"/>
      <c r="F26" s="60"/>
      <c r="G26" s="63"/>
    </row>
    <row r="27" spans="1:7" x14ac:dyDescent="0.3">
      <c r="A27" s="70"/>
      <c r="B27" s="74"/>
      <c r="C27" s="56"/>
      <c r="D27" s="31"/>
      <c r="E27" s="38"/>
      <c r="F27" s="60"/>
      <c r="G27" s="35"/>
    </row>
    <row r="28" spans="1:7" x14ac:dyDescent="0.3">
      <c r="A28" s="70"/>
      <c r="B28" s="74"/>
      <c r="C28" s="64"/>
      <c r="D28" s="31"/>
      <c r="E28" s="38"/>
      <c r="F28" s="57"/>
      <c r="G28" s="35"/>
    </row>
    <row r="29" spans="1:7" s="51" customFormat="1" x14ac:dyDescent="0.3">
      <c r="A29" s="70"/>
      <c r="B29" s="74"/>
      <c r="C29" s="64"/>
      <c r="D29" s="31"/>
      <c r="E29" s="49"/>
      <c r="F29" s="57"/>
      <c r="G29" s="50"/>
    </row>
    <row r="30" spans="1:7" x14ac:dyDescent="0.3">
      <c r="A30" s="70"/>
      <c r="B30" s="74"/>
      <c r="C30" s="56"/>
      <c r="D30" s="31"/>
      <c r="E30" s="38"/>
      <c r="F30" s="57"/>
      <c r="G30" s="35"/>
    </row>
    <row r="31" spans="1:7" x14ac:dyDescent="0.3">
      <c r="A31" s="70"/>
      <c r="B31" s="74"/>
      <c r="C31" s="56"/>
      <c r="D31" s="31"/>
      <c r="E31" s="38"/>
      <c r="F31" s="57"/>
      <c r="G31" s="35"/>
    </row>
    <row r="32" spans="1:7" x14ac:dyDescent="0.3">
      <c r="A32" s="41"/>
      <c r="B32" s="59"/>
      <c r="C32" s="56"/>
      <c r="D32" s="31"/>
      <c r="E32" s="38"/>
      <c r="F32" s="57"/>
      <c r="G32" s="35"/>
    </row>
    <row r="33" spans="1:7" x14ac:dyDescent="0.3">
      <c r="A33" s="41"/>
      <c r="B33" s="59"/>
      <c r="C33" s="56"/>
      <c r="D33" s="31"/>
      <c r="E33" s="38"/>
      <c r="F33" s="57"/>
      <c r="G33" s="35"/>
    </row>
    <row r="34" spans="1:7" x14ac:dyDescent="0.3">
      <c r="A34" s="31"/>
      <c r="B34" s="40" t="s">
        <v>15</v>
      </c>
      <c r="C34" s="56"/>
      <c r="D34" s="31"/>
      <c r="E34" s="38"/>
      <c r="F34" s="60"/>
      <c r="G34" s="35"/>
    </row>
    <row r="35" spans="1:7" x14ac:dyDescent="0.3">
      <c r="A35" s="41"/>
      <c r="B35" s="59"/>
      <c r="C35" s="56"/>
      <c r="D35" s="31"/>
      <c r="E35" s="38"/>
      <c r="F35" s="57">
        <f>C35*E35</f>
        <v>0</v>
      </c>
      <c r="G35" s="35"/>
    </row>
    <row r="36" spans="1:7" x14ac:dyDescent="0.3">
      <c r="A36" s="31"/>
      <c r="B36" s="40"/>
      <c r="C36" s="56"/>
      <c r="D36" s="31"/>
      <c r="E36" s="38"/>
      <c r="F36" s="57"/>
      <c r="G36" s="35"/>
    </row>
    <row r="37" spans="1:7" x14ac:dyDescent="0.3">
      <c r="A37" s="41"/>
      <c r="B37" s="59"/>
      <c r="C37" s="56"/>
      <c r="D37" s="31"/>
      <c r="E37" s="38"/>
      <c r="F37" s="57"/>
      <c r="G37" s="35"/>
    </row>
    <row r="38" spans="1:7" x14ac:dyDescent="0.3">
      <c r="A38" s="41"/>
      <c r="B38" s="59"/>
      <c r="C38" s="56"/>
      <c r="D38" s="31"/>
      <c r="E38" s="38"/>
      <c r="F38" s="57"/>
      <c r="G38" s="35"/>
    </row>
    <row r="39" spans="1:7" x14ac:dyDescent="0.3">
      <c r="A39" s="41"/>
      <c r="B39" s="42"/>
      <c r="C39" s="56"/>
      <c r="D39" s="31"/>
      <c r="E39" s="38"/>
      <c r="F39" s="60"/>
      <c r="G39" s="35"/>
    </row>
    <row r="40" spans="1:7" x14ac:dyDescent="0.3">
      <c r="A40" s="31"/>
      <c r="B40" s="40"/>
      <c r="C40" s="56"/>
      <c r="D40" s="31"/>
      <c r="E40" s="38"/>
      <c r="F40" s="60"/>
      <c r="G40" s="35"/>
    </row>
    <row r="41" spans="1:7" x14ac:dyDescent="0.3">
      <c r="A41" s="65"/>
      <c r="B41" s="58"/>
      <c r="C41" s="56"/>
      <c r="D41" s="31"/>
      <c r="E41" s="38"/>
      <c r="F41" s="60"/>
      <c r="G41" s="35"/>
    </row>
    <row r="42" spans="1:7" s="51" customFormat="1" x14ac:dyDescent="0.35">
      <c r="A42" s="41"/>
      <c r="B42" s="59"/>
      <c r="C42" s="56"/>
      <c r="D42" s="31"/>
      <c r="E42" s="49"/>
      <c r="F42" s="60"/>
      <c r="G42" s="50"/>
    </row>
    <row r="43" spans="1:7" x14ac:dyDescent="0.3">
      <c r="A43" s="41"/>
      <c r="B43" s="59"/>
      <c r="C43" s="56"/>
      <c r="D43" s="31"/>
      <c r="E43" s="49"/>
      <c r="F43" s="60"/>
      <c r="G43" s="50"/>
    </row>
    <row r="44" spans="1:7" x14ac:dyDescent="0.3">
      <c r="A44" s="41"/>
      <c r="B44" s="59"/>
      <c r="C44" s="56"/>
      <c r="D44" s="31"/>
      <c r="E44" s="49"/>
      <c r="F44" s="60"/>
      <c r="G44" s="50"/>
    </row>
    <row r="45" spans="1:7" x14ac:dyDescent="0.3">
      <c r="A45" s="41"/>
      <c r="B45" s="59"/>
      <c r="C45" s="56"/>
      <c r="D45" s="31"/>
      <c r="E45" s="49"/>
      <c r="F45" s="60"/>
      <c r="G45" s="50"/>
    </row>
    <row r="46" spans="1:7" x14ac:dyDescent="0.3">
      <c r="A46" s="41"/>
      <c r="B46" s="59"/>
      <c r="C46" s="56"/>
      <c r="D46" s="31"/>
      <c r="E46" s="49"/>
      <c r="F46" s="60"/>
      <c r="G46" s="50"/>
    </row>
    <row r="47" spans="1:7" x14ac:dyDescent="0.3">
      <c r="A47" s="41"/>
      <c r="B47" s="59"/>
      <c r="C47" s="56"/>
      <c r="D47" s="31"/>
      <c r="E47" s="49"/>
      <c r="F47" s="60"/>
      <c r="G47" s="50"/>
    </row>
    <row r="48" spans="1:7" x14ac:dyDescent="0.3">
      <c r="A48" s="41"/>
      <c r="B48" s="59"/>
      <c r="C48" s="56"/>
      <c r="D48" s="31"/>
      <c r="E48" s="49"/>
      <c r="F48" s="60"/>
      <c r="G48" s="50"/>
    </row>
    <row r="49" spans="1:7" x14ac:dyDescent="0.3">
      <c r="A49" s="41"/>
      <c r="B49" s="59"/>
      <c r="C49" s="56"/>
      <c r="D49" s="31"/>
      <c r="E49" s="38"/>
      <c r="F49" s="60"/>
      <c r="G49" s="35"/>
    </row>
    <row r="50" spans="1:7" x14ac:dyDescent="0.3">
      <c r="A50" s="41"/>
      <c r="B50" s="58"/>
      <c r="C50" s="56"/>
      <c r="D50" s="31"/>
      <c r="E50" s="38"/>
      <c r="F50" s="60"/>
      <c r="G50" s="35"/>
    </row>
    <row r="51" spans="1:7" x14ac:dyDescent="0.3">
      <c r="A51" s="31"/>
      <c r="B51" s="40"/>
      <c r="C51" s="56"/>
      <c r="D51" s="31"/>
      <c r="E51" s="38"/>
      <c r="F51" s="60"/>
      <c r="G51" s="35"/>
    </row>
    <row r="52" spans="1:7" x14ac:dyDescent="0.3">
      <c r="A52" s="41"/>
      <c r="B52" s="66"/>
      <c r="C52" s="56"/>
      <c r="D52" s="31"/>
      <c r="E52" s="38"/>
      <c r="F52" s="60"/>
      <c r="G52" s="35"/>
    </row>
    <row r="53" spans="1:7" x14ac:dyDescent="0.3">
      <c r="A53" s="41"/>
      <c r="B53" s="66"/>
      <c r="C53" s="56"/>
      <c r="D53" s="31"/>
      <c r="E53" s="38"/>
      <c r="F53" s="60"/>
      <c r="G53" s="35"/>
    </row>
    <row r="54" spans="1:7" x14ac:dyDescent="0.3">
      <c r="A54" s="41"/>
      <c r="B54" s="40" t="s">
        <v>57</v>
      </c>
      <c r="C54" s="56"/>
      <c r="D54" s="31"/>
      <c r="E54" s="38"/>
      <c r="F54" s="60"/>
      <c r="G54" s="35"/>
    </row>
    <row r="55" spans="1:7" x14ac:dyDescent="0.3">
      <c r="A55" s="41"/>
      <c r="B55" s="59"/>
      <c r="C55" s="56"/>
      <c r="D55" s="31"/>
      <c r="E55" s="38"/>
      <c r="F55" s="57">
        <f>C55*E55</f>
        <v>0</v>
      </c>
      <c r="G55" s="35"/>
    </row>
    <row r="56" spans="1:7" x14ac:dyDescent="0.3">
      <c r="A56" s="41"/>
      <c r="B56" s="58"/>
      <c r="C56" s="56"/>
      <c r="D56" s="31"/>
      <c r="E56" s="38"/>
      <c r="F56" s="57"/>
      <c r="G56" s="35"/>
    </row>
    <row r="57" spans="1:7" x14ac:dyDescent="0.3">
      <c r="A57" s="31"/>
      <c r="B57" s="40"/>
      <c r="C57" s="56"/>
      <c r="D57" s="31"/>
      <c r="E57" s="38"/>
      <c r="F57" s="57"/>
      <c r="G57" s="35"/>
    </row>
    <row r="58" spans="1:7" x14ac:dyDescent="0.3">
      <c r="A58" s="41"/>
      <c r="B58" s="42"/>
      <c r="C58" s="56"/>
      <c r="D58" s="31"/>
      <c r="E58" s="38"/>
      <c r="F58" s="57"/>
      <c r="G58" s="35"/>
    </row>
    <row r="59" spans="1:7" x14ac:dyDescent="0.3">
      <c r="A59" s="41"/>
      <c r="B59" s="42"/>
      <c r="C59" s="56"/>
      <c r="D59" s="31"/>
      <c r="E59" s="38"/>
      <c r="F59" s="57"/>
      <c r="G59" s="35"/>
    </row>
    <row r="60" spans="1:7" x14ac:dyDescent="0.3">
      <c r="A60" s="41"/>
      <c r="B60" s="42"/>
      <c r="C60" s="56"/>
      <c r="D60" s="31"/>
      <c r="E60" s="38"/>
      <c r="F60" s="57"/>
      <c r="G60" s="35"/>
    </row>
    <row r="61" spans="1:7" s="51" customFormat="1" x14ac:dyDescent="0.35">
      <c r="A61" s="41"/>
      <c r="B61" s="59"/>
      <c r="C61" s="56"/>
      <c r="D61" s="31"/>
      <c r="E61" s="60"/>
      <c r="F61" s="60"/>
      <c r="G61" s="50"/>
    </row>
    <row r="62" spans="1:7" s="51" customFormat="1" x14ac:dyDescent="0.35">
      <c r="A62" s="41"/>
      <c r="B62" s="59"/>
      <c r="C62" s="56"/>
      <c r="D62" s="31"/>
      <c r="E62" s="60"/>
      <c r="F62" s="60"/>
      <c r="G62" s="50"/>
    </row>
    <row r="63" spans="1:7" x14ac:dyDescent="0.3">
      <c r="A63" s="41"/>
      <c r="B63" s="59"/>
      <c r="C63" s="56"/>
      <c r="D63" s="31"/>
      <c r="E63" s="60"/>
      <c r="F63" s="60"/>
      <c r="G63" s="35"/>
    </row>
    <row r="64" spans="1:7" x14ac:dyDescent="0.3">
      <c r="A64" s="41"/>
      <c r="B64" s="59"/>
      <c r="C64" s="56"/>
      <c r="D64" s="31"/>
      <c r="E64" s="60"/>
      <c r="F64" s="60"/>
      <c r="G64" s="35"/>
    </row>
    <row r="65" spans="1:7" x14ac:dyDescent="0.3">
      <c r="A65" s="41"/>
      <c r="B65" s="59"/>
      <c r="C65" s="56"/>
      <c r="D65" s="31"/>
      <c r="E65" s="60"/>
      <c r="F65" s="60"/>
      <c r="G65" s="35"/>
    </row>
    <row r="66" spans="1:7" x14ac:dyDescent="0.3">
      <c r="A66" s="41"/>
      <c r="B66" s="59"/>
      <c r="C66" s="56"/>
      <c r="D66" s="31"/>
      <c r="E66" s="60"/>
      <c r="F66" s="60"/>
      <c r="G66" s="35"/>
    </row>
    <row r="67" spans="1:7" x14ac:dyDescent="0.3">
      <c r="A67" s="41"/>
      <c r="B67" s="40" t="s">
        <v>46</v>
      </c>
      <c r="C67" s="56"/>
      <c r="D67" s="31"/>
      <c r="E67" s="60"/>
      <c r="F67" s="60"/>
      <c r="G67" s="35"/>
    </row>
    <row r="68" spans="1:7" x14ac:dyDescent="0.3">
      <c r="A68" s="41"/>
      <c r="B68" s="59"/>
      <c r="C68" s="56"/>
      <c r="D68" s="31"/>
      <c r="E68" s="60"/>
      <c r="F68" s="60"/>
      <c r="G68" s="35"/>
    </row>
    <row r="69" spans="1:7" x14ac:dyDescent="0.3">
      <c r="A69" s="41"/>
      <c r="B69" s="59" t="s">
        <v>64</v>
      </c>
      <c r="C69" s="56"/>
      <c r="D69" s="31"/>
      <c r="E69" s="60"/>
      <c r="F69" s="60"/>
      <c r="G69" s="35"/>
    </row>
    <row r="70" spans="1:7" x14ac:dyDescent="0.3">
      <c r="A70" s="41"/>
      <c r="B70" s="59"/>
      <c r="C70" s="56"/>
      <c r="D70" s="31"/>
      <c r="E70" s="60"/>
      <c r="F70" s="60"/>
      <c r="G70" s="35"/>
    </row>
    <row r="71" spans="1:7" x14ac:dyDescent="0.3">
      <c r="A71" s="1"/>
      <c r="B71" s="2"/>
      <c r="C71" s="6"/>
      <c r="D71" s="2"/>
      <c r="E71" s="6" t="s">
        <v>13</v>
      </c>
      <c r="F71" s="8">
        <f>SUM(F7:F70)</f>
        <v>0</v>
      </c>
      <c r="G71" s="7"/>
    </row>
    <row r="72" spans="1:7" ht="28" x14ac:dyDescent="0.3">
      <c r="A72" s="41"/>
      <c r="B72" s="59" t="s">
        <v>268</v>
      </c>
      <c r="C72" s="56"/>
      <c r="D72" s="31"/>
      <c r="E72" s="60"/>
      <c r="F72" s="60"/>
      <c r="G72" s="35"/>
    </row>
    <row r="73" spans="1:7" x14ac:dyDescent="0.3">
      <c r="A73" s="41"/>
      <c r="B73" s="59"/>
      <c r="C73" s="56"/>
      <c r="D73" s="31"/>
      <c r="E73" s="60"/>
      <c r="F73" s="60"/>
      <c r="G73" s="35"/>
    </row>
    <row r="74" spans="1:7" x14ac:dyDescent="0.3">
      <c r="A74" s="41"/>
      <c r="B74" s="59"/>
      <c r="C74" s="56"/>
      <c r="D74" s="31"/>
      <c r="E74" s="60"/>
      <c r="F74" s="60"/>
      <c r="G74" s="35"/>
    </row>
    <row r="75" spans="1:7" x14ac:dyDescent="0.3">
      <c r="A75" s="1"/>
      <c r="B75" s="2"/>
      <c r="C75" s="6"/>
      <c r="D75" s="2"/>
      <c r="E75" s="6" t="s">
        <v>269</v>
      </c>
      <c r="F75" s="8">
        <f>SUM(F72:F74)</f>
        <v>0</v>
      </c>
      <c r="G75" s="7"/>
    </row>
    <row r="76" spans="1:7" x14ac:dyDescent="0.3">
      <c r="A76" s="41"/>
      <c r="B76" s="59"/>
      <c r="C76" s="56"/>
      <c r="D76" s="31"/>
      <c r="E76" s="60"/>
      <c r="F76" s="60"/>
      <c r="G76" s="35"/>
    </row>
    <row r="77" spans="1:7" x14ac:dyDescent="0.3">
      <c r="A77" s="41"/>
      <c r="B77" s="67"/>
      <c r="C77" s="56"/>
      <c r="D77" s="31"/>
      <c r="E77" s="60"/>
      <c r="F77" s="60"/>
      <c r="G77" s="35"/>
    </row>
    <row r="78" spans="1:7" x14ac:dyDescent="0.3">
      <c r="A78" s="41"/>
      <c r="B78" s="59"/>
      <c r="C78" s="56"/>
      <c r="D78" s="31"/>
      <c r="E78" s="60"/>
      <c r="F78" s="60"/>
      <c r="G78" s="35"/>
    </row>
  </sheetData>
  <mergeCells count="2">
    <mergeCell ref="A3:B3"/>
    <mergeCell ref="A4:G4"/>
  </mergeCells>
  <pageMargins left="0.70866141732283472" right="0.70866141732283472" top="0.74803149606299213" bottom="0.74803149606299213" header="0.31496062992125984" footer="0.31496062992125984"/>
  <pageSetup paperSize="9" scale="64"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4"/>
  <sheetViews>
    <sheetView view="pageBreakPreview" topLeftCell="A58" zoomScale="90" zoomScaleNormal="100" zoomScaleSheetLayoutView="90" workbookViewId="0">
      <selection activeCell="F10" sqref="F10:F14"/>
    </sheetView>
  </sheetViews>
  <sheetFormatPr defaultColWidth="9.1796875" defaultRowHeight="14" x14ac:dyDescent="0.3"/>
  <cols>
    <col min="1" max="1" width="7.1796875" style="22" customWidth="1"/>
    <col min="2" max="2" width="58.453125" style="20" customWidth="1"/>
    <col min="3" max="3" width="12" style="52" customWidth="1"/>
    <col min="4" max="4" width="12" style="22" customWidth="1"/>
    <col min="5" max="5" width="12" style="32" customWidth="1"/>
    <col min="6" max="6" width="14.1796875" style="53" customWidth="1"/>
    <col min="7" max="7" width="19.81640625" style="32" customWidth="1"/>
    <col min="8" max="16384" width="9.1796875" style="20"/>
  </cols>
  <sheetData>
    <row r="1" spans="1:7" ht="18" x14ac:dyDescent="0.35">
      <c r="A1" s="17" t="str">
        <f>Summary!A1</f>
        <v>R9 Gas Detector Laboratory</v>
      </c>
      <c r="B1" s="18"/>
    </row>
    <row r="2" spans="1:7" ht="18" x14ac:dyDescent="0.35">
      <c r="A2" s="17" t="str">
        <f>Summary!A2</f>
        <v>Pricing Document</v>
      </c>
      <c r="B2" s="18"/>
    </row>
    <row r="3" spans="1:7" ht="17.5" x14ac:dyDescent="0.35">
      <c r="A3" s="275">
        <f>'1. Superstructure '!A3:B3</f>
        <v>43917</v>
      </c>
      <c r="B3" s="276"/>
    </row>
    <row r="4" spans="1:7" ht="18.75" customHeight="1" x14ac:dyDescent="0.3">
      <c r="A4" s="274" t="str">
        <f>Summary!A4</f>
        <v>Elemental Pricing Document</v>
      </c>
      <c r="B4" s="274"/>
      <c r="C4" s="274"/>
      <c r="D4" s="274"/>
      <c r="E4" s="274"/>
      <c r="F4" s="274"/>
      <c r="G4" s="274"/>
    </row>
    <row r="5" spans="1:7" ht="7.5" customHeight="1" x14ac:dyDescent="0.3"/>
    <row r="6" spans="1:7" s="22" customFormat="1" ht="29.25" customHeight="1" x14ac:dyDescent="0.35">
      <c r="A6" s="1" t="s">
        <v>2</v>
      </c>
      <c r="B6" s="2" t="s">
        <v>3</v>
      </c>
      <c r="C6" s="2" t="s">
        <v>0</v>
      </c>
      <c r="D6" s="3" t="s">
        <v>1</v>
      </c>
      <c r="E6" s="4" t="s">
        <v>4</v>
      </c>
      <c r="F6" s="4" t="s">
        <v>5</v>
      </c>
      <c r="G6" s="5" t="s">
        <v>8</v>
      </c>
    </row>
    <row r="7" spans="1:7" x14ac:dyDescent="0.3">
      <c r="A7" s="33"/>
      <c r="B7" s="24"/>
      <c r="C7" s="54"/>
      <c r="D7" s="33"/>
      <c r="E7" s="34"/>
      <c r="F7" s="55"/>
      <c r="G7" s="35"/>
    </row>
    <row r="8" spans="1:7" x14ac:dyDescent="0.3">
      <c r="A8" s="45">
        <v>2</v>
      </c>
      <c r="B8" s="37" t="s">
        <v>16</v>
      </c>
      <c r="C8" s="56"/>
      <c r="D8" s="31"/>
      <c r="E8" s="38"/>
      <c r="F8" s="57"/>
      <c r="G8" s="35"/>
    </row>
    <row r="9" spans="1:7" x14ac:dyDescent="0.3">
      <c r="A9" s="45"/>
      <c r="B9" s="37"/>
      <c r="C9" s="56"/>
      <c r="D9" s="31"/>
      <c r="E9" s="38"/>
      <c r="F9" s="57"/>
      <c r="G9" s="35"/>
    </row>
    <row r="10" spans="1:7" ht="56" x14ac:dyDescent="0.3">
      <c r="A10" s="26"/>
      <c r="B10" s="39" t="s">
        <v>47</v>
      </c>
      <c r="C10" s="56"/>
      <c r="D10" s="31"/>
      <c r="E10" s="38"/>
      <c r="F10" s="57"/>
      <c r="G10" s="35"/>
    </row>
    <row r="11" spans="1:7" x14ac:dyDescent="0.3">
      <c r="A11" s="26"/>
      <c r="B11" s="39"/>
      <c r="C11" s="56"/>
      <c r="D11" s="31"/>
      <c r="E11" s="38"/>
      <c r="F11" s="57"/>
      <c r="G11" s="35"/>
    </row>
    <row r="12" spans="1:7" x14ac:dyDescent="0.3">
      <c r="A12" s="31"/>
      <c r="B12" s="40" t="s">
        <v>17</v>
      </c>
      <c r="C12" s="56"/>
      <c r="D12" s="31"/>
      <c r="E12" s="38"/>
      <c r="F12" s="57"/>
      <c r="G12" s="35"/>
    </row>
    <row r="13" spans="1:7" x14ac:dyDescent="0.3">
      <c r="A13" s="31"/>
      <c r="B13" s="40"/>
      <c r="C13" s="56"/>
      <c r="D13" s="31"/>
      <c r="E13" s="38"/>
      <c r="F13" s="57">
        <f>C13*E13</f>
        <v>0</v>
      </c>
      <c r="G13" s="35"/>
    </row>
    <row r="14" spans="1:7" s="72" customFormat="1" x14ac:dyDescent="0.3">
      <c r="A14" s="70"/>
      <c r="B14" s="76"/>
      <c r="C14" s="64"/>
      <c r="D14" s="70"/>
      <c r="E14" s="69"/>
      <c r="F14" s="77"/>
      <c r="G14" s="47"/>
    </row>
    <row r="15" spans="1:7" s="80" customFormat="1" x14ac:dyDescent="0.35">
      <c r="A15" s="73"/>
      <c r="B15" s="74"/>
      <c r="C15" s="64"/>
      <c r="D15" s="70"/>
      <c r="E15" s="78"/>
      <c r="F15" s="78"/>
      <c r="G15" s="79"/>
    </row>
    <row r="16" spans="1:7" s="80" customFormat="1" x14ac:dyDescent="0.35">
      <c r="A16" s="73"/>
      <c r="B16" s="74"/>
      <c r="C16" s="64"/>
      <c r="D16" s="70"/>
      <c r="E16" s="78"/>
      <c r="F16" s="78"/>
      <c r="G16" s="79"/>
    </row>
    <row r="17" spans="1:7" s="80" customFormat="1" x14ac:dyDescent="0.3">
      <c r="A17" s="73"/>
      <c r="B17" s="76"/>
      <c r="C17" s="64"/>
      <c r="D17" s="70"/>
      <c r="E17" s="78"/>
      <c r="F17" s="78"/>
      <c r="G17" s="79"/>
    </row>
    <row r="18" spans="1:7" s="83" customFormat="1" x14ac:dyDescent="0.3">
      <c r="A18" s="73"/>
      <c r="B18" s="81"/>
      <c r="C18" s="64"/>
      <c r="D18" s="70"/>
      <c r="E18" s="75"/>
      <c r="F18" s="78"/>
      <c r="G18" s="82"/>
    </row>
    <row r="19" spans="1:7" s="83" customFormat="1" x14ac:dyDescent="0.3">
      <c r="A19" s="73"/>
      <c r="B19" s="81"/>
      <c r="C19" s="64"/>
      <c r="D19" s="70"/>
      <c r="E19" s="75"/>
      <c r="F19" s="78"/>
      <c r="G19" s="82"/>
    </row>
    <row r="20" spans="1:7" s="83" customFormat="1" x14ac:dyDescent="0.3">
      <c r="A20" s="73"/>
      <c r="B20" s="76"/>
      <c r="C20" s="64"/>
      <c r="D20" s="70"/>
      <c r="E20" s="75"/>
      <c r="F20" s="78"/>
      <c r="G20" s="82"/>
    </row>
    <row r="21" spans="1:7" s="72" customFormat="1" x14ac:dyDescent="0.3">
      <c r="A21" s="73"/>
      <c r="B21" s="81"/>
      <c r="C21" s="64"/>
      <c r="D21" s="70"/>
      <c r="E21" s="69"/>
      <c r="F21" s="78"/>
      <c r="G21" s="47"/>
    </row>
    <row r="22" spans="1:7" s="72" customFormat="1" x14ac:dyDescent="0.3">
      <c r="A22" s="73"/>
      <c r="B22" s="81"/>
      <c r="C22" s="64"/>
      <c r="D22" s="70"/>
      <c r="E22" s="69"/>
      <c r="F22" s="78"/>
      <c r="G22" s="47"/>
    </row>
    <row r="23" spans="1:7" s="72" customFormat="1" x14ac:dyDescent="0.3">
      <c r="A23" s="73"/>
      <c r="B23" s="76"/>
      <c r="C23" s="64"/>
      <c r="D23" s="70"/>
      <c r="E23" s="69"/>
      <c r="F23" s="78"/>
      <c r="G23" s="47"/>
    </row>
    <row r="24" spans="1:7" s="72" customFormat="1" x14ac:dyDescent="0.3">
      <c r="A24" s="73"/>
      <c r="B24" s="81"/>
      <c r="C24" s="64"/>
      <c r="D24" s="70"/>
      <c r="E24" s="69"/>
      <c r="F24" s="78"/>
      <c r="G24" s="47"/>
    </row>
    <row r="25" spans="1:7" s="83" customFormat="1" x14ac:dyDescent="0.3">
      <c r="A25" s="73"/>
      <c r="B25" s="81"/>
      <c r="C25" s="64"/>
      <c r="D25" s="70"/>
      <c r="E25" s="75"/>
      <c r="F25" s="77"/>
      <c r="G25" s="48"/>
    </row>
    <row r="26" spans="1:7" s="72" customFormat="1" x14ac:dyDescent="0.3">
      <c r="A26" s="73"/>
      <c r="B26" s="76"/>
      <c r="C26" s="64"/>
      <c r="D26" s="70"/>
      <c r="E26" s="69"/>
      <c r="F26" s="78"/>
      <c r="G26" s="47"/>
    </row>
    <row r="27" spans="1:7" x14ac:dyDescent="0.3">
      <c r="A27" s="31"/>
      <c r="B27" s="40" t="s">
        <v>18</v>
      </c>
      <c r="C27" s="56"/>
      <c r="D27" s="31"/>
      <c r="E27" s="38"/>
      <c r="F27" s="57"/>
      <c r="G27" s="35"/>
    </row>
    <row r="28" spans="1:7" x14ac:dyDescent="0.3">
      <c r="A28" s="31"/>
      <c r="B28" s="40"/>
      <c r="C28" s="56"/>
      <c r="D28" s="31"/>
      <c r="E28" s="38"/>
      <c r="F28" s="57"/>
      <c r="G28" s="35"/>
    </row>
    <row r="29" spans="1:7" x14ac:dyDescent="0.3">
      <c r="A29" s="31"/>
      <c r="B29" s="28"/>
      <c r="C29" s="56"/>
      <c r="D29" s="31"/>
      <c r="E29" s="38"/>
      <c r="F29" s="57"/>
      <c r="G29" s="35"/>
    </row>
    <row r="30" spans="1:7" x14ac:dyDescent="0.3">
      <c r="A30" s="41"/>
      <c r="B30" s="42"/>
      <c r="C30" s="56"/>
      <c r="D30" s="31"/>
      <c r="E30" s="38"/>
      <c r="F30" s="57"/>
      <c r="G30" s="35"/>
    </row>
    <row r="31" spans="1:7" x14ac:dyDescent="0.3">
      <c r="A31" s="41"/>
      <c r="B31" s="42"/>
      <c r="C31" s="56"/>
      <c r="D31" s="31"/>
      <c r="E31" s="38"/>
      <c r="F31" s="57"/>
      <c r="G31" s="35"/>
    </row>
    <row r="32" spans="1:7" x14ac:dyDescent="0.3">
      <c r="A32" s="41"/>
      <c r="B32" s="42"/>
      <c r="C32" s="56"/>
      <c r="D32" s="31"/>
      <c r="E32" s="38"/>
      <c r="F32" s="57"/>
      <c r="G32" s="35"/>
    </row>
    <row r="33" spans="1:7" x14ac:dyDescent="0.3">
      <c r="A33" s="41"/>
      <c r="B33" s="42"/>
      <c r="C33" s="56"/>
      <c r="D33" s="31"/>
      <c r="E33" s="38"/>
      <c r="F33" s="57"/>
      <c r="G33" s="35"/>
    </row>
    <row r="34" spans="1:7" x14ac:dyDescent="0.3">
      <c r="A34" s="41"/>
      <c r="B34" s="42"/>
      <c r="C34" s="56"/>
      <c r="D34" s="31"/>
      <c r="E34" s="38"/>
      <c r="F34" s="57"/>
      <c r="G34" s="35"/>
    </row>
    <row r="35" spans="1:7" x14ac:dyDescent="0.3">
      <c r="A35" s="41"/>
      <c r="B35" s="42"/>
      <c r="C35" s="56"/>
      <c r="D35" s="31"/>
      <c r="E35" s="38"/>
      <c r="F35" s="57"/>
      <c r="G35" s="35"/>
    </row>
    <row r="36" spans="1:7" x14ac:dyDescent="0.3">
      <c r="A36" s="41"/>
      <c r="B36" s="42"/>
      <c r="C36" s="56"/>
      <c r="D36" s="31"/>
      <c r="E36" s="38"/>
      <c r="F36" s="57"/>
      <c r="G36" s="35"/>
    </row>
    <row r="37" spans="1:7" x14ac:dyDescent="0.3">
      <c r="A37" s="41"/>
      <c r="B37" s="42"/>
      <c r="C37" s="56"/>
      <c r="D37" s="31"/>
      <c r="E37" s="38"/>
      <c r="F37" s="57"/>
      <c r="G37" s="35"/>
    </row>
    <row r="38" spans="1:7" x14ac:dyDescent="0.3">
      <c r="A38" s="41"/>
      <c r="B38" s="42"/>
      <c r="C38" s="56"/>
      <c r="D38" s="31"/>
      <c r="E38" s="38"/>
      <c r="F38" s="57"/>
      <c r="G38" s="35"/>
    </row>
    <row r="39" spans="1:7" x14ac:dyDescent="0.3">
      <c r="A39" s="41"/>
      <c r="B39" s="42"/>
      <c r="C39" s="56"/>
      <c r="D39" s="31"/>
      <c r="E39" s="38"/>
      <c r="F39" s="57"/>
      <c r="G39" s="35"/>
    </row>
    <row r="40" spans="1:7" x14ac:dyDescent="0.3">
      <c r="A40" s="41"/>
      <c r="B40" s="42"/>
      <c r="C40" s="56"/>
      <c r="D40" s="31"/>
      <c r="E40" s="38"/>
      <c r="F40" s="57"/>
      <c r="G40" s="35"/>
    </row>
    <row r="41" spans="1:7" x14ac:dyDescent="0.3">
      <c r="A41" s="41"/>
      <c r="B41" s="42"/>
      <c r="C41" s="56"/>
      <c r="D41" s="31"/>
      <c r="E41" s="38"/>
      <c r="F41" s="57"/>
      <c r="G41" s="35"/>
    </row>
    <row r="42" spans="1:7" x14ac:dyDescent="0.3">
      <c r="A42" s="41"/>
      <c r="B42" s="42"/>
      <c r="C42" s="56"/>
      <c r="D42" s="31"/>
      <c r="E42" s="38"/>
      <c r="F42" s="57"/>
      <c r="G42" s="35"/>
    </row>
    <row r="43" spans="1:7" x14ac:dyDescent="0.3">
      <c r="A43" s="41"/>
      <c r="B43" s="42"/>
      <c r="C43" s="56"/>
      <c r="D43" s="31"/>
      <c r="E43" s="38"/>
      <c r="F43" s="57"/>
      <c r="G43" s="35"/>
    </row>
    <row r="44" spans="1:7" x14ac:dyDescent="0.3">
      <c r="A44" s="41"/>
      <c r="B44" s="42"/>
      <c r="C44" s="56"/>
      <c r="D44" s="31"/>
      <c r="E44" s="38"/>
      <c r="F44" s="57"/>
      <c r="G44" s="35"/>
    </row>
    <row r="45" spans="1:7" x14ac:dyDescent="0.3">
      <c r="A45" s="41"/>
      <c r="B45" s="42"/>
      <c r="C45" s="56"/>
      <c r="D45" s="31"/>
      <c r="E45" s="38"/>
      <c r="F45" s="57"/>
      <c r="G45" s="35"/>
    </row>
    <row r="46" spans="1:7" x14ac:dyDescent="0.3">
      <c r="A46" s="41"/>
      <c r="B46" s="42"/>
      <c r="C46" s="56"/>
      <c r="D46" s="31"/>
      <c r="E46" s="38"/>
      <c r="F46" s="57"/>
      <c r="G46" s="35"/>
    </row>
    <row r="47" spans="1:7" x14ac:dyDescent="0.3">
      <c r="A47" s="41"/>
      <c r="B47" s="59"/>
      <c r="C47" s="56"/>
      <c r="D47" s="31"/>
      <c r="E47" s="49"/>
      <c r="F47" s="60"/>
      <c r="G47" s="50"/>
    </row>
    <row r="48" spans="1:7" x14ac:dyDescent="0.3">
      <c r="A48" s="31"/>
      <c r="B48" s="40" t="s">
        <v>19</v>
      </c>
      <c r="C48" s="56"/>
      <c r="D48" s="31"/>
      <c r="E48" s="38"/>
      <c r="F48" s="60"/>
      <c r="G48" s="35"/>
    </row>
    <row r="49" spans="1:7" x14ac:dyDescent="0.3">
      <c r="A49" s="31"/>
      <c r="B49" s="40"/>
      <c r="C49" s="56"/>
      <c r="D49" s="31"/>
      <c r="E49" s="38"/>
      <c r="F49" s="57"/>
      <c r="G49" s="35"/>
    </row>
    <row r="50" spans="1:7" x14ac:dyDescent="0.3">
      <c r="A50" s="41"/>
      <c r="B50" s="58"/>
      <c r="C50" s="56"/>
      <c r="D50" s="31"/>
      <c r="E50" s="38"/>
      <c r="F50" s="60"/>
      <c r="G50" s="35"/>
    </row>
    <row r="51" spans="1:7" s="51" customFormat="1" x14ac:dyDescent="0.35">
      <c r="A51" s="41"/>
      <c r="B51" s="66"/>
      <c r="C51" s="56"/>
      <c r="D51" s="31"/>
      <c r="E51" s="49"/>
      <c r="F51" s="60"/>
      <c r="G51" s="50"/>
    </row>
    <row r="52" spans="1:7" x14ac:dyDescent="0.3">
      <c r="A52" s="41"/>
      <c r="B52" s="84"/>
      <c r="C52" s="56"/>
      <c r="D52" s="31"/>
      <c r="E52" s="38"/>
      <c r="F52" s="60"/>
      <c r="G52" s="35"/>
    </row>
    <row r="53" spans="1:7" x14ac:dyDescent="0.3">
      <c r="A53" s="41"/>
      <c r="B53" s="66"/>
      <c r="C53" s="56"/>
      <c r="D53" s="31"/>
      <c r="E53" s="38"/>
      <c r="F53" s="60"/>
      <c r="G53" s="35"/>
    </row>
    <row r="54" spans="1:7" x14ac:dyDescent="0.3">
      <c r="A54" s="41"/>
      <c r="B54" s="59"/>
      <c r="C54" s="56"/>
      <c r="D54" s="31"/>
      <c r="E54" s="38"/>
      <c r="F54" s="57"/>
      <c r="G54" s="35"/>
    </row>
    <row r="55" spans="1:7" x14ac:dyDescent="0.3">
      <c r="A55" s="41"/>
      <c r="B55" s="59"/>
      <c r="C55" s="56"/>
      <c r="D55" s="31"/>
      <c r="E55" s="38"/>
      <c r="F55" s="57"/>
      <c r="G55" s="35"/>
    </row>
    <row r="56" spans="1:7" x14ac:dyDescent="0.3">
      <c r="A56" s="41"/>
      <c r="B56" s="42"/>
      <c r="C56" s="56"/>
      <c r="D56" s="31"/>
      <c r="E56" s="38"/>
      <c r="F56" s="57"/>
      <c r="G56" s="35"/>
    </row>
    <row r="57" spans="1:7" x14ac:dyDescent="0.3">
      <c r="A57" s="31"/>
      <c r="B57" s="40" t="s">
        <v>46</v>
      </c>
      <c r="C57" s="56"/>
      <c r="D57" s="31"/>
      <c r="E57" s="38"/>
      <c r="F57" s="57"/>
      <c r="G57" s="35"/>
    </row>
    <row r="58" spans="1:7" x14ac:dyDescent="0.3">
      <c r="A58" s="31"/>
      <c r="B58" s="40"/>
      <c r="C58" s="56"/>
      <c r="D58" s="31"/>
      <c r="E58" s="38"/>
      <c r="F58" s="57"/>
      <c r="G58" s="35"/>
    </row>
    <row r="59" spans="1:7" s="51" customFormat="1" x14ac:dyDescent="0.3">
      <c r="A59" s="41"/>
      <c r="B59" s="59"/>
      <c r="C59" s="56"/>
      <c r="D59" s="31"/>
      <c r="E59" s="38"/>
      <c r="F59" s="57"/>
      <c r="G59" s="35"/>
    </row>
    <row r="60" spans="1:7" s="51" customFormat="1" x14ac:dyDescent="0.35">
      <c r="A60" s="41"/>
      <c r="B60" s="59"/>
      <c r="C60" s="56"/>
      <c r="D60" s="31"/>
      <c r="E60" s="60"/>
      <c r="F60" s="60"/>
      <c r="G60" s="50"/>
    </row>
    <row r="61" spans="1:7" x14ac:dyDescent="0.3">
      <c r="A61" s="41"/>
      <c r="B61" s="59"/>
      <c r="C61" s="56"/>
      <c r="D61" s="31"/>
      <c r="E61" s="60"/>
      <c r="F61" s="60"/>
      <c r="G61" s="35"/>
    </row>
    <row r="62" spans="1:7" x14ac:dyDescent="0.3">
      <c r="A62" s="41"/>
      <c r="B62" s="59"/>
      <c r="C62" s="56"/>
      <c r="D62" s="31"/>
      <c r="E62" s="60"/>
      <c r="F62" s="60"/>
      <c r="G62" s="35"/>
    </row>
    <row r="63" spans="1:7" x14ac:dyDescent="0.3">
      <c r="A63" s="41"/>
      <c r="B63" s="59"/>
      <c r="C63" s="56"/>
      <c r="D63" s="31"/>
      <c r="E63" s="60"/>
      <c r="F63" s="60"/>
      <c r="G63" s="35"/>
    </row>
    <row r="64" spans="1:7" x14ac:dyDescent="0.3">
      <c r="A64" s="41"/>
      <c r="B64" s="59"/>
      <c r="C64" s="56"/>
      <c r="D64" s="31"/>
      <c r="E64" s="60"/>
      <c r="F64" s="60"/>
      <c r="G64" s="35"/>
    </row>
    <row r="65" spans="1:7" x14ac:dyDescent="0.3">
      <c r="A65" s="41"/>
      <c r="B65" s="59"/>
      <c r="C65" s="56"/>
      <c r="D65" s="31"/>
      <c r="E65" s="60"/>
      <c r="F65" s="60"/>
      <c r="G65" s="35"/>
    </row>
    <row r="66" spans="1:7" x14ac:dyDescent="0.3">
      <c r="A66" s="41"/>
      <c r="B66" s="59"/>
      <c r="C66" s="56"/>
      <c r="D66" s="31"/>
      <c r="E66" s="60"/>
      <c r="F66" s="60"/>
      <c r="G66" s="35"/>
    </row>
    <row r="67" spans="1:7" x14ac:dyDescent="0.3">
      <c r="A67" s="41"/>
      <c r="B67" s="59"/>
      <c r="C67" s="56"/>
      <c r="D67" s="31"/>
      <c r="E67" s="60"/>
      <c r="F67" s="60"/>
      <c r="G67" s="35"/>
    </row>
    <row r="68" spans="1:7" x14ac:dyDescent="0.3">
      <c r="A68" s="41"/>
      <c r="B68" s="59"/>
      <c r="C68" s="56"/>
      <c r="D68" s="31"/>
      <c r="E68" s="60"/>
      <c r="F68" s="60"/>
      <c r="G68" s="35"/>
    </row>
    <row r="69" spans="1:7" x14ac:dyDescent="0.3">
      <c r="A69" s="41"/>
      <c r="B69" s="59"/>
      <c r="C69" s="56"/>
      <c r="D69" s="31"/>
      <c r="E69" s="60"/>
      <c r="F69" s="60"/>
      <c r="G69" s="35"/>
    </row>
    <row r="70" spans="1:7" x14ac:dyDescent="0.3">
      <c r="A70" s="41"/>
      <c r="B70" s="59"/>
      <c r="C70" s="56"/>
      <c r="D70" s="31"/>
      <c r="E70" s="60"/>
      <c r="F70" s="60"/>
      <c r="G70" s="35"/>
    </row>
    <row r="71" spans="1:7" x14ac:dyDescent="0.3">
      <c r="A71" s="41"/>
      <c r="B71" s="59"/>
      <c r="C71" s="56"/>
      <c r="D71" s="31"/>
      <c r="E71" s="60"/>
      <c r="F71" s="60"/>
      <c r="G71" s="35"/>
    </row>
    <row r="72" spans="1:7" x14ac:dyDescent="0.3">
      <c r="A72" s="41"/>
      <c r="B72" s="59"/>
      <c r="C72" s="56"/>
      <c r="D72" s="31"/>
      <c r="E72" s="60"/>
      <c r="F72" s="60"/>
      <c r="G72" s="35"/>
    </row>
    <row r="73" spans="1:7" x14ac:dyDescent="0.3">
      <c r="A73" s="31"/>
      <c r="B73" s="40"/>
      <c r="C73" s="56"/>
      <c r="D73" s="31"/>
      <c r="E73" s="38"/>
      <c r="F73" s="57"/>
      <c r="G73" s="35"/>
    </row>
    <row r="74" spans="1:7" x14ac:dyDescent="0.3">
      <c r="A74" s="1"/>
      <c r="B74" s="2"/>
      <c r="C74" s="6"/>
      <c r="D74" s="2"/>
      <c r="E74" s="6" t="s">
        <v>20</v>
      </c>
      <c r="F74" s="8">
        <f>SUM(F7:F73)</f>
        <v>0</v>
      </c>
      <c r="G74" s="7"/>
    </row>
  </sheetData>
  <mergeCells count="2">
    <mergeCell ref="A3:B3"/>
    <mergeCell ref="A4:G4"/>
  </mergeCells>
  <pageMargins left="0.7" right="0.7" top="0.75" bottom="0.75" header="0.3" footer="0.3"/>
  <pageSetup paperSize="9" scale="64" orientation="portrait"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4"/>
  <sheetViews>
    <sheetView view="pageBreakPreview" topLeftCell="A49" zoomScale="80" zoomScaleNormal="100" zoomScaleSheetLayoutView="80" workbookViewId="0">
      <selection activeCell="E68" sqref="C13:E68"/>
    </sheetView>
  </sheetViews>
  <sheetFormatPr defaultColWidth="9.1796875" defaultRowHeight="14" x14ac:dyDescent="0.3"/>
  <cols>
    <col min="1" max="1" width="7.1796875" style="22" customWidth="1"/>
    <col min="2" max="2" width="58.453125" style="20" customWidth="1"/>
    <col min="3" max="3" width="12" style="52" customWidth="1"/>
    <col min="4" max="4" width="12" style="22" customWidth="1"/>
    <col min="5" max="5" width="12" style="32" customWidth="1"/>
    <col min="6" max="6" width="14.1796875" style="53" customWidth="1"/>
    <col min="7" max="7" width="19.81640625" style="32" customWidth="1"/>
    <col min="8" max="16384" width="9.1796875" style="20"/>
  </cols>
  <sheetData>
    <row r="1" spans="1:7" ht="18" x14ac:dyDescent="0.35">
      <c r="A1" s="17" t="str">
        <f>Summary!A1</f>
        <v>R9 Gas Detector Laboratory</v>
      </c>
      <c r="B1" s="18"/>
    </row>
    <row r="2" spans="1:7" ht="18" x14ac:dyDescent="0.35">
      <c r="A2" s="17" t="str">
        <f>Summary!A2</f>
        <v>Pricing Document</v>
      </c>
      <c r="B2" s="18"/>
    </row>
    <row r="3" spans="1:7" ht="17.5" x14ac:dyDescent="0.35">
      <c r="A3" s="275">
        <f>'2. Internal Finishes '!A3:B3</f>
        <v>43917</v>
      </c>
      <c r="B3" s="276"/>
    </row>
    <row r="4" spans="1:7" ht="18.75" customHeight="1" x14ac:dyDescent="0.3">
      <c r="A4" s="274" t="str">
        <f>Summary!A4</f>
        <v>Elemental Pricing Document</v>
      </c>
      <c r="B4" s="274"/>
      <c r="C4" s="274"/>
      <c r="D4" s="274"/>
      <c r="E4" s="274"/>
      <c r="F4" s="274"/>
      <c r="G4" s="274"/>
    </row>
    <row r="5" spans="1:7" ht="7.5" customHeight="1" x14ac:dyDescent="0.3"/>
    <row r="6" spans="1:7" s="22" customFormat="1" ht="29.25" customHeight="1" x14ac:dyDescent="0.35">
      <c r="A6" s="1" t="s">
        <v>2</v>
      </c>
      <c r="B6" s="2" t="s">
        <v>3</v>
      </c>
      <c r="C6" s="2" t="s">
        <v>0</v>
      </c>
      <c r="D6" s="3" t="s">
        <v>1</v>
      </c>
      <c r="E6" s="4" t="s">
        <v>4</v>
      </c>
      <c r="F6" s="4" t="s">
        <v>5</v>
      </c>
      <c r="G6" s="5" t="s">
        <v>8</v>
      </c>
    </row>
    <row r="7" spans="1:7" x14ac:dyDescent="0.3">
      <c r="A7" s="33"/>
      <c r="B7" s="24"/>
      <c r="C7" s="54"/>
      <c r="D7" s="33"/>
      <c r="E7" s="34"/>
      <c r="F7" s="55"/>
      <c r="G7" s="35"/>
    </row>
    <row r="8" spans="1:7" x14ac:dyDescent="0.3">
      <c r="A8" s="45">
        <v>3</v>
      </c>
      <c r="B8" s="37" t="s">
        <v>21</v>
      </c>
      <c r="C8" s="56"/>
      <c r="D8" s="31"/>
      <c r="E8" s="38"/>
      <c r="F8" s="57"/>
      <c r="G8" s="35"/>
    </row>
    <row r="9" spans="1:7" x14ac:dyDescent="0.3">
      <c r="A9" s="45"/>
      <c r="B9" s="37"/>
      <c r="C9" s="56"/>
      <c r="D9" s="31"/>
      <c r="E9" s="38"/>
      <c r="F9" s="57"/>
      <c r="G9" s="35"/>
    </row>
    <row r="10" spans="1:7" ht="56" x14ac:dyDescent="0.3">
      <c r="A10" s="26"/>
      <c r="B10" s="39" t="s">
        <v>47</v>
      </c>
      <c r="C10" s="56"/>
      <c r="D10" s="31"/>
      <c r="E10" s="38"/>
      <c r="F10" s="57"/>
      <c r="G10" s="35"/>
    </row>
    <row r="11" spans="1:7" x14ac:dyDescent="0.3">
      <c r="A11" s="26"/>
      <c r="B11" s="39"/>
      <c r="C11" s="56"/>
      <c r="D11" s="31"/>
      <c r="E11" s="38"/>
      <c r="F11" s="57"/>
      <c r="G11" s="35"/>
    </row>
    <row r="12" spans="1:7" x14ac:dyDescent="0.3">
      <c r="A12" s="31"/>
      <c r="B12" s="40" t="s">
        <v>48</v>
      </c>
      <c r="C12" s="56"/>
      <c r="D12" s="31"/>
      <c r="E12" s="38"/>
      <c r="F12" s="57"/>
      <c r="G12" s="35"/>
    </row>
    <row r="13" spans="1:7" x14ac:dyDescent="0.3">
      <c r="A13" s="31"/>
      <c r="B13" s="40"/>
      <c r="C13" s="56"/>
      <c r="D13" s="31"/>
      <c r="E13" s="38"/>
      <c r="F13" s="57">
        <f>C13*E13</f>
        <v>0</v>
      </c>
      <c r="G13" s="35"/>
    </row>
    <row r="14" spans="1:7" x14ac:dyDescent="0.3">
      <c r="A14" s="31"/>
      <c r="B14" s="28"/>
      <c r="C14" s="56"/>
      <c r="D14" s="31"/>
      <c r="E14" s="38"/>
      <c r="F14" s="57"/>
      <c r="G14" s="35"/>
    </row>
    <row r="15" spans="1:7" s="51" customFormat="1" x14ac:dyDescent="0.3">
      <c r="A15" s="41"/>
      <c r="B15" s="62"/>
      <c r="C15" s="56"/>
      <c r="D15" s="31"/>
      <c r="E15" s="49"/>
      <c r="F15" s="60"/>
      <c r="G15" s="63"/>
    </row>
    <row r="16" spans="1:7" x14ac:dyDescent="0.3">
      <c r="A16" s="41"/>
      <c r="B16" s="62"/>
      <c r="C16" s="56"/>
      <c r="D16" s="31"/>
      <c r="E16" s="38"/>
      <c r="F16" s="60"/>
      <c r="G16" s="35"/>
    </row>
    <row r="17" spans="1:7" s="51" customFormat="1" x14ac:dyDescent="0.35">
      <c r="A17" s="41"/>
      <c r="B17" s="61"/>
      <c r="C17" s="56"/>
      <c r="D17" s="31"/>
      <c r="E17" s="49"/>
      <c r="F17" s="60"/>
      <c r="G17" s="50"/>
    </row>
    <row r="18" spans="1:7" x14ac:dyDescent="0.3">
      <c r="A18" s="41"/>
      <c r="B18" s="62"/>
      <c r="C18" s="56"/>
      <c r="D18" s="31"/>
      <c r="E18" s="38"/>
      <c r="F18" s="60"/>
      <c r="G18" s="35"/>
    </row>
    <row r="19" spans="1:7" x14ac:dyDescent="0.3">
      <c r="A19" s="41"/>
      <c r="B19" s="62"/>
      <c r="C19" s="56"/>
      <c r="D19" s="31"/>
      <c r="E19" s="38"/>
      <c r="F19" s="60"/>
      <c r="G19" s="35"/>
    </row>
    <row r="20" spans="1:7" x14ac:dyDescent="0.3">
      <c r="A20" s="41"/>
      <c r="B20" s="62"/>
      <c r="C20" s="56"/>
      <c r="D20" s="31"/>
      <c r="E20" s="38"/>
      <c r="F20" s="60"/>
      <c r="G20" s="35"/>
    </row>
    <row r="21" spans="1:7" x14ac:dyDescent="0.3">
      <c r="A21" s="41"/>
      <c r="B21" s="59"/>
      <c r="C21" s="56"/>
      <c r="D21" s="31"/>
      <c r="E21" s="60"/>
      <c r="F21" s="60"/>
      <c r="G21" s="68"/>
    </row>
    <row r="22" spans="1:7" x14ac:dyDescent="0.3">
      <c r="A22" s="41"/>
      <c r="B22" s="42"/>
      <c r="C22" s="56"/>
      <c r="D22" s="31"/>
      <c r="E22" s="38"/>
      <c r="F22" s="60"/>
      <c r="G22" s="50"/>
    </row>
    <row r="23" spans="1:7" x14ac:dyDescent="0.3">
      <c r="A23" s="41"/>
      <c r="B23" s="42"/>
      <c r="C23" s="56"/>
      <c r="D23" s="31"/>
      <c r="E23" s="49"/>
      <c r="F23" s="60"/>
      <c r="G23" s="85"/>
    </row>
    <row r="24" spans="1:7" s="51" customFormat="1" x14ac:dyDescent="0.3">
      <c r="A24" s="41"/>
      <c r="B24" s="62"/>
      <c r="C24" s="56"/>
      <c r="D24" s="31"/>
      <c r="E24" s="38"/>
      <c r="F24" s="60"/>
      <c r="G24" s="35"/>
    </row>
    <row r="25" spans="1:7" x14ac:dyDescent="0.3">
      <c r="A25" s="41"/>
      <c r="B25" s="62"/>
      <c r="C25" s="56"/>
      <c r="D25" s="31"/>
      <c r="E25" s="49"/>
      <c r="F25" s="60"/>
      <c r="G25" s="50"/>
    </row>
    <row r="26" spans="1:7" s="51" customFormat="1" x14ac:dyDescent="0.3">
      <c r="A26" s="41"/>
      <c r="B26" s="62"/>
      <c r="C26" s="56"/>
      <c r="D26" s="31"/>
      <c r="E26" s="38"/>
      <c r="F26" s="60"/>
      <c r="G26" s="35"/>
    </row>
    <row r="27" spans="1:7" x14ac:dyDescent="0.3">
      <c r="A27" s="41"/>
      <c r="B27" s="62"/>
      <c r="C27" s="56"/>
      <c r="D27" s="31"/>
      <c r="E27" s="38"/>
      <c r="F27" s="60"/>
      <c r="G27" s="35"/>
    </row>
    <row r="28" spans="1:7" x14ac:dyDescent="0.3">
      <c r="A28" s="41"/>
      <c r="B28" s="58"/>
      <c r="C28" s="56"/>
      <c r="D28" s="31"/>
      <c r="E28" s="38"/>
      <c r="F28" s="60"/>
      <c r="G28" s="35"/>
    </row>
    <row r="29" spans="1:7" x14ac:dyDescent="0.3">
      <c r="A29" s="41"/>
      <c r="B29" s="28"/>
      <c r="C29" s="56"/>
      <c r="D29" s="31"/>
      <c r="E29" s="38"/>
      <c r="F29" s="57"/>
      <c r="G29" s="35"/>
    </row>
    <row r="30" spans="1:7" x14ac:dyDescent="0.3">
      <c r="A30" s="41"/>
      <c r="B30" s="62"/>
      <c r="C30" s="56"/>
      <c r="D30" s="31"/>
      <c r="E30" s="38"/>
      <c r="F30" s="60"/>
      <c r="G30" s="35"/>
    </row>
    <row r="31" spans="1:7" x14ac:dyDescent="0.3">
      <c r="A31" s="41"/>
      <c r="B31" s="62"/>
      <c r="C31" s="56"/>
      <c r="D31" s="31"/>
      <c r="E31" s="38"/>
      <c r="F31" s="60"/>
      <c r="G31" s="35"/>
    </row>
    <row r="32" spans="1:7" x14ac:dyDescent="0.3">
      <c r="A32" s="41"/>
      <c r="B32" s="62"/>
      <c r="C32" s="56"/>
      <c r="D32" s="31"/>
      <c r="E32" s="38"/>
      <c r="F32" s="60"/>
      <c r="G32" s="35"/>
    </row>
    <row r="33" spans="1:7" s="51" customFormat="1" x14ac:dyDescent="0.35">
      <c r="A33" s="41"/>
      <c r="B33" s="59"/>
      <c r="C33" s="56"/>
      <c r="D33" s="31"/>
      <c r="E33" s="60"/>
      <c r="F33" s="60"/>
      <c r="G33" s="50"/>
    </row>
    <row r="34" spans="1:7" s="51" customFormat="1" x14ac:dyDescent="0.35">
      <c r="A34" s="41"/>
      <c r="B34" s="59"/>
      <c r="C34" s="56"/>
      <c r="D34" s="31"/>
      <c r="E34" s="60"/>
      <c r="F34" s="60"/>
      <c r="G34" s="50"/>
    </row>
    <row r="35" spans="1:7" x14ac:dyDescent="0.3">
      <c r="A35" s="41"/>
      <c r="B35" s="59"/>
      <c r="C35" s="56"/>
      <c r="D35" s="31"/>
      <c r="E35" s="60"/>
      <c r="F35" s="60"/>
      <c r="G35" s="35"/>
    </row>
    <row r="36" spans="1:7" x14ac:dyDescent="0.3">
      <c r="A36" s="41"/>
      <c r="B36" s="59"/>
      <c r="C36" s="56"/>
      <c r="D36" s="31"/>
      <c r="E36" s="60"/>
      <c r="F36" s="60"/>
      <c r="G36" s="35"/>
    </row>
    <row r="37" spans="1:7" x14ac:dyDescent="0.3">
      <c r="A37" s="41"/>
      <c r="B37" s="59"/>
      <c r="C37" s="56"/>
      <c r="D37" s="31"/>
      <c r="E37" s="60"/>
      <c r="F37" s="60"/>
      <c r="G37" s="35"/>
    </row>
    <row r="38" spans="1:7" x14ac:dyDescent="0.3">
      <c r="A38" s="41"/>
      <c r="B38" s="59"/>
      <c r="C38" s="56"/>
      <c r="D38" s="31"/>
      <c r="E38" s="60"/>
      <c r="F38" s="60"/>
      <c r="G38" s="35"/>
    </row>
    <row r="39" spans="1:7" x14ac:dyDescent="0.3">
      <c r="A39" s="41"/>
      <c r="B39" s="59"/>
      <c r="C39" s="56"/>
      <c r="D39" s="31"/>
      <c r="E39" s="60"/>
      <c r="F39" s="60"/>
      <c r="G39" s="35"/>
    </row>
    <row r="40" spans="1:7" x14ac:dyDescent="0.3">
      <c r="A40" s="41"/>
      <c r="B40" s="59"/>
      <c r="C40" s="56"/>
      <c r="D40" s="31"/>
      <c r="E40" s="60"/>
      <c r="F40" s="60"/>
      <c r="G40" s="35"/>
    </row>
    <row r="41" spans="1:7" x14ac:dyDescent="0.3">
      <c r="A41" s="41"/>
      <c r="B41" s="59"/>
      <c r="C41" s="56"/>
      <c r="D41" s="31"/>
      <c r="E41" s="60"/>
      <c r="F41" s="60"/>
      <c r="G41" s="35"/>
    </row>
    <row r="42" spans="1:7" x14ac:dyDescent="0.3">
      <c r="A42" s="41"/>
      <c r="B42" s="59"/>
      <c r="C42" s="56"/>
      <c r="D42" s="31"/>
      <c r="E42" s="60"/>
      <c r="F42" s="60"/>
      <c r="G42" s="35"/>
    </row>
    <row r="43" spans="1:7" x14ac:dyDescent="0.3">
      <c r="A43" s="41"/>
      <c r="B43" s="59"/>
      <c r="C43" s="56"/>
      <c r="D43" s="31"/>
      <c r="E43" s="60"/>
      <c r="F43" s="60"/>
      <c r="G43" s="35"/>
    </row>
    <row r="44" spans="1:7" x14ac:dyDescent="0.3">
      <c r="A44" s="41"/>
      <c r="B44" s="59"/>
      <c r="C44" s="56"/>
      <c r="D44" s="31"/>
      <c r="E44" s="60"/>
      <c r="F44" s="60"/>
      <c r="G44" s="35"/>
    </row>
    <row r="45" spans="1:7" x14ac:dyDescent="0.3">
      <c r="A45" s="41"/>
      <c r="B45" s="59"/>
      <c r="C45" s="56"/>
      <c r="D45" s="31"/>
      <c r="E45" s="60"/>
      <c r="F45" s="60"/>
      <c r="G45" s="35"/>
    </row>
    <row r="46" spans="1:7" x14ac:dyDescent="0.3">
      <c r="A46" s="41"/>
      <c r="B46" s="59"/>
      <c r="C46" s="56"/>
      <c r="D46" s="31"/>
      <c r="E46" s="60"/>
      <c r="F46" s="60"/>
      <c r="G46" s="35"/>
    </row>
    <row r="47" spans="1:7" x14ac:dyDescent="0.3">
      <c r="A47" s="41"/>
      <c r="B47" s="59"/>
      <c r="C47" s="56"/>
      <c r="D47" s="31"/>
      <c r="E47" s="60"/>
      <c r="F47" s="60"/>
      <c r="G47" s="35"/>
    </row>
    <row r="48" spans="1:7" x14ac:dyDescent="0.3">
      <c r="A48" s="41"/>
      <c r="B48" s="59"/>
      <c r="C48" s="56"/>
      <c r="D48" s="31"/>
      <c r="E48" s="60"/>
      <c r="F48" s="60"/>
      <c r="G48" s="35"/>
    </row>
    <row r="49" spans="1:7" x14ac:dyDescent="0.3">
      <c r="A49" s="41"/>
      <c r="B49" s="59"/>
      <c r="C49" s="56"/>
      <c r="D49" s="31"/>
      <c r="E49" s="60"/>
      <c r="F49" s="60"/>
      <c r="G49" s="35"/>
    </row>
    <row r="50" spans="1:7" x14ac:dyDescent="0.3">
      <c r="A50" s="41"/>
      <c r="B50" s="59"/>
      <c r="C50" s="56"/>
      <c r="D50" s="31"/>
      <c r="E50" s="60"/>
      <c r="F50" s="60"/>
      <c r="G50" s="35"/>
    </row>
    <row r="51" spans="1:7" x14ac:dyDescent="0.3">
      <c r="A51" s="41"/>
      <c r="B51" s="59"/>
      <c r="C51" s="56"/>
      <c r="D51" s="31"/>
      <c r="E51" s="60"/>
      <c r="F51" s="60"/>
      <c r="G51" s="35"/>
    </row>
    <row r="52" spans="1:7" x14ac:dyDescent="0.3">
      <c r="A52" s="41"/>
      <c r="B52" s="59"/>
      <c r="C52" s="56"/>
      <c r="D52" s="31"/>
      <c r="E52" s="60"/>
      <c r="F52" s="60"/>
      <c r="G52" s="35"/>
    </row>
    <row r="53" spans="1:7" x14ac:dyDescent="0.3">
      <c r="A53" s="41"/>
      <c r="B53" s="59"/>
      <c r="C53" s="56"/>
      <c r="D53" s="31"/>
      <c r="E53" s="60"/>
      <c r="F53" s="60"/>
      <c r="G53" s="35"/>
    </row>
    <row r="54" spans="1:7" x14ac:dyDescent="0.3">
      <c r="A54" s="41"/>
      <c r="B54" s="59"/>
      <c r="C54" s="56"/>
      <c r="D54" s="31"/>
      <c r="E54" s="60"/>
      <c r="F54" s="60"/>
      <c r="G54" s="35"/>
    </row>
    <row r="55" spans="1:7" x14ac:dyDescent="0.3">
      <c r="A55" s="41"/>
      <c r="B55" s="59"/>
      <c r="C55" s="56"/>
      <c r="D55" s="31"/>
      <c r="E55" s="60"/>
      <c r="F55" s="60"/>
      <c r="G55" s="35"/>
    </row>
    <row r="56" spans="1:7" x14ac:dyDescent="0.3">
      <c r="A56" s="41"/>
      <c r="B56" s="59"/>
      <c r="C56" s="56"/>
      <c r="D56" s="31"/>
      <c r="E56" s="60"/>
      <c r="F56" s="60"/>
      <c r="G56" s="35"/>
    </row>
    <row r="57" spans="1:7" x14ac:dyDescent="0.3">
      <c r="A57" s="41"/>
      <c r="B57" s="59"/>
      <c r="C57" s="56"/>
      <c r="D57" s="31"/>
      <c r="E57" s="60"/>
      <c r="F57" s="60"/>
      <c r="G57" s="35"/>
    </row>
    <row r="58" spans="1:7" x14ac:dyDescent="0.3">
      <c r="A58" s="41"/>
      <c r="B58" s="59"/>
      <c r="C58" s="56"/>
      <c r="D58" s="31"/>
      <c r="E58" s="60"/>
      <c r="F58" s="60"/>
      <c r="G58" s="35"/>
    </row>
    <row r="59" spans="1:7" x14ac:dyDescent="0.3">
      <c r="A59" s="41"/>
      <c r="B59" s="59"/>
      <c r="C59" s="56"/>
      <c r="D59" s="31"/>
      <c r="E59" s="60"/>
      <c r="F59" s="60"/>
      <c r="G59" s="35"/>
    </row>
    <row r="60" spans="1:7" x14ac:dyDescent="0.3">
      <c r="A60" s="41"/>
      <c r="B60" s="59"/>
      <c r="C60" s="56"/>
      <c r="D60" s="31"/>
      <c r="E60" s="60"/>
      <c r="F60" s="60"/>
      <c r="G60" s="35"/>
    </row>
    <row r="61" spans="1:7" x14ac:dyDescent="0.3">
      <c r="A61" s="41"/>
      <c r="B61" s="59"/>
      <c r="C61" s="56"/>
      <c r="D61" s="31"/>
      <c r="E61" s="60"/>
      <c r="F61" s="60"/>
      <c r="G61" s="35"/>
    </row>
    <row r="62" spans="1:7" x14ac:dyDescent="0.3">
      <c r="A62" s="41"/>
      <c r="B62" s="59"/>
      <c r="C62" s="56"/>
      <c r="D62" s="31"/>
      <c r="E62" s="60"/>
      <c r="F62" s="60"/>
      <c r="G62" s="35"/>
    </row>
    <row r="63" spans="1:7" x14ac:dyDescent="0.3">
      <c r="A63" s="41"/>
      <c r="B63" s="59"/>
      <c r="C63" s="56"/>
      <c r="D63" s="31"/>
      <c r="E63" s="60"/>
      <c r="F63" s="60"/>
      <c r="G63" s="35"/>
    </row>
    <row r="64" spans="1:7" x14ac:dyDescent="0.3">
      <c r="A64" s="41"/>
      <c r="B64" s="59"/>
      <c r="C64" s="56"/>
      <c r="D64" s="31"/>
      <c r="E64" s="60"/>
      <c r="F64" s="60"/>
      <c r="G64" s="35"/>
    </row>
    <row r="65" spans="1:7" x14ac:dyDescent="0.3">
      <c r="A65" s="41"/>
      <c r="B65" s="59"/>
      <c r="C65" s="56"/>
      <c r="D65" s="31"/>
      <c r="E65" s="60"/>
      <c r="F65" s="60"/>
      <c r="G65" s="35"/>
    </row>
    <row r="66" spans="1:7" x14ac:dyDescent="0.3">
      <c r="A66" s="41"/>
      <c r="B66" s="59"/>
      <c r="C66" s="56"/>
      <c r="D66" s="31"/>
      <c r="E66" s="60"/>
      <c r="F66" s="60"/>
      <c r="G66" s="35"/>
    </row>
    <row r="67" spans="1:7" x14ac:dyDescent="0.3">
      <c r="A67" s="41"/>
      <c r="B67" s="59"/>
      <c r="C67" s="56"/>
      <c r="D67" s="31"/>
      <c r="E67" s="60"/>
      <c r="F67" s="60"/>
      <c r="G67" s="35"/>
    </row>
    <row r="68" spans="1:7" x14ac:dyDescent="0.3">
      <c r="A68" s="41"/>
      <c r="B68" s="59"/>
      <c r="C68" s="56"/>
      <c r="D68" s="31"/>
      <c r="E68" s="60"/>
      <c r="F68" s="60"/>
      <c r="G68" s="35"/>
    </row>
    <row r="69" spans="1:7" x14ac:dyDescent="0.3">
      <c r="A69" s="41"/>
      <c r="B69" s="59"/>
      <c r="C69" s="56"/>
      <c r="D69" s="31"/>
      <c r="E69" s="60"/>
      <c r="F69" s="60"/>
      <c r="G69" s="35"/>
    </row>
    <row r="70" spans="1:7" x14ac:dyDescent="0.3">
      <c r="A70" s="41"/>
      <c r="B70" s="59"/>
      <c r="C70" s="56"/>
      <c r="D70" s="31"/>
      <c r="E70" s="60"/>
      <c r="F70" s="60"/>
      <c r="G70" s="35"/>
    </row>
    <row r="71" spans="1:7" x14ac:dyDescent="0.3">
      <c r="A71" s="41"/>
      <c r="B71" s="59"/>
      <c r="C71" s="56"/>
      <c r="D71" s="31"/>
      <c r="E71" s="60"/>
      <c r="F71" s="60"/>
      <c r="G71" s="35"/>
    </row>
    <row r="72" spans="1:7" x14ac:dyDescent="0.3">
      <c r="A72" s="41"/>
      <c r="B72" s="59"/>
      <c r="C72" s="56"/>
      <c r="D72" s="31"/>
      <c r="E72" s="60"/>
      <c r="F72" s="60"/>
      <c r="G72" s="35"/>
    </row>
    <row r="73" spans="1:7" x14ac:dyDescent="0.3">
      <c r="A73" s="31"/>
      <c r="B73" s="40"/>
      <c r="C73" s="56"/>
      <c r="D73" s="31"/>
      <c r="E73" s="38"/>
      <c r="F73" s="57"/>
      <c r="G73" s="35"/>
    </row>
    <row r="74" spans="1:7" x14ac:dyDescent="0.3">
      <c r="A74" s="1"/>
      <c r="B74" s="2"/>
      <c r="C74" s="6"/>
      <c r="D74" s="2"/>
      <c r="E74" s="6" t="s">
        <v>22</v>
      </c>
      <c r="F74" s="8">
        <f>SUM(F7:F73)</f>
        <v>0</v>
      </c>
      <c r="G74" s="7"/>
    </row>
  </sheetData>
  <mergeCells count="2">
    <mergeCell ref="A3:B3"/>
    <mergeCell ref="A4:G4"/>
  </mergeCells>
  <pageMargins left="0.7" right="0.7" top="0.75" bottom="0.75" header="0.3" footer="0.3"/>
  <pageSetup paperSize="9" scale="64" orientation="portrait"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82"/>
  <sheetViews>
    <sheetView view="pageBreakPreview" topLeftCell="A58" zoomScale="80" zoomScaleNormal="100" zoomScaleSheetLayoutView="80" workbookViewId="0">
      <selection activeCell="A52" sqref="A52:XFD52"/>
    </sheetView>
  </sheetViews>
  <sheetFormatPr defaultColWidth="9.1796875" defaultRowHeight="14" x14ac:dyDescent="0.3"/>
  <cols>
    <col min="1" max="1" width="7.1796875" style="22" customWidth="1"/>
    <col min="2" max="2" width="58.453125" style="20" customWidth="1"/>
    <col min="3" max="3" width="12" style="52" customWidth="1"/>
    <col min="4" max="4" width="12" style="22" customWidth="1"/>
    <col min="5" max="5" width="12" style="32" customWidth="1"/>
    <col min="6" max="6" width="14.1796875" style="53" customWidth="1"/>
    <col min="7" max="7" width="19.81640625" style="32" customWidth="1"/>
    <col min="8" max="8" width="9.1796875" style="20"/>
    <col min="9" max="9" width="20.81640625" style="20" customWidth="1"/>
    <col min="10" max="16384" width="9.1796875" style="20"/>
  </cols>
  <sheetData>
    <row r="1" spans="1:9" ht="18" x14ac:dyDescent="0.35">
      <c r="A1" s="17" t="str">
        <f>Summary!A1</f>
        <v>R9 Gas Detector Laboratory</v>
      </c>
      <c r="B1" s="18"/>
    </row>
    <row r="2" spans="1:9" ht="18" x14ac:dyDescent="0.35">
      <c r="A2" s="17" t="str">
        <f>Summary!A2</f>
        <v>Pricing Document</v>
      </c>
      <c r="B2" s="18"/>
    </row>
    <row r="3" spans="1:9" ht="17.5" x14ac:dyDescent="0.35">
      <c r="A3" s="275">
        <f>Summary!A3</f>
        <v>43917</v>
      </c>
      <c r="B3" s="276"/>
    </row>
    <row r="4" spans="1:9" ht="18.75" customHeight="1" x14ac:dyDescent="0.3">
      <c r="A4" s="274" t="str">
        <f>Summary!A4</f>
        <v>Elemental Pricing Document</v>
      </c>
      <c r="B4" s="274"/>
      <c r="C4" s="274"/>
      <c r="D4" s="274"/>
      <c r="E4" s="274"/>
      <c r="F4" s="274"/>
      <c r="G4" s="274"/>
    </row>
    <row r="5" spans="1:9" ht="7.5" customHeight="1" x14ac:dyDescent="0.3"/>
    <row r="6" spans="1:9" s="22" customFormat="1" ht="29.25" customHeight="1" x14ac:dyDescent="0.35">
      <c r="A6" s="1" t="s">
        <v>2</v>
      </c>
      <c r="B6" s="2" t="s">
        <v>3</v>
      </c>
      <c r="C6" s="2" t="s">
        <v>0</v>
      </c>
      <c r="D6" s="3" t="s">
        <v>1</v>
      </c>
      <c r="E6" s="4" t="s">
        <v>4</v>
      </c>
      <c r="F6" s="4" t="s">
        <v>5</v>
      </c>
      <c r="G6" s="5" t="s">
        <v>8</v>
      </c>
      <c r="I6" s="86"/>
    </row>
    <row r="7" spans="1:9" x14ac:dyDescent="0.3">
      <c r="A7" s="33"/>
      <c r="B7" s="24"/>
      <c r="C7" s="54"/>
      <c r="D7" s="33"/>
      <c r="E7" s="34"/>
      <c r="F7" s="55"/>
      <c r="G7" s="35"/>
    </row>
    <row r="8" spans="1:9" x14ac:dyDescent="0.3">
      <c r="A8" s="45">
        <v>4</v>
      </c>
      <c r="B8" s="37" t="s">
        <v>23</v>
      </c>
      <c r="C8" s="56"/>
      <c r="D8" s="31"/>
      <c r="E8" s="38"/>
      <c r="F8" s="57"/>
      <c r="G8" s="35"/>
    </row>
    <row r="9" spans="1:9" x14ac:dyDescent="0.3">
      <c r="A9" s="26"/>
      <c r="B9" s="37"/>
      <c r="C9" s="56"/>
      <c r="D9" s="31"/>
      <c r="E9" s="38"/>
      <c r="F9" s="57"/>
      <c r="G9" s="35"/>
    </row>
    <row r="10" spans="1:9" x14ac:dyDescent="0.3">
      <c r="A10" s="31">
        <v>4.0999999999999996</v>
      </c>
      <c r="B10" s="40" t="s">
        <v>24</v>
      </c>
      <c r="C10" s="56"/>
      <c r="D10" s="31"/>
      <c r="E10" s="38"/>
      <c r="F10" s="57"/>
      <c r="G10" s="35"/>
    </row>
    <row r="11" spans="1:9" x14ac:dyDescent="0.3">
      <c r="A11" s="31"/>
      <c r="B11" s="40"/>
      <c r="C11" s="56"/>
      <c r="D11" s="31"/>
      <c r="E11" s="38"/>
      <c r="F11" s="57"/>
      <c r="G11" s="35"/>
    </row>
    <row r="12" spans="1:9" x14ac:dyDescent="0.3">
      <c r="A12" s="31"/>
      <c r="B12" s="40"/>
      <c r="C12" s="56"/>
      <c r="D12" s="31"/>
      <c r="E12" s="57"/>
      <c r="F12" s="57"/>
      <c r="G12" s="35"/>
    </row>
    <row r="13" spans="1:9" x14ac:dyDescent="0.3">
      <c r="A13" s="31">
        <v>4.2</v>
      </c>
      <c r="B13" s="40" t="s">
        <v>26</v>
      </c>
      <c r="C13" s="56"/>
      <c r="D13" s="31"/>
      <c r="E13" s="57"/>
      <c r="F13" s="57"/>
      <c r="G13" s="35"/>
    </row>
    <row r="14" spans="1:9" x14ac:dyDescent="0.3">
      <c r="A14" s="31"/>
      <c r="B14" s="40"/>
      <c r="C14" s="56"/>
      <c r="D14" s="31"/>
      <c r="E14" s="38"/>
      <c r="F14" s="57"/>
      <c r="G14" s="35"/>
    </row>
    <row r="15" spans="1:9" x14ac:dyDescent="0.3">
      <c r="A15" s="31"/>
      <c r="B15" s="40"/>
      <c r="C15" s="56"/>
      <c r="D15" s="31"/>
      <c r="E15" s="57"/>
      <c r="F15" s="57"/>
      <c r="G15" s="35"/>
    </row>
    <row r="16" spans="1:9" x14ac:dyDescent="0.3">
      <c r="A16" s="31">
        <v>4.3</v>
      </c>
      <c r="B16" s="40" t="s">
        <v>27</v>
      </c>
      <c r="C16" s="56"/>
      <c r="D16" s="31"/>
      <c r="E16" s="57"/>
      <c r="F16" s="57"/>
      <c r="G16" s="35"/>
    </row>
    <row r="17" spans="1:7" x14ac:dyDescent="0.3">
      <c r="A17" s="31"/>
      <c r="B17" s="40"/>
      <c r="C17" s="56"/>
      <c r="D17" s="31"/>
      <c r="E17" s="38"/>
      <c r="F17" s="57"/>
      <c r="G17" s="35"/>
    </row>
    <row r="18" spans="1:7" x14ac:dyDescent="0.3">
      <c r="A18" s="31"/>
      <c r="B18" s="40"/>
      <c r="C18" s="56"/>
      <c r="D18" s="31"/>
      <c r="E18" s="57"/>
      <c r="F18" s="57"/>
      <c r="G18" s="35"/>
    </row>
    <row r="19" spans="1:7" x14ac:dyDescent="0.3">
      <c r="A19" s="31">
        <v>4.4000000000000004</v>
      </c>
      <c r="B19" s="40" t="s">
        <v>28</v>
      </c>
      <c r="C19" s="56"/>
      <c r="D19" s="31"/>
      <c r="E19" s="57"/>
      <c r="F19" s="57"/>
      <c r="G19" s="35"/>
    </row>
    <row r="20" spans="1:7" x14ac:dyDescent="0.3">
      <c r="A20" s="31"/>
      <c r="B20" s="40"/>
      <c r="C20" s="56"/>
      <c r="D20" s="31"/>
      <c r="E20" s="38"/>
      <c r="F20" s="57"/>
      <c r="G20" s="35"/>
    </row>
    <row r="21" spans="1:7" x14ac:dyDescent="0.3">
      <c r="A21" s="31"/>
      <c r="B21" s="40"/>
      <c r="C21" s="56"/>
      <c r="D21" s="31"/>
      <c r="E21" s="57"/>
      <c r="F21" s="57"/>
      <c r="G21" s="35"/>
    </row>
    <row r="22" spans="1:7" x14ac:dyDescent="0.3">
      <c r="A22" s="31">
        <v>4.5</v>
      </c>
      <c r="B22" s="40" t="s">
        <v>29</v>
      </c>
      <c r="C22" s="56"/>
      <c r="D22" s="31"/>
      <c r="E22" s="38"/>
      <c r="F22" s="57"/>
      <c r="G22" s="35"/>
    </row>
    <row r="23" spans="1:7" x14ac:dyDescent="0.3">
      <c r="A23" s="31"/>
      <c r="B23" s="40"/>
      <c r="C23" s="56"/>
      <c r="D23" s="31"/>
      <c r="E23" s="38"/>
      <c r="F23" s="57"/>
      <c r="G23" s="35"/>
    </row>
    <row r="24" spans="1:7" x14ac:dyDescent="0.3">
      <c r="A24" s="31"/>
      <c r="B24" s="40"/>
      <c r="C24" s="56"/>
      <c r="D24" s="31"/>
      <c r="E24" s="57"/>
      <c r="F24" s="57"/>
      <c r="G24" s="35"/>
    </row>
    <row r="25" spans="1:7" x14ac:dyDescent="0.3">
      <c r="A25" s="31">
        <v>4.5999999999999996</v>
      </c>
      <c r="B25" s="40" t="s">
        <v>30</v>
      </c>
      <c r="C25" s="56"/>
      <c r="D25" s="31"/>
      <c r="E25" s="57"/>
      <c r="F25" s="57"/>
      <c r="G25" s="35"/>
    </row>
    <row r="26" spans="1:7" x14ac:dyDescent="0.3">
      <c r="A26" s="31"/>
      <c r="B26" s="40"/>
      <c r="C26" s="56"/>
      <c r="D26" s="31"/>
      <c r="E26" s="57"/>
      <c r="F26" s="57"/>
      <c r="G26" s="35"/>
    </row>
    <row r="27" spans="1:7" x14ac:dyDescent="0.3">
      <c r="A27" s="31"/>
      <c r="B27" s="40"/>
      <c r="C27" s="56"/>
      <c r="D27" s="31"/>
      <c r="E27" s="57"/>
      <c r="F27" s="57"/>
      <c r="G27" s="35"/>
    </row>
    <row r="28" spans="1:7" x14ac:dyDescent="0.3">
      <c r="A28" s="31">
        <v>4.7</v>
      </c>
      <c r="B28" s="40" t="s">
        <v>31</v>
      </c>
      <c r="C28" s="56"/>
      <c r="D28" s="31"/>
      <c r="E28" s="57"/>
      <c r="F28" s="57"/>
      <c r="G28" s="35"/>
    </row>
    <row r="29" spans="1:7" x14ac:dyDescent="0.3">
      <c r="A29" s="31"/>
      <c r="B29" s="40"/>
      <c r="C29" s="56"/>
      <c r="D29" s="31"/>
      <c r="E29" s="38"/>
      <c r="F29" s="57"/>
      <c r="G29" s="35"/>
    </row>
    <row r="30" spans="1:7" x14ac:dyDescent="0.3">
      <c r="A30" s="31"/>
      <c r="B30" s="40"/>
      <c r="C30" s="56"/>
      <c r="D30" s="31"/>
      <c r="E30" s="57"/>
      <c r="F30" s="57"/>
      <c r="G30" s="35"/>
    </row>
    <row r="31" spans="1:7" x14ac:dyDescent="0.3">
      <c r="A31" s="31">
        <v>4.8</v>
      </c>
      <c r="B31" s="40" t="s">
        <v>32</v>
      </c>
      <c r="C31" s="56"/>
      <c r="D31" s="31"/>
      <c r="E31" s="57"/>
      <c r="F31" s="57"/>
      <c r="G31" s="35"/>
    </row>
    <row r="32" spans="1:7" x14ac:dyDescent="0.3">
      <c r="A32" s="31"/>
      <c r="B32" s="40"/>
      <c r="C32" s="56"/>
      <c r="D32" s="31"/>
      <c r="E32" s="57"/>
      <c r="F32" s="57"/>
      <c r="G32" s="35"/>
    </row>
    <row r="33" spans="1:7" x14ac:dyDescent="0.3">
      <c r="A33" s="41"/>
      <c r="B33" s="42"/>
      <c r="C33" s="56"/>
      <c r="D33" s="31"/>
      <c r="E33" s="38"/>
      <c r="F33" s="57"/>
      <c r="G33" s="35"/>
    </row>
    <row r="34" spans="1:7" x14ac:dyDescent="0.3">
      <c r="A34" s="26">
        <v>4.9000000000000004</v>
      </c>
      <c r="B34" s="40" t="s">
        <v>33</v>
      </c>
      <c r="C34" s="56"/>
      <c r="D34" s="31"/>
      <c r="E34" s="57"/>
      <c r="F34" s="57"/>
      <c r="G34" s="35"/>
    </row>
    <row r="35" spans="1:7" x14ac:dyDescent="0.3">
      <c r="A35" s="87"/>
      <c r="B35" s="40"/>
      <c r="C35" s="56"/>
      <c r="D35" s="31"/>
      <c r="E35" s="57"/>
      <c r="F35" s="57"/>
      <c r="G35" s="35"/>
    </row>
    <row r="36" spans="1:7" x14ac:dyDescent="0.3">
      <c r="A36" s="87"/>
      <c r="B36" s="40"/>
      <c r="C36" s="56"/>
      <c r="D36" s="31"/>
      <c r="E36" s="38"/>
      <c r="F36" s="57"/>
      <c r="G36" s="35"/>
    </row>
    <row r="37" spans="1:7" x14ac:dyDescent="0.3">
      <c r="A37" s="87">
        <v>4.0999999999999996</v>
      </c>
      <c r="B37" s="40" t="s">
        <v>36</v>
      </c>
      <c r="C37" s="56"/>
      <c r="D37" s="31"/>
      <c r="E37" s="57"/>
      <c r="F37" s="57"/>
      <c r="G37" s="35"/>
    </row>
    <row r="38" spans="1:7" x14ac:dyDescent="0.3">
      <c r="A38" s="87"/>
      <c r="B38" s="40"/>
      <c r="C38" s="56"/>
      <c r="D38" s="31"/>
      <c r="E38" s="57"/>
      <c r="F38" s="57"/>
      <c r="G38" s="35"/>
    </row>
    <row r="39" spans="1:7" x14ac:dyDescent="0.3">
      <c r="A39" s="87"/>
      <c r="B39" s="40"/>
      <c r="C39" s="56"/>
      <c r="D39" s="31"/>
      <c r="E39" s="57"/>
      <c r="F39" s="57"/>
      <c r="G39" s="35"/>
    </row>
    <row r="40" spans="1:7" x14ac:dyDescent="0.3">
      <c r="A40" s="87">
        <v>4.1100000000000003</v>
      </c>
      <c r="B40" s="40" t="s">
        <v>37</v>
      </c>
      <c r="C40" s="56"/>
      <c r="D40" s="31"/>
      <c r="E40" s="57"/>
      <c r="F40" s="57"/>
      <c r="G40" s="35"/>
    </row>
    <row r="41" spans="1:7" x14ac:dyDescent="0.3">
      <c r="A41" s="87"/>
      <c r="B41" s="40"/>
      <c r="C41" s="56"/>
      <c r="D41" s="31"/>
      <c r="E41" s="57"/>
      <c r="F41" s="57"/>
      <c r="G41" s="35"/>
    </row>
    <row r="42" spans="1:7" x14ac:dyDescent="0.3">
      <c r="A42" s="87"/>
      <c r="B42" s="40"/>
      <c r="C42" s="56"/>
      <c r="D42" s="31"/>
      <c r="E42" s="57"/>
      <c r="F42" s="57"/>
      <c r="G42" s="35"/>
    </row>
    <row r="43" spans="1:7" x14ac:dyDescent="0.3">
      <c r="A43" s="87">
        <v>4.12</v>
      </c>
      <c r="B43" s="40" t="s">
        <v>34</v>
      </c>
      <c r="C43" s="56"/>
      <c r="D43" s="31"/>
      <c r="E43" s="57"/>
      <c r="F43" s="57"/>
      <c r="G43" s="35"/>
    </row>
    <row r="44" spans="1:7" x14ac:dyDescent="0.3">
      <c r="A44" s="87"/>
      <c r="B44" s="40"/>
      <c r="C44" s="56"/>
      <c r="D44" s="31"/>
      <c r="E44" s="57"/>
      <c r="F44" s="57"/>
      <c r="G44" s="35"/>
    </row>
    <row r="45" spans="1:7" x14ac:dyDescent="0.3">
      <c r="A45" s="87"/>
      <c r="B45" s="40"/>
      <c r="C45" s="56"/>
      <c r="D45" s="31"/>
      <c r="E45" s="57"/>
      <c r="F45" s="57"/>
      <c r="G45" s="35"/>
    </row>
    <row r="46" spans="1:7" x14ac:dyDescent="0.3">
      <c r="A46" s="87">
        <v>4.13</v>
      </c>
      <c r="B46" s="40" t="s">
        <v>35</v>
      </c>
      <c r="C46" s="56"/>
      <c r="D46" s="31"/>
      <c r="E46" s="57"/>
      <c r="F46" s="57"/>
      <c r="G46" s="35"/>
    </row>
    <row r="47" spans="1:7" x14ac:dyDescent="0.3">
      <c r="A47" s="87"/>
      <c r="B47" s="40"/>
      <c r="C47" s="56"/>
      <c r="D47" s="31"/>
      <c r="E47" s="38"/>
      <c r="F47" s="57"/>
      <c r="G47" s="35"/>
    </row>
    <row r="48" spans="1:7" x14ac:dyDescent="0.3">
      <c r="A48" s="41"/>
      <c r="B48" s="62"/>
      <c r="C48" s="56"/>
      <c r="D48" s="31"/>
      <c r="E48" s="60"/>
      <c r="F48" s="57"/>
      <c r="G48" s="35"/>
    </row>
    <row r="49" spans="1:7" x14ac:dyDescent="0.3">
      <c r="A49" s="87">
        <v>4.1399999999999997</v>
      </c>
      <c r="B49" s="40" t="s">
        <v>38</v>
      </c>
      <c r="C49" s="56"/>
      <c r="D49" s="31"/>
      <c r="E49" s="38"/>
      <c r="F49" s="57"/>
      <c r="G49" s="35"/>
    </row>
    <row r="50" spans="1:7" x14ac:dyDescent="0.3">
      <c r="A50" s="41"/>
      <c r="B50" s="42"/>
      <c r="C50" s="56"/>
      <c r="D50" s="31"/>
      <c r="E50" s="57"/>
      <c r="F50" s="57"/>
      <c r="G50" s="35"/>
    </row>
    <row r="51" spans="1:7" x14ac:dyDescent="0.3">
      <c r="A51" s="41"/>
      <c r="B51" s="42"/>
      <c r="C51" s="56"/>
      <c r="D51" s="31"/>
      <c r="E51" s="57"/>
      <c r="F51" s="57"/>
      <c r="G51" s="35"/>
    </row>
    <row r="52" spans="1:7" x14ac:dyDescent="0.3">
      <c r="A52" s="31"/>
      <c r="B52" s="40"/>
      <c r="C52" s="56"/>
      <c r="D52" s="31"/>
      <c r="E52" s="38"/>
      <c r="F52" s="57"/>
      <c r="G52" s="35"/>
    </row>
    <row r="53" spans="1:7" x14ac:dyDescent="0.3">
      <c r="A53" s="41"/>
      <c r="B53" s="42"/>
      <c r="C53" s="56"/>
      <c r="D53" s="31"/>
      <c r="E53" s="57"/>
      <c r="F53" s="57"/>
      <c r="G53" s="35"/>
    </row>
    <row r="54" spans="1:7" x14ac:dyDescent="0.3">
      <c r="A54" s="31"/>
      <c r="B54" s="40"/>
      <c r="C54" s="56"/>
      <c r="D54" s="31"/>
      <c r="E54" s="57"/>
      <c r="F54" s="57"/>
      <c r="G54" s="35"/>
    </row>
    <row r="55" spans="1:7" x14ac:dyDescent="0.3">
      <c r="A55" s="41"/>
      <c r="B55" s="42"/>
      <c r="C55" s="56"/>
      <c r="D55" s="31"/>
      <c r="E55" s="57"/>
      <c r="F55" s="57"/>
      <c r="G55" s="35"/>
    </row>
    <row r="56" spans="1:7" x14ac:dyDescent="0.3">
      <c r="A56" s="41"/>
      <c r="B56" s="42"/>
      <c r="C56" s="56"/>
      <c r="D56" s="31"/>
      <c r="E56" s="57"/>
      <c r="F56" s="57"/>
      <c r="G56" s="35"/>
    </row>
    <row r="57" spans="1:7" x14ac:dyDescent="0.3">
      <c r="A57" s="41"/>
      <c r="B57" s="42"/>
      <c r="C57" s="56"/>
      <c r="D57" s="31"/>
      <c r="E57" s="57"/>
      <c r="F57" s="57"/>
      <c r="G57" s="35"/>
    </row>
    <row r="58" spans="1:7" x14ac:dyDescent="0.3">
      <c r="A58" s="41"/>
      <c r="B58" s="42"/>
      <c r="C58" s="56"/>
      <c r="D58" s="31"/>
      <c r="E58" s="57"/>
      <c r="F58" s="57"/>
      <c r="G58" s="35"/>
    </row>
    <row r="59" spans="1:7" x14ac:dyDescent="0.3">
      <c r="A59" s="41"/>
      <c r="B59" s="42"/>
      <c r="C59" s="56"/>
      <c r="D59" s="31"/>
      <c r="E59" s="57"/>
      <c r="F59" s="57"/>
      <c r="G59" s="35"/>
    </row>
    <row r="60" spans="1:7" x14ac:dyDescent="0.3">
      <c r="A60" s="41"/>
      <c r="B60" s="42"/>
      <c r="C60" s="56"/>
      <c r="D60" s="31"/>
      <c r="E60" s="57"/>
      <c r="F60" s="57"/>
      <c r="G60" s="35"/>
    </row>
    <row r="61" spans="1:7" x14ac:dyDescent="0.3">
      <c r="A61" s="41"/>
      <c r="B61" s="42"/>
      <c r="C61" s="56"/>
      <c r="D61" s="31"/>
      <c r="E61" s="57"/>
      <c r="F61" s="57"/>
      <c r="G61" s="35"/>
    </row>
    <row r="62" spans="1:7" x14ac:dyDescent="0.3">
      <c r="A62" s="41"/>
      <c r="B62" s="42"/>
      <c r="C62" s="56"/>
      <c r="D62" s="31"/>
      <c r="E62" s="57"/>
      <c r="F62" s="57"/>
      <c r="G62" s="35"/>
    </row>
    <row r="63" spans="1:7" x14ac:dyDescent="0.3">
      <c r="A63" s="41"/>
      <c r="B63" s="42"/>
      <c r="C63" s="56"/>
      <c r="D63" s="31"/>
      <c r="E63" s="57"/>
      <c r="F63" s="57"/>
      <c r="G63" s="35"/>
    </row>
    <row r="64" spans="1:7" x14ac:dyDescent="0.3">
      <c r="A64" s="41"/>
      <c r="B64" s="42"/>
      <c r="C64" s="56"/>
      <c r="D64" s="31"/>
      <c r="E64" s="57"/>
      <c r="F64" s="57"/>
      <c r="G64" s="35"/>
    </row>
    <row r="65" spans="1:7" x14ac:dyDescent="0.3">
      <c r="A65" s="41"/>
      <c r="B65" s="42"/>
      <c r="C65" s="56"/>
      <c r="D65" s="31"/>
      <c r="E65" s="57"/>
      <c r="F65" s="57"/>
      <c r="G65" s="35"/>
    </row>
    <row r="66" spans="1:7" x14ac:dyDescent="0.3">
      <c r="A66" s="41"/>
      <c r="B66" s="42"/>
      <c r="C66" s="56"/>
      <c r="D66" s="31"/>
      <c r="E66" s="57"/>
      <c r="F66" s="57"/>
      <c r="G66" s="35"/>
    </row>
    <row r="67" spans="1:7" x14ac:dyDescent="0.3">
      <c r="A67" s="41"/>
      <c r="B67" s="42"/>
      <c r="C67" s="56"/>
      <c r="D67" s="31"/>
      <c r="E67" s="57"/>
      <c r="F67" s="57"/>
      <c r="G67" s="35"/>
    </row>
    <row r="68" spans="1:7" x14ac:dyDescent="0.3">
      <c r="A68" s="41"/>
      <c r="B68" s="42"/>
      <c r="C68" s="56"/>
      <c r="D68" s="31"/>
      <c r="E68" s="57"/>
      <c r="F68" s="57"/>
      <c r="G68" s="35"/>
    </row>
    <row r="69" spans="1:7" x14ac:dyDescent="0.3">
      <c r="A69" s="41"/>
      <c r="B69" s="42"/>
      <c r="C69" s="56"/>
      <c r="D69" s="31"/>
      <c r="E69" s="57"/>
      <c r="F69" s="57"/>
      <c r="G69" s="35"/>
    </row>
    <row r="70" spans="1:7" x14ac:dyDescent="0.3">
      <c r="A70" s="41"/>
      <c r="B70" s="42"/>
      <c r="C70" s="56"/>
      <c r="D70" s="31"/>
      <c r="E70" s="57"/>
      <c r="F70" s="57"/>
      <c r="G70" s="35"/>
    </row>
    <row r="71" spans="1:7" x14ac:dyDescent="0.3">
      <c r="A71" s="41"/>
      <c r="B71" s="42"/>
      <c r="C71" s="56"/>
      <c r="D71" s="31"/>
      <c r="E71" s="57"/>
      <c r="F71" s="57"/>
      <c r="G71" s="35"/>
    </row>
    <row r="72" spans="1:7" x14ac:dyDescent="0.3">
      <c r="A72" s="41"/>
      <c r="B72" s="42"/>
      <c r="C72" s="56"/>
      <c r="D72" s="31"/>
      <c r="E72" s="57"/>
      <c r="F72" s="57"/>
      <c r="G72" s="35"/>
    </row>
    <row r="73" spans="1:7" x14ac:dyDescent="0.3">
      <c r="A73" s="41"/>
      <c r="B73" s="42"/>
      <c r="C73" s="56"/>
      <c r="D73" s="31"/>
      <c r="E73" s="57"/>
      <c r="F73" s="57"/>
      <c r="G73" s="35"/>
    </row>
    <row r="74" spans="1:7" x14ac:dyDescent="0.3">
      <c r="A74" s="41"/>
      <c r="B74" s="42"/>
      <c r="C74" s="56"/>
      <c r="D74" s="31"/>
      <c r="E74" s="57"/>
      <c r="F74" s="57"/>
      <c r="G74" s="35"/>
    </row>
    <row r="75" spans="1:7" x14ac:dyDescent="0.3">
      <c r="A75" s="41"/>
      <c r="B75" s="42"/>
      <c r="C75" s="56"/>
      <c r="D75" s="31"/>
      <c r="E75" s="57"/>
      <c r="F75" s="57"/>
      <c r="G75" s="35"/>
    </row>
    <row r="76" spans="1:7" ht="9" customHeight="1" x14ac:dyDescent="0.3">
      <c r="A76" s="41"/>
      <c r="B76" s="42"/>
      <c r="C76" s="56"/>
      <c r="D76" s="31"/>
      <c r="E76" s="57"/>
      <c r="F76" s="57"/>
      <c r="G76" s="35"/>
    </row>
    <row r="77" spans="1:7" x14ac:dyDescent="0.3">
      <c r="A77" s="1"/>
      <c r="B77" s="2"/>
      <c r="C77" s="6"/>
      <c r="D77" s="2"/>
      <c r="E77" s="6" t="s">
        <v>25</v>
      </c>
      <c r="F77" s="8">
        <f>F49+F46+F43+F40+F37+F34+F31+F28+F25+F22+F19+F16+F13+F10+F52</f>
        <v>0</v>
      </c>
      <c r="G77" s="7"/>
    </row>
    <row r="78" spans="1:7" x14ac:dyDescent="0.3">
      <c r="A78" s="41"/>
      <c r="B78" s="42" t="s">
        <v>272</v>
      </c>
      <c r="C78" s="56"/>
      <c r="D78" s="31"/>
      <c r="E78" s="57"/>
      <c r="F78" s="57"/>
      <c r="G78" s="35"/>
    </row>
    <row r="79" spans="1:7" x14ac:dyDescent="0.3">
      <c r="A79" s="41"/>
      <c r="B79" s="42"/>
      <c r="C79" s="56"/>
      <c r="D79" s="31"/>
      <c r="E79" s="57"/>
      <c r="F79" s="57"/>
      <c r="G79" s="35"/>
    </row>
    <row r="80" spans="1:7" x14ac:dyDescent="0.3">
      <c r="A80" s="1"/>
      <c r="B80" s="2"/>
      <c r="C80" s="6"/>
      <c r="D80" s="2"/>
      <c r="E80" s="6" t="s">
        <v>273</v>
      </c>
      <c r="F80" s="8">
        <f>SUM(F78:F79)</f>
        <v>0</v>
      </c>
      <c r="G80" s="7"/>
    </row>
    <row r="81" spans="1:7" x14ac:dyDescent="0.3">
      <c r="A81" s="41"/>
      <c r="B81" s="59"/>
      <c r="C81" s="56"/>
      <c r="D81" s="31"/>
      <c r="E81" s="60"/>
      <c r="F81" s="60"/>
      <c r="G81" s="35"/>
    </row>
    <row r="82" spans="1:7" x14ac:dyDescent="0.3">
      <c r="A82" s="41"/>
      <c r="B82" s="59"/>
      <c r="C82" s="56"/>
      <c r="D82" s="31"/>
      <c r="E82" s="60"/>
      <c r="F82" s="60"/>
      <c r="G82" s="35"/>
    </row>
  </sheetData>
  <mergeCells count="2">
    <mergeCell ref="A3:B3"/>
    <mergeCell ref="A4:G4"/>
  </mergeCells>
  <pageMargins left="0.70866141732283472" right="0.70866141732283472" top="0.74803149606299213" bottom="0.74803149606299213" header="0.31496062992125984" footer="0.31496062992125984"/>
  <pageSetup paperSize="9" scale="64"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32CAE-32B9-43FF-8D2F-1BE345B3B8B7}">
  <sheetPr>
    <pageSetUpPr fitToPage="1"/>
  </sheetPr>
  <dimension ref="A1:U27"/>
  <sheetViews>
    <sheetView view="pageBreakPreview" zoomScale="70" zoomScaleNormal="100" zoomScaleSheetLayoutView="70" workbookViewId="0">
      <selection activeCell="P14" sqref="P14"/>
    </sheetView>
  </sheetViews>
  <sheetFormatPr defaultColWidth="9.1796875" defaultRowHeight="12.5" x14ac:dyDescent="0.25"/>
  <cols>
    <col min="1" max="1" width="0.81640625" style="149" customWidth="1"/>
    <col min="2" max="2" width="6.453125" style="149" customWidth="1"/>
    <col min="3" max="3" width="75.54296875" style="149" customWidth="1"/>
    <col min="4" max="4" width="12.453125" style="149" customWidth="1"/>
    <col min="5" max="6" width="11.1796875" style="149" customWidth="1"/>
    <col min="7" max="7" width="11.1796875" style="177" customWidth="1"/>
    <col min="8" max="8" width="1.1796875" style="149" customWidth="1"/>
    <col min="9" max="9" width="19" style="149" customWidth="1"/>
    <col min="10" max="10" width="0.81640625" style="149" customWidth="1"/>
    <col min="11" max="11" width="2.1796875" style="149" customWidth="1"/>
    <col min="12" max="12" width="1.453125" style="153" customWidth="1"/>
    <col min="13" max="13" width="2.81640625" style="149" hidden="1" customWidth="1"/>
    <col min="14" max="14" width="10" style="149" bestFit="1" customWidth="1"/>
    <col min="15" max="15" width="9.1796875" style="149"/>
    <col min="16" max="16" width="12.54296875" style="154" bestFit="1" customWidth="1"/>
    <col min="17" max="17" width="11.453125" style="154" bestFit="1" customWidth="1"/>
    <col min="18" max="19" width="11.54296875" style="154" bestFit="1" customWidth="1"/>
    <col min="20" max="21" width="12.54296875" style="154" bestFit="1" customWidth="1"/>
    <col min="22" max="16384" width="9.1796875" style="149"/>
  </cols>
  <sheetData>
    <row r="1" spans="1:21" s="131" customFormat="1" ht="20" x14ac:dyDescent="0.35">
      <c r="A1" s="253" t="str">
        <f>Summary!A1</f>
        <v>R9 Gas Detector Laboratory</v>
      </c>
      <c r="E1" s="277"/>
      <c r="F1" s="278"/>
      <c r="G1" s="277"/>
      <c r="H1" s="277"/>
      <c r="I1" s="132"/>
      <c r="L1" s="133"/>
      <c r="P1" s="134"/>
      <c r="Q1" s="134"/>
      <c r="R1" s="134"/>
      <c r="S1" s="134"/>
      <c r="T1" s="134"/>
      <c r="U1" s="134"/>
    </row>
    <row r="2" spans="1:21" s="131" customFormat="1" ht="20" x14ac:dyDescent="0.35">
      <c r="A2" s="253" t="str">
        <f>Summary!A2</f>
        <v>Pricing Document</v>
      </c>
      <c r="E2" s="135"/>
      <c r="F2" s="132"/>
      <c r="G2" s="277"/>
      <c r="H2" s="277"/>
      <c r="I2" s="132"/>
      <c r="J2" s="136"/>
      <c r="P2" s="134"/>
      <c r="Q2" s="134"/>
      <c r="R2" s="134"/>
      <c r="S2" s="134"/>
      <c r="T2" s="134"/>
      <c r="U2" s="134"/>
    </row>
    <row r="3" spans="1:21" s="131" customFormat="1" ht="20" x14ac:dyDescent="0.35">
      <c r="A3" s="252">
        <f>Summary!A3</f>
        <v>43917</v>
      </c>
      <c r="E3" s="135"/>
      <c r="F3" s="132"/>
      <c r="G3" s="251"/>
      <c r="H3" s="251"/>
      <c r="I3" s="132"/>
      <c r="J3" s="136"/>
      <c r="P3" s="134"/>
      <c r="Q3" s="134"/>
      <c r="R3" s="134"/>
      <c r="S3" s="134"/>
      <c r="T3" s="134"/>
      <c r="U3" s="134"/>
    </row>
    <row r="4" spans="1:21" s="139" customFormat="1" ht="13" customHeight="1" x14ac:dyDescent="0.35">
      <c r="A4" s="137"/>
      <c r="B4" s="138"/>
      <c r="C4" s="138"/>
      <c r="G4" s="140"/>
      <c r="H4" s="140"/>
      <c r="I4" s="140"/>
      <c r="L4" s="141"/>
      <c r="P4" s="142"/>
      <c r="Q4" s="142"/>
      <c r="R4" s="142"/>
      <c r="S4" s="142"/>
      <c r="T4" s="142"/>
      <c r="U4" s="142"/>
    </row>
    <row r="5" spans="1:21" s="143" customFormat="1" ht="10.4" customHeight="1" x14ac:dyDescent="0.25">
      <c r="B5" s="139"/>
      <c r="C5" s="139"/>
      <c r="D5" s="144"/>
      <c r="E5" s="144"/>
      <c r="F5" s="144"/>
      <c r="G5" s="145"/>
      <c r="H5" s="145"/>
      <c r="I5" s="146"/>
      <c r="L5" s="147"/>
      <c r="P5" s="148"/>
      <c r="Q5" s="148"/>
      <c r="R5" s="148"/>
      <c r="S5" s="148"/>
      <c r="T5" s="148"/>
      <c r="U5" s="148"/>
    </row>
    <row r="6" spans="1:21" ht="22.75" customHeight="1" x14ac:dyDescent="0.3">
      <c r="B6" s="150" t="s">
        <v>264</v>
      </c>
      <c r="C6" s="151"/>
      <c r="D6" s="151"/>
      <c r="E6" s="151"/>
      <c r="F6" s="151"/>
      <c r="G6" s="152"/>
    </row>
    <row r="7" spans="1:21" s="143" customFormat="1" ht="9.65" customHeight="1" x14ac:dyDescent="0.25">
      <c r="A7" s="155"/>
      <c r="B7" s="156"/>
      <c r="E7" s="157"/>
      <c r="F7" s="157"/>
      <c r="G7" s="158"/>
      <c r="L7" s="147"/>
      <c r="P7" s="148"/>
      <c r="Q7" s="148"/>
      <c r="R7" s="148"/>
      <c r="S7" s="148"/>
      <c r="T7" s="148"/>
      <c r="U7" s="148"/>
    </row>
    <row r="8" spans="1:21" s="143" customFormat="1" ht="10.4" customHeight="1" x14ac:dyDescent="0.25">
      <c r="A8" s="155"/>
      <c r="B8" s="159"/>
      <c r="C8" s="159"/>
      <c r="D8" s="159"/>
      <c r="E8" s="159"/>
      <c r="F8" s="159"/>
      <c r="G8" s="159"/>
      <c r="L8" s="147"/>
      <c r="P8" s="148"/>
      <c r="Q8" s="148"/>
      <c r="R8" s="148"/>
      <c r="S8" s="148"/>
      <c r="T8" s="148"/>
      <c r="U8" s="148"/>
    </row>
    <row r="9" spans="1:21" s="143" customFormat="1" ht="13.4" customHeight="1" x14ac:dyDescent="0.25">
      <c r="A9" s="155"/>
      <c r="B9" s="279" t="s">
        <v>66</v>
      </c>
      <c r="C9" s="279"/>
      <c r="D9" s="279"/>
      <c r="E9" s="279"/>
      <c r="F9" s="279"/>
      <c r="G9" s="159"/>
      <c r="L9" s="147"/>
      <c r="P9" s="148"/>
      <c r="Q9" s="148"/>
      <c r="R9" s="148"/>
      <c r="S9" s="148"/>
      <c r="T9" s="148"/>
      <c r="U9" s="148"/>
    </row>
    <row r="10" spans="1:21" ht="9.65" customHeight="1" x14ac:dyDescent="0.25">
      <c r="G10" s="149"/>
      <c r="L10" s="149"/>
      <c r="P10" s="149"/>
      <c r="Q10" s="149"/>
      <c r="R10" s="149"/>
      <c r="S10" s="149"/>
      <c r="T10" s="149"/>
      <c r="U10" s="149"/>
    </row>
    <row r="11" spans="1:21" ht="9.65" customHeight="1" x14ac:dyDescent="0.25">
      <c r="B11" s="280" t="s">
        <v>2</v>
      </c>
      <c r="C11" s="281" t="s">
        <v>3</v>
      </c>
      <c r="D11" s="282"/>
      <c r="E11" s="282"/>
      <c r="F11" s="283"/>
      <c r="G11" s="287" t="s">
        <v>67</v>
      </c>
      <c r="I11" s="160"/>
      <c r="L11" s="149"/>
      <c r="P11" s="149"/>
      <c r="Q11" s="149"/>
      <c r="R11" s="149"/>
      <c r="S11" s="149"/>
      <c r="T11" s="149"/>
      <c r="U11" s="149"/>
    </row>
    <row r="12" spans="1:21" ht="9.65" customHeight="1" x14ac:dyDescent="0.25">
      <c r="B12" s="280"/>
      <c r="C12" s="284"/>
      <c r="D12" s="285"/>
      <c r="E12" s="285"/>
      <c r="F12" s="286"/>
      <c r="G12" s="288"/>
      <c r="I12" s="160"/>
      <c r="L12" s="149"/>
      <c r="P12" s="149"/>
      <c r="Q12" s="149"/>
      <c r="R12" s="149"/>
      <c r="S12" s="149"/>
      <c r="T12" s="149"/>
      <c r="U12" s="149"/>
    </row>
    <row r="13" spans="1:21" ht="6.65" customHeight="1" x14ac:dyDescent="0.25">
      <c r="B13" s="161"/>
      <c r="C13" s="162"/>
      <c r="D13" s="162"/>
      <c r="E13" s="163"/>
      <c r="F13" s="163"/>
      <c r="G13" s="163"/>
      <c r="I13" s="160"/>
      <c r="L13" s="149"/>
      <c r="P13" s="149"/>
      <c r="Q13" s="149"/>
      <c r="R13" s="149"/>
      <c r="S13" s="149"/>
      <c r="T13" s="149"/>
      <c r="U13" s="149"/>
    </row>
    <row r="14" spans="1:21" x14ac:dyDescent="0.25">
      <c r="B14" s="164">
        <v>1.1000000000000001</v>
      </c>
      <c r="C14" s="293" t="str">
        <f>'5,2 Main Prelims - MC'!C10:H10</f>
        <v>People</v>
      </c>
      <c r="D14" s="294"/>
      <c r="E14" s="295"/>
      <c r="F14" s="165"/>
      <c r="G14" s="165">
        <f>'5,2 Main Prelims - MC'!H45</f>
        <v>0</v>
      </c>
      <c r="I14" s="160"/>
      <c r="L14" s="149"/>
      <c r="P14" s="149"/>
      <c r="Q14" s="149"/>
      <c r="R14" s="149"/>
      <c r="S14" s="149"/>
      <c r="T14" s="149"/>
      <c r="U14" s="149"/>
    </row>
    <row r="15" spans="1:21" ht="13" x14ac:dyDescent="0.3">
      <c r="B15" s="166"/>
      <c r="C15" s="296" t="s">
        <v>68</v>
      </c>
      <c r="D15" s="297"/>
      <c r="E15" s="298"/>
      <c r="F15" s="167">
        <v>0</v>
      </c>
      <c r="G15" s="163">
        <f>F15*G14</f>
        <v>0</v>
      </c>
      <c r="I15" s="160"/>
      <c r="L15" s="149"/>
      <c r="P15" s="149"/>
      <c r="Q15" s="149"/>
      <c r="R15" s="149"/>
      <c r="S15" s="149"/>
      <c r="T15" s="149"/>
      <c r="U15" s="149"/>
    </row>
    <row r="16" spans="1:21" x14ac:dyDescent="0.25">
      <c r="B16" s="164">
        <v>1.2</v>
      </c>
      <c r="C16" s="293" t="str">
        <f>'5,2 Main Prelims - MC'!C48:H48</f>
        <v>Equipment</v>
      </c>
      <c r="D16" s="294"/>
      <c r="E16" s="294"/>
      <c r="F16" s="168"/>
      <c r="G16" s="165">
        <f>'5,2 Main Prelims - MC'!H138</f>
        <v>0</v>
      </c>
      <c r="I16" s="160"/>
      <c r="L16" s="149"/>
      <c r="P16" s="149"/>
      <c r="Q16" s="149"/>
      <c r="R16" s="149"/>
      <c r="S16" s="149"/>
      <c r="T16" s="149"/>
      <c r="U16" s="149"/>
    </row>
    <row r="17" spans="1:21" x14ac:dyDescent="0.25">
      <c r="B17" s="166">
        <v>1.3</v>
      </c>
      <c r="C17" s="299" t="str">
        <f>'5,2 Main Prelims - MC'!C140:H140</f>
        <v>Plant &amp; Materials</v>
      </c>
      <c r="D17" s="300"/>
      <c r="E17" s="301"/>
      <c r="F17" s="163"/>
      <c r="G17" s="163">
        <f>'5,2 Main Prelims - MC'!H178</f>
        <v>0</v>
      </c>
      <c r="I17" s="160"/>
      <c r="L17" s="149"/>
      <c r="P17" s="149"/>
      <c r="Q17" s="149"/>
      <c r="R17" s="149"/>
      <c r="S17" s="149"/>
      <c r="T17" s="149"/>
      <c r="U17" s="149"/>
    </row>
    <row r="18" spans="1:21" x14ac:dyDescent="0.25">
      <c r="B18" s="164">
        <v>1.4</v>
      </c>
      <c r="C18" s="293" t="str">
        <f>'5,2 Main Prelims - MC'!C180:H180</f>
        <v>Charges</v>
      </c>
      <c r="D18" s="294"/>
      <c r="E18" s="295"/>
      <c r="F18" s="165"/>
      <c r="G18" s="165">
        <f>'5,2 Main Prelims - MC'!H222</f>
        <v>0</v>
      </c>
      <c r="I18" s="160"/>
      <c r="L18" s="149"/>
      <c r="P18" s="149"/>
      <c r="Q18" s="149"/>
      <c r="R18" s="149"/>
      <c r="S18" s="149"/>
      <c r="T18" s="149"/>
      <c r="U18" s="149"/>
    </row>
    <row r="19" spans="1:21" x14ac:dyDescent="0.25">
      <c r="B19" s="166">
        <v>1.5</v>
      </c>
      <c r="C19" s="299" t="str">
        <f>'5,2 Main Prelims - MC'!C225:H225</f>
        <v>Insurances, bonds, guarantees and warranties</v>
      </c>
      <c r="D19" s="300"/>
      <c r="E19" s="301"/>
      <c r="F19" s="163"/>
      <c r="G19" s="163">
        <f>'5,2 Main Prelims - MC'!H234</f>
        <v>0</v>
      </c>
      <c r="I19" s="160"/>
      <c r="L19" s="149"/>
      <c r="P19" s="149"/>
      <c r="Q19" s="149"/>
      <c r="R19" s="149"/>
      <c r="S19" s="149"/>
      <c r="T19" s="149"/>
      <c r="U19" s="149"/>
    </row>
    <row r="20" spans="1:21" x14ac:dyDescent="0.25">
      <c r="B20" s="169"/>
      <c r="C20" s="162"/>
      <c r="D20" s="170"/>
      <c r="E20" s="171"/>
      <c r="F20" s="163"/>
      <c r="G20" s="163"/>
      <c r="I20" s="160"/>
      <c r="L20" s="149"/>
      <c r="P20" s="149"/>
      <c r="Q20" s="149"/>
      <c r="R20" s="149"/>
      <c r="S20" s="149"/>
      <c r="T20" s="149"/>
      <c r="U20" s="149"/>
    </row>
    <row r="21" spans="1:21" ht="13" x14ac:dyDescent="0.3">
      <c r="B21" s="289" t="s">
        <v>67</v>
      </c>
      <c r="C21" s="290"/>
      <c r="D21" s="290"/>
      <c r="E21" s="290"/>
      <c r="F21" s="291"/>
      <c r="G21" s="259">
        <f>SUM(G14:G20)</f>
        <v>0</v>
      </c>
      <c r="I21" s="160"/>
      <c r="L21" s="149"/>
      <c r="P21" s="149"/>
      <c r="Q21" s="149"/>
      <c r="R21" s="149"/>
      <c r="S21" s="149"/>
      <c r="T21" s="149"/>
      <c r="U21" s="149"/>
    </row>
    <row r="22" spans="1:21" ht="9.65" customHeight="1" x14ac:dyDescent="0.25">
      <c r="B22" s="172"/>
      <c r="C22" s="173"/>
      <c r="D22" s="173"/>
      <c r="E22" s="171"/>
      <c r="F22" s="171"/>
      <c r="G22" s="149"/>
      <c r="I22" s="160"/>
      <c r="L22" s="149"/>
      <c r="P22" s="149"/>
      <c r="Q22" s="149"/>
      <c r="R22" s="149"/>
      <c r="S22" s="149"/>
      <c r="T22" s="149"/>
      <c r="U22" s="149"/>
    </row>
    <row r="23" spans="1:21" ht="12.75" customHeight="1" x14ac:dyDescent="0.25">
      <c r="B23" s="292" t="s">
        <v>69</v>
      </c>
      <c r="C23" s="292"/>
      <c r="D23" s="292"/>
      <c r="E23" s="292"/>
      <c r="F23" s="292"/>
      <c r="G23" s="292"/>
      <c r="I23" s="174"/>
      <c r="L23" s="149"/>
      <c r="P23" s="149"/>
      <c r="Q23" s="149"/>
      <c r="R23" s="149"/>
      <c r="S23" s="149"/>
      <c r="T23" s="149"/>
      <c r="U23" s="149"/>
    </row>
    <row r="24" spans="1:21" x14ac:dyDescent="0.25">
      <c r="B24" s="292"/>
      <c r="C24" s="292"/>
      <c r="D24" s="292"/>
      <c r="E24" s="292"/>
      <c r="F24" s="292"/>
      <c r="G24" s="292"/>
      <c r="I24" s="174"/>
      <c r="L24" s="149"/>
      <c r="P24" s="149"/>
      <c r="Q24" s="149"/>
      <c r="R24" s="149"/>
      <c r="S24" s="149"/>
      <c r="T24" s="149"/>
      <c r="U24" s="149"/>
    </row>
    <row r="25" spans="1:21" ht="13" x14ac:dyDescent="0.25">
      <c r="B25" s="175"/>
      <c r="C25" s="175"/>
      <c r="D25" s="175"/>
      <c r="E25" s="175"/>
      <c r="F25" s="175"/>
      <c r="G25" s="175"/>
      <c r="I25" s="174"/>
      <c r="L25" s="149"/>
      <c r="P25" s="149"/>
      <c r="Q25" s="149"/>
      <c r="R25" s="149"/>
      <c r="S25" s="149"/>
      <c r="T25" s="149"/>
      <c r="U25" s="149"/>
    </row>
    <row r="26" spans="1:21" x14ac:dyDescent="0.25">
      <c r="A26" s="176"/>
      <c r="B26" s="176"/>
      <c r="C26" s="176"/>
      <c r="D26" s="176"/>
      <c r="E26" s="176"/>
    </row>
    <row r="27" spans="1:21" x14ac:dyDescent="0.25">
      <c r="A27" s="178" t="s">
        <v>42</v>
      </c>
      <c r="F27" s="179"/>
      <c r="G27" s="180">
        <v>1</v>
      </c>
      <c r="H27" s="181"/>
    </row>
  </sheetData>
  <mergeCells count="15">
    <mergeCell ref="B21:F21"/>
    <mergeCell ref="B23:G24"/>
    <mergeCell ref="C14:E14"/>
    <mergeCell ref="C15:E15"/>
    <mergeCell ref="C16:E16"/>
    <mergeCell ref="C17:E17"/>
    <mergeCell ref="C18:E18"/>
    <mergeCell ref="C19:E19"/>
    <mergeCell ref="E1:F1"/>
    <mergeCell ref="G1:H1"/>
    <mergeCell ref="G2:H2"/>
    <mergeCell ref="B9:F9"/>
    <mergeCell ref="B11:B12"/>
    <mergeCell ref="C11:F12"/>
    <mergeCell ref="G11:G12"/>
  </mergeCells>
  <printOptions horizontalCentered="1"/>
  <pageMargins left="0.35433070866141736" right="0.39370078740157483" top="0.59055118110236227" bottom="0.39370078740157483" header="0.31496062992125984" footer="0.31496062992125984"/>
  <pageSetup paperSize="9" fitToHeight="0" orientation="landscape" copies="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DBA05-2577-45E5-A44C-9F019DB4FF85}">
  <sheetPr>
    <pageSetUpPr fitToPage="1"/>
  </sheetPr>
  <dimension ref="A1:I250"/>
  <sheetViews>
    <sheetView view="pageBreakPreview" zoomScale="70" zoomScaleNormal="100" zoomScaleSheetLayoutView="70" workbookViewId="0">
      <pane xSplit="3" ySplit="8" topLeftCell="D9" activePane="bottomRight" state="frozen"/>
      <selection activeCell="D187" sqref="D187"/>
      <selection pane="topRight" activeCell="D187" sqref="D187"/>
      <selection pane="bottomLeft" activeCell="D187" sqref="D187"/>
      <selection pane="bottomRight" activeCell="E17" sqref="E17"/>
    </sheetView>
  </sheetViews>
  <sheetFormatPr defaultColWidth="9.1796875" defaultRowHeight="12.5" x14ac:dyDescent="0.25"/>
  <cols>
    <col min="1" max="1" width="1.54296875" style="248" customWidth="1"/>
    <col min="2" max="2" width="5.453125" style="248" customWidth="1"/>
    <col min="3" max="3" width="30" style="248" customWidth="1"/>
    <col min="4" max="4" width="87" style="248" customWidth="1"/>
    <col min="5" max="5" width="8.54296875" style="248" customWidth="1"/>
    <col min="6" max="6" width="6.54296875" style="249" customWidth="1"/>
    <col min="7" max="7" width="10.453125" style="248" customWidth="1"/>
    <col min="8" max="8" width="18.54296875" style="250" customWidth="1"/>
    <col min="9" max="9" width="1.54296875" style="248" customWidth="1"/>
    <col min="10" max="16384" width="9.1796875" style="248"/>
  </cols>
  <sheetData>
    <row r="1" spans="1:9" s="10" customFormat="1" ht="18" customHeight="1" x14ac:dyDescent="0.35">
      <c r="A1" s="193" t="str">
        <f>'5.1 Main Prelims Summary'!A1</f>
        <v>R9 Gas Detector Laboratory</v>
      </c>
      <c r="B1" s="183"/>
      <c r="C1" s="184"/>
      <c r="D1" s="184"/>
      <c r="E1" s="182"/>
      <c r="F1" s="185"/>
      <c r="G1" s="182"/>
      <c r="H1" s="302"/>
      <c r="I1" s="302"/>
    </row>
    <row r="2" spans="1:9" s="10" customFormat="1" ht="18" customHeight="1" x14ac:dyDescent="0.35">
      <c r="A2" s="193" t="str">
        <f>'5.1 Main Prelims Summary'!A2</f>
        <v>Pricing Document</v>
      </c>
      <c r="B2" s="183"/>
      <c r="C2" s="184"/>
      <c r="D2" s="184"/>
      <c r="E2" s="182"/>
      <c r="F2" s="185"/>
      <c r="G2" s="182"/>
      <c r="H2" s="302"/>
      <c r="I2" s="302"/>
    </row>
    <row r="3" spans="1:9" s="189" customFormat="1" ht="12.75" customHeight="1" x14ac:dyDescent="0.35">
      <c r="A3" s="186"/>
      <c r="B3" s="186"/>
      <c r="C3" s="186"/>
      <c r="D3" s="186"/>
      <c r="E3" s="186"/>
      <c r="F3" s="187"/>
      <c r="G3" s="186"/>
      <c r="H3" s="188"/>
      <c r="I3" s="188"/>
    </row>
    <row r="4" spans="1:9" s="189" customFormat="1" ht="12.75" customHeight="1" x14ac:dyDescent="0.35">
      <c r="A4" s="190"/>
      <c r="B4" s="190"/>
      <c r="C4" s="190"/>
      <c r="D4" s="190"/>
      <c r="E4" s="190"/>
      <c r="F4" s="191"/>
      <c r="G4" s="190"/>
      <c r="H4" s="192"/>
    </row>
    <row r="5" spans="1:9" s="189" customFormat="1" ht="17.5" x14ac:dyDescent="0.35">
      <c r="A5" s="190"/>
      <c r="B5" s="193" t="s">
        <v>265</v>
      </c>
      <c r="C5" s="190"/>
      <c r="D5" s="190"/>
      <c r="E5" s="190"/>
      <c r="F5" s="191"/>
      <c r="G5" s="190"/>
      <c r="H5" s="192"/>
    </row>
    <row r="6" spans="1:9" s="13" customFormat="1" ht="13" customHeight="1" x14ac:dyDescent="0.25">
      <c r="C6" s="194"/>
      <c r="D6" s="195"/>
      <c r="E6" s="196"/>
      <c r="F6" s="197"/>
      <c r="G6" s="196"/>
      <c r="H6" s="198"/>
    </row>
    <row r="7" spans="1:9" s="200" customFormat="1" ht="15.75" customHeight="1" x14ac:dyDescent="0.35">
      <c r="A7" s="199"/>
      <c r="B7" s="303" t="s">
        <v>2</v>
      </c>
      <c r="C7" s="304" t="s">
        <v>70</v>
      </c>
      <c r="D7" s="303" t="s">
        <v>71</v>
      </c>
      <c r="E7" s="303" t="s">
        <v>72</v>
      </c>
      <c r="F7" s="303" t="s">
        <v>1</v>
      </c>
      <c r="G7" s="303" t="s">
        <v>73</v>
      </c>
      <c r="H7" s="305" t="s">
        <v>67</v>
      </c>
    </row>
    <row r="8" spans="1:9" s="194" customFormat="1" ht="15.75" customHeight="1" x14ac:dyDescent="0.35">
      <c r="A8" s="201"/>
      <c r="B8" s="303"/>
      <c r="C8" s="304"/>
      <c r="D8" s="303"/>
      <c r="E8" s="303"/>
      <c r="F8" s="303"/>
      <c r="G8" s="303"/>
      <c r="H8" s="305"/>
    </row>
    <row r="9" spans="1:9" s="202" customFormat="1" ht="7.4" customHeight="1" x14ac:dyDescent="0.35">
      <c r="B9" s="203"/>
      <c r="C9" s="203"/>
      <c r="D9" s="204"/>
      <c r="E9" s="205"/>
      <c r="F9" s="205"/>
      <c r="G9" s="205"/>
      <c r="H9" s="206"/>
    </row>
    <row r="10" spans="1:9" s="202" customFormat="1" ht="14.15" customHeight="1" x14ac:dyDescent="0.35">
      <c r="B10" s="207">
        <v>1.1000000000000001</v>
      </c>
      <c r="C10" s="307" t="s">
        <v>74</v>
      </c>
      <c r="D10" s="307"/>
      <c r="E10" s="307"/>
      <c r="F10" s="307"/>
      <c r="G10" s="307"/>
      <c r="H10" s="307"/>
    </row>
    <row r="11" spans="1:9" s="202" customFormat="1" ht="6" customHeight="1" x14ac:dyDescent="0.35">
      <c r="B11" s="203"/>
      <c r="C11" s="203"/>
      <c r="D11" s="204"/>
      <c r="E11" s="205"/>
      <c r="F11" s="205"/>
      <c r="G11" s="205"/>
      <c r="H11" s="208"/>
    </row>
    <row r="12" spans="1:9" s="202" customFormat="1" ht="14.15" customHeight="1" x14ac:dyDescent="0.35">
      <c r="B12" s="209" t="s">
        <v>75</v>
      </c>
      <c r="C12" s="308" t="s">
        <v>76</v>
      </c>
      <c r="D12" s="204" t="s">
        <v>77</v>
      </c>
      <c r="E12" s="210"/>
      <c r="F12" s="205"/>
      <c r="G12" s="205"/>
      <c r="H12" s="206"/>
    </row>
    <row r="13" spans="1:9" s="202" customFormat="1" ht="14.15" customHeight="1" x14ac:dyDescent="0.35">
      <c r="B13" s="203"/>
      <c r="C13" s="308"/>
      <c r="D13" s="204" t="s">
        <v>78</v>
      </c>
      <c r="E13" s="210"/>
      <c r="F13" s="205" t="s">
        <v>79</v>
      </c>
      <c r="G13" s="206"/>
      <c r="H13" s="206">
        <f t="shared" ref="H13:H19" si="0">E13*G13</f>
        <v>0</v>
      </c>
    </row>
    <row r="14" spans="1:9" s="202" customFormat="1" ht="14.15" customHeight="1" x14ac:dyDescent="0.35">
      <c r="B14" s="203"/>
      <c r="C14" s="203"/>
      <c r="D14" s="204" t="s">
        <v>78</v>
      </c>
      <c r="E14" s="210"/>
      <c r="F14" s="205" t="s">
        <v>79</v>
      </c>
      <c r="G14" s="258"/>
      <c r="H14" s="206">
        <f t="shared" si="0"/>
        <v>0</v>
      </c>
    </row>
    <row r="15" spans="1:9" s="202" customFormat="1" ht="14.15" customHeight="1" x14ac:dyDescent="0.35">
      <c r="B15" s="203"/>
      <c r="C15" s="203"/>
      <c r="D15" s="204" t="s">
        <v>78</v>
      </c>
      <c r="E15" s="257"/>
      <c r="F15" s="205" t="s">
        <v>79</v>
      </c>
      <c r="G15" s="258"/>
      <c r="H15" s="206">
        <f t="shared" si="0"/>
        <v>0</v>
      </c>
    </row>
    <row r="16" spans="1:9" s="202" customFormat="1" ht="14.15" customHeight="1" x14ac:dyDescent="0.35">
      <c r="B16" s="203"/>
      <c r="C16" s="203"/>
      <c r="D16" s="204" t="s">
        <v>78</v>
      </c>
      <c r="E16" s="257"/>
      <c r="F16" s="205" t="s">
        <v>79</v>
      </c>
      <c r="G16" s="258"/>
      <c r="H16" s="206">
        <f t="shared" si="0"/>
        <v>0</v>
      </c>
    </row>
    <row r="17" spans="2:8" s="202" customFormat="1" ht="14.15" customHeight="1" x14ac:dyDescent="0.35">
      <c r="B17" s="203"/>
      <c r="C17" s="203"/>
      <c r="D17" s="204" t="s">
        <v>78</v>
      </c>
      <c r="E17" s="257"/>
      <c r="F17" s="205" t="s">
        <v>79</v>
      </c>
      <c r="G17" s="258"/>
      <c r="H17" s="206">
        <f t="shared" si="0"/>
        <v>0</v>
      </c>
    </row>
    <row r="18" spans="2:8" s="202" customFormat="1" ht="14.15" customHeight="1" x14ac:dyDescent="0.35">
      <c r="B18" s="203"/>
      <c r="C18" s="203"/>
      <c r="D18" s="204" t="s">
        <v>78</v>
      </c>
      <c r="E18" s="257"/>
      <c r="F18" s="205" t="s">
        <v>79</v>
      </c>
      <c r="G18" s="258"/>
      <c r="H18" s="206">
        <f t="shared" si="0"/>
        <v>0</v>
      </c>
    </row>
    <row r="19" spans="2:8" s="202" customFormat="1" ht="14.15" customHeight="1" x14ac:dyDescent="0.35">
      <c r="B19" s="203"/>
      <c r="C19" s="203"/>
      <c r="D19" s="204" t="s">
        <v>78</v>
      </c>
      <c r="E19" s="257"/>
      <c r="F19" s="205" t="s">
        <v>79</v>
      </c>
      <c r="G19" s="258"/>
      <c r="H19" s="206">
        <f t="shared" si="0"/>
        <v>0</v>
      </c>
    </row>
    <row r="20" spans="2:8" s="202" customFormat="1" ht="6" customHeight="1" x14ac:dyDescent="0.35">
      <c r="B20" s="203"/>
      <c r="C20" s="203"/>
      <c r="D20" s="204"/>
      <c r="E20" s="210"/>
      <c r="F20" s="205"/>
      <c r="G20" s="205"/>
      <c r="H20" s="206"/>
    </row>
    <row r="21" spans="2:8" s="202" customFormat="1" ht="14.15" customHeight="1" x14ac:dyDescent="0.35">
      <c r="B21" s="209" t="s">
        <v>80</v>
      </c>
      <c r="C21" s="203" t="s">
        <v>81</v>
      </c>
      <c r="D21" s="203" t="s">
        <v>82</v>
      </c>
      <c r="E21" s="257"/>
      <c r="F21" s="211" t="s">
        <v>83</v>
      </c>
      <c r="G21" s="258"/>
      <c r="H21" s="206">
        <f>E21*G21</f>
        <v>0</v>
      </c>
    </row>
    <row r="22" spans="2:8" s="202" customFormat="1" ht="14.15" customHeight="1" x14ac:dyDescent="0.35">
      <c r="B22" s="203"/>
      <c r="C22" s="203"/>
      <c r="D22" s="203" t="s">
        <v>84</v>
      </c>
      <c r="E22" s="257"/>
      <c r="F22" s="211" t="s">
        <v>83</v>
      </c>
      <c r="G22" s="258"/>
      <c r="H22" s="206">
        <f>E22*G22</f>
        <v>0</v>
      </c>
    </row>
    <row r="23" spans="2:8" s="202" customFormat="1" ht="7.75" customHeight="1" x14ac:dyDescent="0.35">
      <c r="B23" s="212"/>
      <c r="C23" s="203"/>
      <c r="D23" s="203"/>
      <c r="E23" s="210"/>
      <c r="F23" s="211"/>
      <c r="G23" s="206"/>
      <c r="H23" s="206"/>
    </row>
    <row r="24" spans="2:8" s="202" customFormat="1" ht="14.15" customHeight="1" x14ac:dyDescent="0.35">
      <c r="B24" s="202" t="s">
        <v>85</v>
      </c>
      <c r="C24" s="308" t="s">
        <v>86</v>
      </c>
      <c r="D24" s="213" t="s">
        <v>87</v>
      </c>
      <c r="E24" s="257"/>
      <c r="F24" s="214" t="s">
        <v>88</v>
      </c>
      <c r="G24" s="258"/>
      <c r="H24" s="215">
        <f>E24*G24</f>
        <v>0</v>
      </c>
    </row>
    <row r="25" spans="2:8" s="202" customFormat="1" ht="14.15" customHeight="1" x14ac:dyDescent="0.35">
      <c r="C25" s="308"/>
      <c r="D25" s="213" t="s">
        <v>89</v>
      </c>
      <c r="E25" s="257"/>
      <c r="F25" s="214" t="s">
        <v>88</v>
      </c>
      <c r="G25" s="258"/>
      <c r="H25" s="215">
        <f>E25*G25</f>
        <v>0</v>
      </c>
    </row>
    <row r="26" spans="2:8" s="202" customFormat="1" ht="7.75" customHeight="1" x14ac:dyDescent="0.35">
      <c r="C26" s="203"/>
      <c r="D26" s="213"/>
      <c r="E26" s="210"/>
      <c r="F26" s="214"/>
      <c r="G26" s="215"/>
      <c r="H26" s="215"/>
    </row>
    <row r="27" spans="2:8" s="202" customFormat="1" ht="14.15" customHeight="1" x14ac:dyDescent="0.35">
      <c r="B27" s="209" t="s">
        <v>90</v>
      </c>
      <c r="C27" s="203" t="s">
        <v>91</v>
      </c>
      <c r="D27" s="203" t="s">
        <v>92</v>
      </c>
      <c r="E27" s="257"/>
      <c r="F27" s="214" t="s">
        <v>88</v>
      </c>
      <c r="G27" s="258"/>
      <c r="H27" s="206">
        <f>E27*G27</f>
        <v>0</v>
      </c>
    </row>
    <row r="28" spans="2:8" s="202" customFormat="1" ht="14.15" customHeight="1" x14ac:dyDescent="0.35">
      <c r="B28" s="203"/>
      <c r="C28" s="203"/>
      <c r="D28" s="308" t="s">
        <v>93</v>
      </c>
      <c r="E28" s="257"/>
      <c r="F28" s="214" t="s">
        <v>88</v>
      </c>
      <c r="G28" s="258"/>
      <c r="H28" s="215">
        <f>E28*G28</f>
        <v>0</v>
      </c>
    </row>
    <row r="29" spans="2:8" s="202" customFormat="1" ht="14.15" customHeight="1" x14ac:dyDescent="0.35">
      <c r="B29" s="203"/>
      <c r="C29" s="203"/>
      <c r="D29" s="308"/>
      <c r="E29" s="216"/>
      <c r="F29" s="214"/>
      <c r="G29" s="215"/>
      <c r="H29" s="215"/>
    </row>
    <row r="30" spans="2:8" s="202" customFormat="1" ht="7.75" customHeight="1" x14ac:dyDescent="0.35">
      <c r="B30" s="203"/>
      <c r="C30" s="203"/>
      <c r="D30" s="203"/>
      <c r="E30" s="210"/>
      <c r="F30" s="203"/>
      <c r="G30" s="203"/>
      <c r="H30" s="206"/>
    </row>
    <row r="31" spans="2:8" s="202" customFormat="1" ht="14.15" customHeight="1" x14ac:dyDescent="0.35">
      <c r="B31" s="209" t="s">
        <v>94</v>
      </c>
      <c r="C31" s="203" t="s">
        <v>95</v>
      </c>
      <c r="D31" s="203" t="s">
        <v>96</v>
      </c>
      <c r="E31" s="257"/>
      <c r="F31" s="214" t="s">
        <v>79</v>
      </c>
      <c r="G31" s="258"/>
      <c r="H31" s="206">
        <f t="shared" ref="H31:H35" si="1">E31*G31</f>
        <v>0</v>
      </c>
    </row>
    <row r="32" spans="2:8" s="202" customFormat="1" ht="14.15" customHeight="1" x14ac:dyDescent="0.35">
      <c r="B32" s="203"/>
      <c r="C32" s="203"/>
      <c r="D32" s="204" t="s">
        <v>97</v>
      </c>
      <c r="E32" s="257"/>
      <c r="F32" s="214" t="s">
        <v>79</v>
      </c>
      <c r="G32" s="258"/>
      <c r="H32" s="206">
        <f t="shared" si="1"/>
        <v>0</v>
      </c>
    </row>
    <row r="33" spans="1:9" s="202" customFormat="1" ht="14.15" customHeight="1" x14ac:dyDescent="0.35">
      <c r="B33" s="203"/>
      <c r="C33" s="203"/>
      <c r="D33" s="204" t="s">
        <v>98</v>
      </c>
      <c r="E33" s="257"/>
      <c r="F33" s="211" t="s">
        <v>88</v>
      </c>
      <c r="G33" s="258"/>
      <c r="H33" s="206">
        <f t="shared" si="1"/>
        <v>0</v>
      </c>
    </row>
    <row r="34" spans="1:9" s="202" customFormat="1" ht="14.15" customHeight="1" x14ac:dyDescent="0.35">
      <c r="B34" s="203"/>
      <c r="C34" s="203"/>
      <c r="D34" s="204" t="s">
        <v>99</v>
      </c>
      <c r="E34" s="257"/>
      <c r="F34" s="211" t="s">
        <v>88</v>
      </c>
      <c r="G34" s="258"/>
      <c r="H34" s="206">
        <f t="shared" si="1"/>
        <v>0</v>
      </c>
    </row>
    <row r="35" spans="1:9" s="202" customFormat="1" ht="14.15" customHeight="1" x14ac:dyDescent="0.35">
      <c r="B35" s="203"/>
      <c r="C35" s="203"/>
      <c r="D35" s="204" t="s">
        <v>100</v>
      </c>
      <c r="E35" s="257"/>
      <c r="F35" s="205" t="s">
        <v>79</v>
      </c>
      <c r="G35" s="258"/>
      <c r="H35" s="206">
        <f t="shared" si="1"/>
        <v>0</v>
      </c>
    </row>
    <row r="36" spans="1:9" s="202" customFormat="1" ht="14.15" customHeight="1" x14ac:dyDescent="0.35">
      <c r="B36" s="203"/>
      <c r="C36" s="203"/>
      <c r="D36" s="204"/>
      <c r="E36" s="210"/>
      <c r="F36" s="205"/>
      <c r="G36" s="206"/>
      <c r="H36" s="206"/>
    </row>
    <row r="37" spans="1:9" s="202" customFormat="1" ht="14.15" customHeight="1" x14ac:dyDescent="0.35">
      <c r="B37" s="203"/>
      <c r="C37" s="217"/>
      <c r="D37" s="218" t="s">
        <v>101</v>
      </c>
      <c r="E37" s="210"/>
      <c r="F37" s="205"/>
      <c r="G37" s="206"/>
      <c r="H37" s="206"/>
    </row>
    <row r="38" spans="1:9" s="202" customFormat="1" ht="14.15" customHeight="1" x14ac:dyDescent="0.35">
      <c r="B38" s="203"/>
      <c r="C38" s="203"/>
      <c r="D38" s="204"/>
      <c r="E38" s="210"/>
      <c r="F38" s="205"/>
      <c r="G38" s="206"/>
      <c r="H38" s="206"/>
    </row>
    <row r="39" spans="1:9" s="202" customFormat="1" ht="14.15" customHeight="1" x14ac:dyDescent="0.35">
      <c r="B39" s="254"/>
      <c r="C39" s="254"/>
      <c r="D39" s="255"/>
      <c r="E39" s="257"/>
      <c r="F39" s="256"/>
      <c r="G39" s="258"/>
      <c r="H39" s="258"/>
    </row>
    <row r="40" spans="1:9" s="202" customFormat="1" ht="14.15" customHeight="1" x14ac:dyDescent="0.35">
      <c r="B40" s="254"/>
      <c r="C40" s="254"/>
      <c r="D40" s="255"/>
      <c r="E40" s="257"/>
      <c r="F40" s="256"/>
      <c r="G40" s="258"/>
      <c r="H40" s="258"/>
    </row>
    <row r="41" spans="1:9" s="202" customFormat="1" ht="14.15" customHeight="1" x14ac:dyDescent="0.35">
      <c r="B41" s="254"/>
      <c r="C41" s="254"/>
      <c r="D41" s="255"/>
      <c r="E41" s="257"/>
      <c r="F41" s="256"/>
      <c r="G41" s="258"/>
      <c r="H41" s="258"/>
    </row>
    <row r="42" spans="1:9" s="202" customFormat="1" ht="14.15" customHeight="1" x14ac:dyDescent="0.35">
      <c r="B42" s="254"/>
      <c r="C42" s="254"/>
      <c r="D42" s="255"/>
      <c r="E42" s="257"/>
      <c r="F42" s="256"/>
      <c r="G42" s="258"/>
      <c r="H42" s="258"/>
    </row>
    <row r="43" spans="1:9" s="202" customFormat="1" ht="14.15" customHeight="1" x14ac:dyDescent="0.35">
      <c r="B43" s="203"/>
      <c r="C43" s="203"/>
      <c r="D43" s="204"/>
      <c r="E43" s="210"/>
      <c r="F43" s="205"/>
      <c r="G43" s="206"/>
      <c r="H43" s="206"/>
    </row>
    <row r="44" spans="1:9" s="202" customFormat="1" ht="14.15" customHeight="1" x14ac:dyDescent="0.35">
      <c r="B44" s="203"/>
      <c r="C44" s="203"/>
      <c r="D44" s="204"/>
      <c r="E44" s="210"/>
      <c r="F44" s="205"/>
      <c r="G44" s="206"/>
      <c r="H44" s="206"/>
    </row>
    <row r="45" spans="1:9" s="202" customFormat="1" ht="14.15" customHeight="1" x14ac:dyDescent="0.35">
      <c r="B45" s="219"/>
      <c r="C45" s="220"/>
      <c r="D45" s="221" t="s">
        <v>102</v>
      </c>
      <c r="E45" s="220"/>
      <c r="F45" s="220"/>
      <c r="G45" s="220"/>
      <c r="H45" s="222">
        <f>SUM(H13:H43)</f>
        <v>0</v>
      </c>
    </row>
    <row r="46" spans="1:9" s="202" customFormat="1" ht="14.15" customHeight="1" x14ac:dyDescent="0.35">
      <c r="B46" s="223"/>
      <c r="C46" s="224"/>
      <c r="D46" s="225"/>
      <c r="E46" s="224"/>
      <c r="F46" s="224"/>
      <c r="G46" s="224"/>
      <c r="H46" s="226"/>
    </row>
    <row r="47" spans="1:9" s="202" customFormat="1" x14ac:dyDescent="0.35">
      <c r="A47" s="227" t="s">
        <v>42</v>
      </c>
      <c r="B47" s="228"/>
      <c r="C47" s="228"/>
      <c r="D47" s="228"/>
      <c r="E47" s="229"/>
      <c r="F47" s="230"/>
      <c r="G47" s="231"/>
      <c r="H47" s="232">
        <f>'5.1 Main Prelims Summary'!G27+1</f>
        <v>2</v>
      </c>
      <c r="I47" s="233"/>
    </row>
    <row r="48" spans="1:9" s="202" customFormat="1" ht="14.15" customHeight="1" x14ac:dyDescent="0.35">
      <c r="B48" s="207">
        <v>1.2</v>
      </c>
      <c r="C48" s="307" t="s">
        <v>103</v>
      </c>
      <c r="D48" s="307"/>
      <c r="E48" s="307"/>
      <c r="F48" s="307"/>
      <c r="G48" s="307"/>
      <c r="H48" s="307"/>
    </row>
    <row r="49" spans="2:8" s="202" customFormat="1" ht="6" customHeight="1" x14ac:dyDescent="0.35">
      <c r="B49" s="203"/>
      <c r="C49" s="203"/>
      <c r="D49" s="203"/>
      <c r="E49" s="210"/>
      <c r="F49" s="203"/>
      <c r="G49" s="203"/>
      <c r="H49" s="208"/>
    </row>
    <row r="50" spans="2:8" s="202" customFormat="1" ht="14.15" customHeight="1" x14ac:dyDescent="0.35">
      <c r="B50" s="202" t="s">
        <v>104</v>
      </c>
      <c r="C50" s="203" t="s">
        <v>105</v>
      </c>
      <c r="D50" s="203" t="s">
        <v>106</v>
      </c>
      <c r="E50" s="257"/>
      <c r="F50" s="203" t="s">
        <v>88</v>
      </c>
      <c r="G50" s="258"/>
      <c r="H50" s="206">
        <f>E50*G50</f>
        <v>0</v>
      </c>
    </row>
    <row r="51" spans="2:8" s="202" customFormat="1" ht="14.15" customHeight="1" x14ac:dyDescent="0.35">
      <c r="B51" s="212"/>
      <c r="C51" s="203"/>
      <c r="D51" s="203" t="s">
        <v>107</v>
      </c>
      <c r="E51" s="257"/>
      <c r="F51" s="204" t="s">
        <v>79</v>
      </c>
      <c r="G51" s="258"/>
      <c r="H51" s="206">
        <f t="shared" ref="H51:H57" si="2">E51*G51</f>
        <v>0</v>
      </c>
    </row>
    <row r="52" spans="2:8" s="202" customFormat="1" ht="14.15" customHeight="1" x14ac:dyDescent="0.35">
      <c r="B52" s="212"/>
      <c r="C52" s="203"/>
      <c r="D52" s="203" t="s">
        <v>108</v>
      </c>
      <c r="E52" s="257"/>
      <c r="F52" s="214" t="s">
        <v>88</v>
      </c>
      <c r="G52" s="258"/>
      <c r="H52" s="206">
        <f t="shared" si="2"/>
        <v>0</v>
      </c>
    </row>
    <row r="53" spans="2:8" s="202" customFormat="1" ht="14.15" customHeight="1" x14ac:dyDescent="0.35">
      <c r="B53" s="203"/>
      <c r="C53" s="203"/>
      <c r="D53" s="203" t="s">
        <v>109</v>
      </c>
      <c r="E53" s="257"/>
      <c r="F53" s="214" t="s">
        <v>88</v>
      </c>
      <c r="G53" s="258"/>
      <c r="H53" s="206">
        <f t="shared" si="2"/>
        <v>0</v>
      </c>
    </row>
    <row r="54" spans="2:8" s="202" customFormat="1" ht="14.15" customHeight="1" x14ac:dyDescent="0.35">
      <c r="B54" s="203"/>
      <c r="C54" s="212"/>
      <c r="D54" s="203" t="s">
        <v>110</v>
      </c>
      <c r="E54" s="257"/>
      <c r="F54" s="204" t="s">
        <v>79</v>
      </c>
      <c r="G54" s="258"/>
      <c r="H54" s="206">
        <f t="shared" si="2"/>
        <v>0</v>
      </c>
    </row>
    <row r="55" spans="2:8" s="202" customFormat="1" ht="25" x14ac:dyDescent="0.35">
      <c r="B55" s="203"/>
      <c r="C55" s="203"/>
      <c r="D55" s="203" t="s">
        <v>111</v>
      </c>
      <c r="E55" s="257"/>
      <c r="F55" s="211" t="s">
        <v>88</v>
      </c>
      <c r="G55" s="258"/>
      <c r="H55" s="234">
        <f t="shared" si="2"/>
        <v>0</v>
      </c>
    </row>
    <row r="56" spans="2:8" s="202" customFormat="1" ht="14.15" customHeight="1" x14ac:dyDescent="0.35">
      <c r="B56" s="203"/>
      <c r="C56" s="203"/>
      <c r="D56" s="203" t="s">
        <v>112</v>
      </c>
      <c r="E56" s="257"/>
      <c r="F56" s="211" t="s">
        <v>88</v>
      </c>
      <c r="G56" s="258"/>
      <c r="H56" s="206">
        <f t="shared" si="2"/>
        <v>0</v>
      </c>
    </row>
    <row r="57" spans="2:8" s="202" customFormat="1" ht="33.75" customHeight="1" x14ac:dyDescent="0.35">
      <c r="B57" s="203"/>
      <c r="C57" s="203"/>
      <c r="D57" s="203" t="s">
        <v>113</v>
      </c>
      <c r="E57" s="257"/>
      <c r="F57" s="211" t="s">
        <v>88</v>
      </c>
      <c r="G57" s="258"/>
      <c r="H57" s="206">
        <f t="shared" si="2"/>
        <v>0</v>
      </c>
    </row>
    <row r="58" spans="2:8" s="202" customFormat="1" ht="6" customHeight="1" x14ac:dyDescent="0.35">
      <c r="B58" s="203"/>
      <c r="C58" s="203"/>
      <c r="D58" s="203"/>
      <c r="E58" s="210"/>
      <c r="F58" s="205"/>
      <c r="G58" s="206"/>
      <c r="H58" s="235"/>
    </row>
    <row r="59" spans="2:8" s="202" customFormat="1" ht="25" x14ac:dyDescent="0.35">
      <c r="B59" s="209" t="s">
        <v>114</v>
      </c>
      <c r="C59" s="309" t="s">
        <v>115</v>
      </c>
      <c r="D59" s="204" t="s">
        <v>116</v>
      </c>
      <c r="E59" s="257"/>
      <c r="F59" s="212" t="s">
        <v>117</v>
      </c>
      <c r="G59" s="258"/>
      <c r="H59" s="206">
        <f t="shared" ref="H59:H61" si="3">E59*G59</f>
        <v>0</v>
      </c>
    </row>
    <row r="60" spans="2:8" s="202" customFormat="1" ht="25.5" customHeight="1" x14ac:dyDescent="0.35">
      <c r="B60" s="203"/>
      <c r="C60" s="309"/>
      <c r="D60" s="204" t="s">
        <v>118</v>
      </c>
      <c r="E60" s="257"/>
      <c r="F60" s="211" t="s">
        <v>83</v>
      </c>
      <c r="G60" s="258"/>
      <c r="H60" s="206">
        <f t="shared" si="3"/>
        <v>0</v>
      </c>
    </row>
    <row r="61" spans="2:8" s="202" customFormat="1" ht="24.75" customHeight="1" x14ac:dyDescent="0.35">
      <c r="B61" s="203"/>
      <c r="C61" s="214"/>
      <c r="D61" s="204" t="s">
        <v>119</v>
      </c>
      <c r="E61" s="257"/>
      <c r="F61" s="211" t="s">
        <v>83</v>
      </c>
      <c r="G61" s="258"/>
      <c r="H61" s="206">
        <f t="shared" si="3"/>
        <v>0</v>
      </c>
    </row>
    <row r="62" spans="2:8" s="202" customFormat="1" ht="7.75" customHeight="1" x14ac:dyDescent="0.35">
      <c r="B62" s="203"/>
      <c r="C62" s="214"/>
      <c r="D62" s="204"/>
      <c r="E62" s="210"/>
      <c r="F62" s="211"/>
      <c r="G62" s="206"/>
      <c r="H62" s="206"/>
    </row>
    <row r="63" spans="2:8" s="202" customFormat="1" ht="14.15" customHeight="1" x14ac:dyDescent="0.35">
      <c r="B63" s="209" t="s">
        <v>120</v>
      </c>
      <c r="C63" s="308" t="s">
        <v>121</v>
      </c>
      <c r="D63" s="204" t="s">
        <v>122</v>
      </c>
      <c r="E63" s="210"/>
      <c r="F63" s="211"/>
      <c r="G63" s="206"/>
      <c r="H63" s="206"/>
    </row>
    <row r="64" spans="2:8" s="202" customFormat="1" ht="14.15" customHeight="1" x14ac:dyDescent="0.35">
      <c r="B64" s="209"/>
      <c r="C64" s="308"/>
      <c r="D64" s="204" t="s">
        <v>123</v>
      </c>
      <c r="E64" s="210"/>
      <c r="F64" s="211"/>
      <c r="G64" s="206"/>
      <c r="H64" s="206"/>
    </row>
    <row r="65" spans="2:8" s="202" customFormat="1" ht="14.15" customHeight="1" x14ac:dyDescent="0.35">
      <c r="B65" s="209"/>
      <c r="C65" s="214"/>
      <c r="D65" s="204" t="s">
        <v>124</v>
      </c>
      <c r="E65" s="210"/>
      <c r="F65" s="211"/>
      <c r="G65" s="206"/>
      <c r="H65" s="206"/>
    </row>
    <row r="66" spans="2:8" s="202" customFormat="1" ht="7.75" customHeight="1" x14ac:dyDescent="0.35">
      <c r="B66" s="209"/>
      <c r="C66" s="213"/>
      <c r="D66" s="204"/>
      <c r="E66" s="210"/>
      <c r="F66" s="212"/>
      <c r="G66" s="208"/>
      <c r="H66" s="208"/>
    </row>
    <row r="67" spans="2:8" s="202" customFormat="1" x14ac:dyDescent="0.35">
      <c r="B67" s="209" t="s">
        <v>125</v>
      </c>
      <c r="C67" s="212" t="s">
        <v>126</v>
      </c>
      <c r="D67" s="204" t="s">
        <v>127</v>
      </c>
      <c r="E67" s="257"/>
      <c r="F67" s="205" t="s">
        <v>83</v>
      </c>
      <c r="G67" s="258"/>
      <c r="H67" s="206">
        <f t="shared" ref="H67:H74" si="4">E67*G67</f>
        <v>0</v>
      </c>
    </row>
    <row r="68" spans="2:8" s="202" customFormat="1" x14ac:dyDescent="0.35">
      <c r="B68" s="203"/>
      <c r="C68" s="212"/>
      <c r="D68" s="204" t="s">
        <v>128</v>
      </c>
      <c r="E68" s="257"/>
      <c r="F68" s="211" t="s">
        <v>88</v>
      </c>
      <c r="G68" s="258"/>
      <c r="H68" s="206">
        <f t="shared" si="4"/>
        <v>0</v>
      </c>
    </row>
    <row r="69" spans="2:8" s="202" customFormat="1" ht="14.15" customHeight="1" x14ac:dyDescent="0.35">
      <c r="B69" s="203"/>
      <c r="C69" s="212"/>
      <c r="D69" s="204" t="s">
        <v>129</v>
      </c>
      <c r="E69" s="257"/>
      <c r="F69" s="211" t="s">
        <v>88</v>
      </c>
      <c r="G69" s="258"/>
      <c r="H69" s="206">
        <f t="shared" si="4"/>
        <v>0</v>
      </c>
    </row>
    <row r="70" spans="2:8" s="202" customFormat="1" ht="14.15" customHeight="1" x14ac:dyDescent="0.35">
      <c r="B70" s="203"/>
      <c r="C70" s="212"/>
      <c r="D70" s="204" t="s">
        <v>130</v>
      </c>
      <c r="E70" s="257"/>
      <c r="F70" s="211" t="s">
        <v>88</v>
      </c>
      <c r="G70" s="258"/>
      <c r="H70" s="206">
        <f t="shared" si="4"/>
        <v>0</v>
      </c>
    </row>
    <row r="71" spans="2:8" s="202" customFormat="1" ht="14.15" customHeight="1" x14ac:dyDescent="0.35">
      <c r="B71" s="203"/>
      <c r="C71" s="203"/>
      <c r="D71" s="204" t="s">
        <v>131</v>
      </c>
      <c r="E71" s="257"/>
      <c r="F71" s="211" t="s">
        <v>88</v>
      </c>
      <c r="G71" s="258"/>
      <c r="H71" s="206">
        <f t="shared" si="4"/>
        <v>0</v>
      </c>
    </row>
    <row r="72" spans="2:8" s="202" customFormat="1" ht="14.15" customHeight="1" x14ac:dyDescent="0.35">
      <c r="B72" s="203"/>
      <c r="C72" s="203"/>
      <c r="D72" s="204" t="s">
        <v>132</v>
      </c>
      <c r="E72" s="257"/>
      <c r="F72" s="211" t="s">
        <v>88</v>
      </c>
      <c r="G72" s="258"/>
      <c r="H72" s="206">
        <f t="shared" si="4"/>
        <v>0</v>
      </c>
    </row>
    <row r="73" spans="2:8" s="202" customFormat="1" ht="14.15" customHeight="1" x14ac:dyDescent="0.35">
      <c r="B73" s="203"/>
      <c r="C73" s="203"/>
      <c r="D73" s="204" t="s">
        <v>133</v>
      </c>
      <c r="E73" s="257"/>
      <c r="F73" s="211" t="s">
        <v>88</v>
      </c>
      <c r="G73" s="258"/>
      <c r="H73" s="206">
        <f t="shared" si="4"/>
        <v>0</v>
      </c>
    </row>
    <row r="74" spans="2:8" s="202" customFormat="1" ht="14.15" customHeight="1" x14ac:dyDescent="0.35">
      <c r="B74" s="203"/>
      <c r="C74" s="203"/>
      <c r="D74" s="204" t="s">
        <v>134</v>
      </c>
      <c r="E74" s="257"/>
      <c r="F74" s="211" t="s">
        <v>88</v>
      </c>
      <c r="G74" s="258"/>
      <c r="H74" s="206">
        <f t="shared" si="4"/>
        <v>0</v>
      </c>
    </row>
    <row r="75" spans="2:8" s="202" customFormat="1" ht="7.75" customHeight="1" x14ac:dyDescent="0.35">
      <c r="B75" s="203"/>
      <c r="C75" s="203"/>
      <c r="D75" s="204"/>
      <c r="E75" s="210"/>
      <c r="F75" s="211"/>
      <c r="G75" s="206"/>
      <c r="H75" s="206"/>
    </row>
    <row r="76" spans="2:8" s="202" customFormat="1" ht="14.15" customHeight="1" x14ac:dyDescent="0.35">
      <c r="B76" s="209" t="s">
        <v>135</v>
      </c>
      <c r="C76" s="203" t="s">
        <v>136</v>
      </c>
      <c r="D76" s="310" t="s">
        <v>137</v>
      </c>
      <c r="E76" s="311"/>
      <c r="F76" s="312" t="s">
        <v>88</v>
      </c>
      <c r="G76" s="306"/>
      <c r="H76" s="306">
        <f>E76*G76</f>
        <v>0</v>
      </c>
    </row>
    <row r="77" spans="2:8" s="202" customFormat="1" ht="14.15" customHeight="1" x14ac:dyDescent="0.35">
      <c r="B77" s="203"/>
      <c r="C77" s="203"/>
      <c r="D77" s="310"/>
      <c r="E77" s="311"/>
      <c r="F77" s="312"/>
      <c r="G77" s="306"/>
      <c r="H77" s="306"/>
    </row>
    <row r="78" spans="2:8" s="202" customFormat="1" ht="14.15" customHeight="1" x14ac:dyDescent="0.35">
      <c r="B78" s="203"/>
      <c r="C78" s="203"/>
      <c r="D78" s="310"/>
      <c r="E78" s="311"/>
      <c r="F78" s="312"/>
      <c r="G78" s="306"/>
      <c r="H78" s="306"/>
    </row>
    <row r="79" spans="2:8" s="202" customFormat="1" ht="14.15" customHeight="1" x14ac:dyDescent="0.35">
      <c r="B79" s="203"/>
      <c r="C79" s="203"/>
      <c r="D79" s="204" t="s">
        <v>138</v>
      </c>
      <c r="E79" s="257"/>
      <c r="F79" s="211" t="s">
        <v>88</v>
      </c>
      <c r="G79" s="258"/>
      <c r="H79" s="206">
        <f>E79*G79</f>
        <v>0</v>
      </c>
    </row>
    <row r="80" spans="2:8" s="202" customFormat="1" ht="14.15" customHeight="1" x14ac:dyDescent="0.35">
      <c r="B80" s="203"/>
      <c r="C80" s="203"/>
      <c r="D80" s="204" t="s">
        <v>139</v>
      </c>
      <c r="E80" s="257"/>
      <c r="F80" s="211" t="s">
        <v>88</v>
      </c>
      <c r="G80" s="258"/>
      <c r="H80" s="206">
        <f t="shared" ref="H80:H82" si="5">E80*G80</f>
        <v>0</v>
      </c>
    </row>
    <row r="81" spans="1:9" s="202" customFormat="1" ht="14.15" customHeight="1" x14ac:dyDescent="0.35">
      <c r="B81" s="203"/>
      <c r="C81" s="203"/>
      <c r="D81" s="204" t="s">
        <v>140</v>
      </c>
      <c r="E81" s="257"/>
      <c r="F81" s="211" t="s">
        <v>83</v>
      </c>
      <c r="G81" s="258"/>
      <c r="H81" s="206">
        <f t="shared" si="5"/>
        <v>0</v>
      </c>
    </row>
    <row r="82" spans="1:9" s="202" customFormat="1" ht="14.15" customHeight="1" x14ac:dyDescent="0.35">
      <c r="B82" s="203"/>
      <c r="C82" s="203"/>
      <c r="D82" s="204" t="s">
        <v>141</v>
      </c>
      <c r="E82" s="257"/>
      <c r="F82" s="211" t="s">
        <v>79</v>
      </c>
      <c r="G82" s="258"/>
      <c r="H82" s="206">
        <f t="shared" si="5"/>
        <v>0</v>
      </c>
    </row>
    <row r="83" spans="1:9" s="202" customFormat="1" x14ac:dyDescent="0.35">
      <c r="A83" s="227" t="s">
        <v>42</v>
      </c>
      <c r="B83" s="228"/>
      <c r="C83" s="228"/>
      <c r="D83" s="228"/>
      <c r="E83" s="229"/>
      <c r="F83" s="230"/>
      <c r="G83" s="231"/>
      <c r="H83" s="232">
        <f>H47+1</f>
        <v>3</v>
      </c>
      <c r="I83" s="233"/>
    </row>
    <row r="84" spans="1:9" s="202" customFormat="1" ht="13" x14ac:dyDescent="0.35">
      <c r="B84" s="207">
        <v>1.2</v>
      </c>
      <c r="C84" s="307" t="s">
        <v>142</v>
      </c>
      <c r="D84" s="307"/>
      <c r="E84" s="307"/>
      <c r="F84" s="307"/>
      <c r="G84" s="307"/>
      <c r="H84" s="307"/>
    </row>
    <row r="85" spans="1:9" s="202" customFormat="1" ht="5.15" customHeight="1" x14ac:dyDescent="0.35">
      <c r="B85" s="237"/>
      <c r="C85" s="237"/>
      <c r="D85" s="237"/>
      <c r="E85" s="237"/>
      <c r="F85" s="237"/>
      <c r="G85" s="237"/>
      <c r="H85" s="237"/>
    </row>
    <row r="86" spans="1:9" s="202" customFormat="1" ht="14.15" customHeight="1" x14ac:dyDescent="0.35">
      <c r="B86" s="209" t="s">
        <v>143</v>
      </c>
      <c r="C86" s="203" t="s">
        <v>144</v>
      </c>
      <c r="D86" s="204" t="s">
        <v>145</v>
      </c>
      <c r="E86" s="257"/>
      <c r="F86" s="211" t="s">
        <v>79</v>
      </c>
      <c r="G86" s="258"/>
      <c r="H86" s="206">
        <f t="shared" ref="H86:H91" si="6">E86*G86</f>
        <v>0</v>
      </c>
    </row>
    <row r="87" spans="1:9" s="202" customFormat="1" ht="14.15" customHeight="1" x14ac:dyDescent="0.35">
      <c r="B87" s="203"/>
      <c r="C87" s="203"/>
      <c r="D87" s="204" t="s">
        <v>146</v>
      </c>
      <c r="E87" s="257"/>
      <c r="F87" s="211" t="s">
        <v>79</v>
      </c>
      <c r="G87" s="258"/>
      <c r="H87" s="206">
        <f t="shared" si="6"/>
        <v>0</v>
      </c>
    </row>
    <row r="88" spans="1:9" s="202" customFormat="1" ht="14.15" customHeight="1" x14ac:dyDescent="0.35">
      <c r="B88" s="203"/>
      <c r="C88" s="203"/>
      <c r="D88" s="204" t="s">
        <v>147</v>
      </c>
      <c r="E88" s="257"/>
      <c r="F88" s="211" t="s">
        <v>79</v>
      </c>
      <c r="G88" s="258"/>
      <c r="H88" s="206">
        <f t="shared" si="6"/>
        <v>0</v>
      </c>
    </row>
    <row r="89" spans="1:9" s="202" customFormat="1" ht="14.15" customHeight="1" x14ac:dyDescent="0.35">
      <c r="B89" s="203"/>
      <c r="C89" s="203"/>
      <c r="D89" s="204" t="s">
        <v>148</v>
      </c>
      <c r="E89" s="257"/>
      <c r="F89" s="211" t="s">
        <v>79</v>
      </c>
      <c r="G89" s="258"/>
      <c r="H89" s="206">
        <f t="shared" si="6"/>
        <v>0</v>
      </c>
    </row>
    <row r="90" spans="1:9" s="202" customFormat="1" ht="14.15" customHeight="1" x14ac:dyDescent="0.35">
      <c r="B90" s="203"/>
      <c r="C90" s="203"/>
      <c r="D90" s="204" t="s">
        <v>149</v>
      </c>
      <c r="E90" s="257"/>
      <c r="F90" s="211" t="s">
        <v>79</v>
      </c>
      <c r="G90" s="258"/>
      <c r="H90" s="206">
        <f t="shared" si="6"/>
        <v>0</v>
      </c>
    </row>
    <row r="91" spans="1:9" s="202" customFormat="1" ht="14.15" customHeight="1" x14ac:dyDescent="0.35">
      <c r="B91" s="203"/>
      <c r="C91" s="203"/>
      <c r="D91" s="204" t="s">
        <v>150</v>
      </c>
      <c r="E91" s="257"/>
      <c r="F91" s="211" t="s">
        <v>79</v>
      </c>
      <c r="G91" s="258"/>
      <c r="H91" s="206">
        <f t="shared" si="6"/>
        <v>0</v>
      </c>
    </row>
    <row r="92" spans="1:9" s="202" customFormat="1" ht="7.75" customHeight="1" x14ac:dyDescent="0.35">
      <c r="B92" s="203"/>
      <c r="C92" s="203"/>
      <c r="D92" s="204"/>
      <c r="E92" s="236"/>
      <c r="F92" s="205"/>
      <c r="G92" s="205"/>
      <c r="H92" s="208"/>
    </row>
    <row r="93" spans="1:9" s="202" customFormat="1" ht="13.4" customHeight="1" x14ac:dyDescent="0.35">
      <c r="B93" s="209" t="s">
        <v>151</v>
      </c>
      <c r="C93" s="309" t="s">
        <v>152</v>
      </c>
      <c r="D93" s="310" t="s">
        <v>153</v>
      </c>
      <c r="E93" s="257"/>
      <c r="F93" s="313" t="s">
        <v>88</v>
      </c>
      <c r="G93" s="258"/>
      <c r="H93" s="314">
        <f>E93*G93</f>
        <v>0</v>
      </c>
    </row>
    <row r="94" spans="1:9" s="202" customFormat="1" x14ac:dyDescent="0.35">
      <c r="B94" s="203"/>
      <c r="C94" s="309"/>
      <c r="D94" s="310"/>
      <c r="E94" s="257"/>
      <c r="F94" s="313"/>
      <c r="G94" s="258"/>
      <c r="H94" s="314"/>
    </row>
    <row r="95" spans="1:9" s="202" customFormat="1" x14ac:dyDescent="0.35">
      <c r="B95" s="203"/>
      <c r="C95" s="309"/>
      <c r="D95" s="310"/>
      <c r="E95" s="257"/>
      <c r="F95" s="313"/>
      <c r="G95" s="258"/>
      <c r="H95" s="314"/>
    </row>
    <row r="96" spans="1:9" s="202" customFormat="1" ht="13.4" customHeight="1" x14ac:dyDescent="0.35">
      <c r="B96" s="203"/>
      <c r="C96" s="203"/>
      <c r="D96" s="310" t="s">
        <v>154</v>
      </c>
      <c r="E96" s="257"/>
      <c r="F96" s="313" t="s">
        <v>88</v>
      </c>
      <c r="G96" s="258"/>
      <c r="H96" s="315">
        <f>E96*G96</f>
        <v>0</v>
      </c>
    </row>
    <row r="97" spans="2:8" s="202" customFormat="1" x14ac:dyDescent="0.35">
      <c r="B97" s="203"/>
      <c r="C97" s="203"/>
      <c r="D97" s="310"/>
      <c r="E97" s="257"/>
      <c r="F97" s="313"/>
      <c r="G97" s="258"/>
      <c r="H97" s="315"/>
    </row>
    <row r="98" spans="2:8" s="202" customFormat="1" x14ac:dyDescent="0.35">
      <c r="B98" s="203"/>
      <c r="C98" s="203"/>
      <c r="D98" s="310"/>
      <c r="E98" s="257"/>
      <c r="F98" s="313"/>
      <c r="G98" s="258"/>
      <c r="H98" s="315"/>
    </row>
    <row r="99" spans="2:8" s="202" customFormat="1" x14ac:dyDescent="0.35">
      <c r="B99" s="203"/>
      <c r="C99" s="203"/>
      <c r="D99" s="310"/>
      <c r="E99" s="257"/>
      <c r="F99" s="313"/>
      <c r="G99" s="258"/>
      <c r="H99" s="315"/>
    </row>
    <row r="100" spans="2:8" s="202" customFormat="1" ht="13.4" customHeight="1" x14ac:dyDescent="0.35">
      <c r="B100" s="203"/>
      <c r="C100" s="203"/>
      <c r="D100" s="310" t="s">
        <v>155</v>
      </c>
      <c r="E100" s="257"/>
      <c r="F100" s="313" t="s">
        <v>88</v>
      </c>
      <c r="G100" s="258"/>
      <c r="H100" s="315">
        <f>E100*G100</f>
        <v>0</v>
      </c>
    </row>
    <row r="101" spans="2:8" s="202" customFormat="1" x14ac:dyDescent="0.35">
      <c r="B101" s="203"/>
      <c r="C101" s="203"/>
      <c r="D101" s="310"/>
      <c r="E101" s="257"/>
      <c r="F101" s="313"/>
      <c r="G101" s="258"/>
      <c r="H101" s="315"/>
    </row>
    <row r="102" spans="2:8" s="202" customFormat="1" x14ac:dyDescent="0.35">
      <c r="B102" s="203"/>
      <c r="C102" s="203"/>
      <c r="D102" s="310"/>
      <c r="E102" s="257"/>
      <c r="F102" s="313"/>
      <c r="G102" s="258"/>
      <c r="H102" s="315"/>
    </row>
    <row r="103" spans="2:8" s="202" customFormat="1" x14ac:dyDescent="0.35">
      <c r="B103" s="203"/>
      <c r="C103" s="203"/>
      <c r="D103" s="310" t="s">
        <v>156</v>
      </c>
      <c r="E103" s="257"/>
      <c r="F103" s="313" t="s">
        <v>88</v>
      </c>
      <c r="G103" s="258"/>
      <c r="H103" s="314">
        <f>E103*G103</f>
        <v>0</v>
      </c>
    </row>
    <row r="104" spans="2:8" s="202" customFormat="1" x14ac:dyDescent="0.35">
      <c r="B104" s="203"/>
      <c r="C104" s="203"/>
      <c r="D104" s="310"/>
      <c r="E104" s="257"/>
      <c r="F104" s="313"/>
      <c r="G104" s="258"/>
      <c r="H104" s="314"/>
    </row>
    <row r="105" spans="2:8" s="202" customFormat="1" x14ac:dyDescent="0.35">
      <c r="B105" s="203"/>
      <c r="C105" s="203"/>
      <c r="D105" s="310"/>
      <c r="E105" s="257"/>
      <c r="F105" s="313"/>
      <c r="G105" s="258"/>
      <c r="H105" s="314"/>
    </row>
    <row r="106" spans="2:8" s="202" customFormat="1" ht="13.4" customHeight="1" x14ac:dyDescent="0.35">
      <c r="B106" s="203"/>
      <c r="C106" s="203"/>
      <c r="D106" s="310"/>
      <c r="E106" s="257"/>
      <c r="F106" s="313"/>
      <c r="G106" s="258"/>
      <c r="H106" s="314"/>
    </row>
    <row r="107" spans="2:8" s="202" customFormat="1" ht="7.75" customHeight="1" x14ac:dyDescent="0.35">
      <c r="B107" s="203"/>
      <c r="C107" s="203"/>
      <c r="D107" s="204"/>
      <c r="E107" s="236"/>
      <c r="F107" s="205"/>
      <c r="G107" s="205"/>
      <c r="H107" s="208"/>
    </row>
    <row r="108" spans="2:8" s="202" customFormat="1" ht="14.15" customHeight="1" x14ac:dyDescent="0.35">
      <c r="B108" s="209" t="s">
        <v>157</v>
      </c>
      <c r="C108" s="203" t="s">
        <v>158</v>
      </c>
      <c r="D108" s="204" t="s">
        <v>159</v>
      </c>
      <c r="E108" s="236"/>
      <c r="F108" s="205" t="s">
        <v>88</v>
      </c>
      <c r="G108" s="258"/>
      <c r="H108" s="206">
        <f t="shared" ref="H108" si="7">E108*G108</f>
        <v>0</v>
      </c>
    </row>
    <row r="109" spans="2:8" s="202" customFormat="1" ht="7.75" customHeight="1" x14ac:dyDescent="0.35">
      <c r="B109" s="209"/>
      <c r="C109" s="203"/>
      <c r="D109" s="204"/>
      <c r="E109" s="236"/>
      <c r="F109" s="205"/>
      <c r="G109" s="206"/>
      <c r="H109" s="206"/>
    </row>
    <row r="110" spans="2:8" s="202" customFormat="1" x14ac:dyDescent="0.35">
      <c r="B110" s="209" t="s">
        <v>160</v>
      </c>
      <c r="C110" s="203" t="s">
        <v>161</v>
      </c>
      <c r="D110" s="204" t="s">
        <v>162</v>
      </c>
      <c r="E110" s="257"/>
      <c r="F110" s="211" t="s">
        <v>88</v>
      </c>
      <c r="G110" s="258"/>
      <c r="H110" s="206">
        <f t="shared" ref="H110:H113" si="8">E110*G110</f>
        <v>0</v>
      </c>
    </row>
    <row r="111" spans="2:8" s="202" customFormat="1" x14ac:dyDescent="0.35">
      <c r="B111" s="203"/>
      <c r="C111" s="203"/>
      <c r="D111" s="204" t="s">
        <v>163</v>
      </c>
      <c r="E111" s="257"/>
      <c r="F111" s="211" t="s">
        <v>88</v>
      </c>
      <c r="G111" s="258"/>
      <c r="H111" s="206">
        <f t="shared" si="8"/>
        <v>0</v>
      </c>
    </row>
    <row r="112" spans="2:8" s="202" customFormat="1" x14ac:dyDescent="0.35">
      <c r="B112" s="203"/>
      <c r="C112" s="203"/>
      <c r="D112" s="204" t="s">
        <v>164</v>
      </c>
      <c r="E112" s="257"/>
      <c r="F112" s="211" t="s">
        <v>88</v>
      </c>
      <c r="G112" s="258"/>
      <c r="H112" s="206">
        <f t="shared" si="8"/>
        <v>0</v>
      </c>
    </row>
    <row r="113" spans="1:9" s="202" customFormat="1" ht="13.4" customHeight="1" x14ac:dyDescent="0.35">
      <c r="B113" s="203"/>
      <c r="C113" s="203"/>
      <c r="D113" s="204" t="s">
        <v>165</v>
      </c>
      <c r="E113" s="257"/>
      <c r="F113" s="211" t="s">
        <v>88</v>
      </c>
      <c r="G113" s="258"/>
      <c r="H113" s="206">
        <f t="shared" si="8"/>
        <v>0</v>
      </c>
    </row>
    <row r="114" spans="1:9" s="202" customFormat="1" ht="7.75" customHeight="1" x14ac:dyDescent="0.35">
      <c r="B114" s="209"/>
      <c r="C114" s="203"/>
      <c r="D114" s="204"/>
      <c r="E114" s="236"/>
      <c r="F114" s="205"/>
      <c r="G114" s="206"/>
      <c r="H114" s="206"/>
    </row>
    <row r="115" spans="1:9" s="202" customFormat="1" x14ac:dyDescent="0.35">
      <c r="B115" s="209" t="s">
        <v>166</v>
      </c>
      <c r="C115" s="203" t="s">
        <v>167</v>
      </c>
      <c r="D115" s="204" t="s">
        <v>168</v>
      </c>
      <c r="E115" s="210"/>
      <c r="F115" s="211" t="s">
        <v>88</v>
      </c>
      <c r="G115" s="258"/>
      <c r="H115" s="206">
        <f t="shared" ref="H115:H120" si="9">E115*G115</f>
        <v>0</v>
      </c>
    </row>
    <row r="116" spans="1:9" s="202" customFormat="1" x14ac:dyDescent="0.35">
      <c r="B116" s="203"/>
      <c r="C116" s="203"/>
      <c r="D116" s="204" t="s">
        <v>169</v>
      </c>
      <c r="E116" s="257"/>
      <c r="F116" s="211" t="s">
        <v>88</v>
      </c>
      <c r="G116" s="258"/>
      <c r="H116" s="206">
        <f t="shared" si="9"/>
        <v>0</v>
      </c>
    </row>
    <row r="117" spans="1:9" s="202" customFormat="1" x14ac:dyDescent="0.35">
      <c r="B117" s="203"/>
      <c r="C117" s="203"/>
      <c r="D117" s="204" t="s">
        <v>170</v>
      </c>
      <c r="E117" s="257"/>
      <c r="F117" s="211" t="s">
        <v>88</v>
      </c>
      <c r="G117" s="258"/>
      <c r="H117" s="206">
        <f t="shared" si="9"/>
        <v>0</v>
      </c>
    </row>
    <row r="118" spans="1:9" s="202" customFormat="1" x14ac:dyDescent="0.35">
      <c r="B118" s="203"/>
      <c r="C118" s="203"/>
      <c r="D118" s="204" t="s">
        <v>171</v>
      </c>
      <c r="E118" s="257"/>
      <c r="F118" s="211" t="s">
        <v>88</v>
      </c>
      <c r="G118" s="258"/>
      <c r="H118" s="206">
        <f t="shared" si="9"/>
        <v>0</v>
      </c>
    </row>
    <row r="119" spans="1:9" s="202" customFormat="1" x14ac:dyDescent="0.35">
      <c r="B119" s="203"/>
      <c r="C119" s="203"/>
      <c r="D119" s="204" t="s">
        <v>172</v>
      </c>
      <c r="E119" s="257"/>
      <c r="F119" s="211" t="s">
        <v>88</v>
      </c>
      <c r="G119" s="258"/>
      <c r="H119" s="206">
        <f t="shared" si="9"/>
        <v>0</v>
      </c>
    </row>
    <row r="120" spans="1:9" s="202" customFormat="1" x14ac:dyDescent="0.35">
      <c r="B120" s="203"/>
      <c r="C120" s="203"/>
      <c r="D120" s="204" t="s">
        <v>173</v>
      </c>
      <c r="E120" s="257"/>
      <c r="F120" s="211" t="s">
        <v>88</v>
      </c>
      <c r="G120" s="258"/>
      <c r="H120" s="206">
        <f t="shared" si="9"/>
        <v>0</v>
      </c>
    </row>
    <row r="121" spans="1:9" s="202" customFormat="1" ht="13" x14ac:dyDescent="0.35">
      <c r="B121" s="223"/>
      <c r="C121" s="224"/>
      <c r="D121" s="225"/>
      <c r="E121" s="224"/>
      <c r="F121" s="224"/>
      <c r="G121" s="224"/>
      <c r="H121" s="226"/>
    </row>
    <row r="122" spans="1:9" s="202" customFormat="1" ht="14.15" customHeight="1" x14ac:dyDescent="0.35">
      <c r="B122" s="223"/>
      <c r="C122" s="224"/>
      <c r="D122" s="225"/>
      <c r="E122" s="224"/>
      <c r="F122" s="224"/>
      <c r="G122" s="224"/>
      <c r="H122" s="226"/>
    </row>
    <row r="123" spans="1:9" s="202" customFormat="1" x14ac:dyDescent="0.35">
      <c r="A123" s="227" t="s">
        <v>42</v>
      </c>
      <c r="B123" s="228"/>
      <c r="C123" s="228"/>
      <c r="D123" s="228"/>
      <c r="E123" s="229"/>
      <c r="F123" s="230"/>
      <c r="G123" s="231"/>
      <c r="H123" s="232">
        <f>H83+1</f>
        <v>4</v>
      </c>
      <c r="I123" s="233"/>
    </row>
    <row r="124" spans="1:9" s="202" customFormat="1" ht="13" x14ac:dyDescent="0.35">
      <c r="A124" s="238"/>
      <c r="B124" s="207">
        <v>1.2</v>
      </c>
      <c r="C124" s="307" t="s">
        <v>142</v>
      </c>
      <c r="D124" s="307"/>
      <c r="E124" s="307"/>
      <c r="F124" s="307"/>
      <c r="G124" s="307"/>
      <c r="H124" s="307"/>
      <c r="I124" s="239"/>
    </row>
    <row r="125" spans="1:9" s="202" customFormat="1" ht="5.15" customHeight="1" x14ac:dyDescent="0.35">
      <c r="A125" s="238"/>
      <c r="B125" s="240"/>
      <c r="C125" s="240"/>
      <c r="D125" s="240"/>
      <c r="E125" s="241"/>
      <c r="F125" s="242"/>
      <c r="G125" s="258"/>
      <c r="H125" s="244"/>
      <c r="I125" s="239"/>
    </row>
    <row r="126" spans="1:9" s="202" customFormat="1" x14ac:dyDescent="0.35">
      <c r="A126" s="238"/>
      <c r="B126" s="209" t="s">
        <v>174</v>
      </c>
      <c r="C126" s="203" t="s">
        <v>175</v>
      </c>
      <c r="D126" s="204" t="s">
        <v>176</v>
      </c>
      <c r="E126" s="257"/>
      <c r="F126" s="211" t="s">
        <v>88</v>
      </c>
      <c r="G126" s="258"/>
      <c r="H126" s="206">
        <f t="shared" ref="H126:H128" si="10">E126*G126</f>
        <v>0</v>
      </c>
      <c r="I126" s="239"/>
    </row>
    <row r="127" spans="1:9" s="202" customFormat="1" x14ac:dyDescent="0.35">
      <c r="A127" s="238"/>
      <c r="B127" s="240"/>
      <c r="C127" s="240"/>
      <c r="D127" s="204" t="s">
        <v>177</v>
      </c>
      <c r="E127" s="257"/>
      <c r="F127" s="211" t="s">
        <v>88</v>
      </c>
      <c r="G127" s="258"/>
      <c r="H127" s="206">
        <f t="shared" si="10"/>
        <v>0</v>
      </c>
      <c r="I127" s="239"/>
    </row>
    <row r="128" spans="1:9" s="202" customFormat="1" x14ac:dyDescent="0.35">
      <c r="A128" s="238"/>
      <c r="B128" s="240"/>
      <c r="C128" s="240"/>
      <c r="D128" s="203" t="s">
        <v>178</v>
      </c>
      <c r="E128" s="257"/>
      <c r="F128" s="211" t="s">
        <v>88</v>
      </c>
      <c r="G128" s="258"/>
      <c r="H128" s="206">
        <f t="shared" si="10"/>
        <v>0</v>
      </c>
      <c r="I128" s="239"/>
    </row>
    <row r="129" spans="1:9" s="202" customFormat="1" ht="7.75" customHeight="1" x14ac:dyDescent="0.35">
      <c r="A129" s="238"/>
      <c r="B129" s="240"/>
      <c r="C129" s="240"/>
      <c r="D129" s="203"/>
      <c r="E129" s="210"/>
      <c r="F129" s="211"/>
      <c r="G129" s="206"/>
      <c r="H129" s="206"/>
      <c r="I129" s="239"/>
    </row>
    <row r="130" spans="1:9" s="202" customFormat="1" x14ac:dyDescent="0.35">
      <c r="A130" s="238"/>
      <c r="B130" s="209" t="s">
        <v>174</v>
      </c>
      <c r="C130" s="308" t="s">
        <v>179</v>
      </c>
      <c r="D130" s="204" t="s">
        <v>180</v>
      </c>
      <c r="E130" s="257"/>
      <c r="F130" s="211" t="s">
        <v>88</v>
      </c>
      <c r="G130" s="258"/>
      <c r="H130" s="206">
        <f t="shared" ref="H130:H131" si="11">E130*G130</f>
        <v>0</v>
      </c>
      <c r="I130" s="239"/>
    </row>
    <row r="131" spans="1:9" s="202" customFormat="1" x14ac:dyDescent="0.35">
      <c r="A131" s="238"/>
      <c r="B131" s="240"/>
      <c r="C131" s="308"/>
      <c r="D131" s="203" t="s">
        <v>181</v>
      </c>
      <c r="E131" s="257"/>
      <c r="F131" s="211" t="s">
        <v>88</v>
      </c>
      <c r="G131" s="258"/>
      <c r="H131" s="206">
        <f t="shared" si="11"/>
        <v>0</v>
      </c>
      <c r="I131" s="239"/>
    </row>
    <row r="132" spans="1:9" s="202" customFormat="1" x14ac:dyDescent="0.35">
      <c r="A132" s="238"/>
      <c r="B132" s="240"/>
      <c r="C132" s="240"/>
      <c r="D132" s="203"/>
      <c r="E132" s="210"/>
      <c r="F132" s="211"/>
      <c r="G132" s="206"/>
      <c r="H132" s="206"/>
      <c r="I132" s="239"/>
    </row>
    <row r="133" spans="1:9" s="202" customFormat="1" x14ac:dyDescent="0.35">
      <c r="A133" s="238"/>
      <c r="B133" s="209" t="s">
        <v>174</v>
      </c>
      <c r="C133" s="203" t="s">
        <v>182</v>
      </c>
      <c r="D133" s="204" t="s">
        <v>183</v>
      </c>
      <c r="E133" s="257"/>
      <c r="F133" s="211" t="s">
        <v>83</v>
      </c>
      <c r="G133" s="258"/>
      <c r="H133" s="206">
        <f t="shared" ref="H133:H135" si="12">E133*G133</f>
        <v>0</v>
      </c>
      <c r="I133" s="239"/>
    </row>
    <row r="134" spans="1:9" s="202" customFormat="1" x14ac:dyDescent="0.35">
      <c r="A134" s="238"/>
      <c r="B134" s="240"/>
      <c r="C134" s="240"/>
      <c r="D134" s="203" t="s">
        <v>184</v>
      </c>
      <c r="E134" s="257"/>
      <c r="F134" s="211" t="s">
        <v>83</v>
      </c>
      <c r="G134" s="258"/>
      <c r="H134" s="206">
        <f t="shared" si="12"/>
        <v>0</v>
      </c>
      <c r="I134" s="239"/>
    </row>
    <row r="135" spans="1:9" s="202" customFormat="1" x14ac:dyDescent="0.35">
      <c r="A135" s="238"/>
      <c r="B135" s="240"/>
      <c r="C135" s="240"/>
      <c r="D135" s="203" t="s">
        <v>185</v>
      </c>
      <c r="E135" s="257"/>
      <c r="F135" s="211" t="s">
        <v>83</v>
      </c>
      <c r="G135" s="258"/>
      <c r="H135" s="206">
        <f t="shared" si="12"/>
        <v>0</v>
      </c>
      <c r="I135" s="239"/>
    </row>
    <row r="136" spans="1:9" s="202" customFormat="1" x14ac:dyDescent="0.35">
      <c r="A136" s="238"/>
      <c r="B136" s="240"/>
      <c r="C136" s="240"/>
      <c r="D136" s="203"/>
      <c r="E136" s="210"/>
      <c r="F136" s="211"/>
      <c r="G136" s="206"/>
      <c r="H136" s="206"/>
      <c r="I136" s="239"/>
    </row>
    <row r="137" spans="1:9" s="202" customFormat="1" ht="14" x14ac:dyDescent="0.35">
      <c r="A137" s="238"/>
      <c r="B137" s="240"/>
      <c r="C137" s="240"/>
      <c r="D137" s="218" t="s">
        <v>101</v>
      </c>
      <c r="E137" s="210"/>
      <c r="F137" s="211"/>
      <c r="G137" s="206"/>
      <c r="H137" s="206"/>
      <c r="I137" s="239"/>
    </row>
    <row r="138" spans="1:9" s="202" customFormat="1" ht="13" x14ac:dyDescent="0.35">
      <c r="A138" s="238"/>
      <c r="B138" s="219"/>
      <c r="C138" s="220"/>
      <c r="D138" s="221" t="s">
        <v>186</v>
      </c>
      <c r="E138" s="220"/>
      <c r="F138" s="220"/>
      <c r="G138" s="220"/>
      <c r="H138" s="222">
        <f>SUM(H50:H82)+SUM(H86:H120)+SUM(H126:H137)</f>
        <v>0</v>
      </c>
      <c r="I138" s="239"/>
    </row>
    <row r="139" spans="1:9" s="202" customFormat="1" ht="13" x14ac:dyDescent="0.35">
      <c r="A139" s="238"/>
      <c r="B139" s="223"/>
      <c r="C139" s="224"/>
      <c r="D139" s="225"/>
      <c r="E139" s="224"/>
      <c r="F139" s="224"/>
      <c r="G139" s="224"/>
      <c r="H139" s="226"/>
      <c r="I139" s="239"/>
    </row>
    <row r="140" spans="1:9" s="202" customFormat="1" ht="14.15" customHeight="1" x14ac:dyDescent="0.35">
      <c r="A140" s="238"/>
      <c r="B140" s="207">
        <v>1.3</v>
      </c>
      <c r="C140" s="307" t="s">
        <v>187</v>
      </c>
      <c r="D140" s="307"/>
      <c r="E140" s="307"/>
      <c r="F140" s="307"/>
      <c r="G140" s="307"/>
      <c r="H140" s="307"/>
      <c r="I140" s="239"/>
    </row>
    <row r="141" spans="1:9" s="202" customFormat="1" ht="5.15" customHeight="1" x14ac:dyDescent="0.35">
      <c r="A141" s="238"/>
      <c r="B141" s="203"/>
      <c r="C141" s="203"/>
      <c r="D141" s="204"/>
      <c r="E141" s="210"/>
      <c r="F141" s="205"/>
      <c r="G141" s="205"/>
      <c r="H141" s="206"/>
      <c r="I141" s="239"/>
    </row>
    <row r="142" spans="1:9" s="202" customFormat="1" ht="14.15" customHeight="1" x14ac:dyDescent="0.35">
      <c r="A142" s="238"/>
      <c r="B142" s="209" t="s">
        <v>188</v>
      </c>
      <c r="C142" s="203" t="s">
        <v>189</v>
      </c>
      <c r="D142" s="204" t="s">
        <v>190</v>
      </c>
      <c r="E142" s="257"/>
      <c r="F142" s="205" t="s">
        <v>83</v>
      </c>
      <c r="G142" s="258"/>
      <c r="H142" s="206">
        <f>E142*G142</f>
        <v>0</v>
      </c>
      <c r="I142" s="239"/>
    </row>
    <row r="143" spans="1:9" s="202" customFormat="1" ht="14.15" customHeight="1" x14ac:dyDescent="0.35">
      <c r="A143" s="238"/>
      <c r="B143" s="203"/>
      <c r="C143" s="203"/>
      <c r="D143" s="204" t="s">
        <v>191</v>
      </c>
      <c r="E143" s="257"/>
      <c r="F143" s="205" t="s">
        <v>83</v>
      </c>
      <c r="G143" s="258"/>
      <c r="H143" s="206">
        <f t="shared" ref="H143:H148" si="13">E143*G143</f>
        <v>0</v>
      </c>
      <c r="I143" s="239"/>
    </row>
    <row r="144" spans="1:9" s="202" customFormat="1" ht="14.15" customHeight="1" x14ac:dyDescent="0.35">
      <c r="A144" s="238"/>
      <c r="B144" s="203"/>
      <c r="C144" s="203"/>
      <c r="D144" s="204" t="s">
        <v>192</v>
      </c>
      <c r="E144" s="257"/>
      <c r="F144" s="211" t="s">
        <v>83</v>
      </c>
      <c r="G144" s="258"/>
      <c r="H144" s="206">
        <f t="shared" si="13"/>
        <v>0</v>
      </c>
      <c r="I144" s="239"/>
    </row>
    <row r="145" spans="1:9" s="202" customFormat="1" ht="14.15" customHeight="1" x14ac:dyDescent="0.35">
      <c r="A145" s="238"/>
      <c r="B145" s="203"/>
      <c r="C145" s="203"/>
      <c r="D145" s="204" t="s">
        <v>193</v>
      </c>
      <c r="E145" s="257"/>
      <c r="F145" s="211" t="s">
        <v>83</v>
      </c>
      <c r="G145" s="258"/>
      <c r="H145" s="206">
        <f t="shared" si="13"/>
        <v>0</v>
      </c>
      <c r="I145" s="239"/>
    </row>
    <row r="146" spans="1:9" s="202" customFormat="1" ht="14.15" customHeight="1" x14ac:dyDescent="0.35">
      <c r="A146" s="238"/>
      <c r="B146" s="203"/>
      <c r="C146" s="203"/>
      <c r="D146" s="204" t="s">
        <v>194</v>
      </c>
      <c r="E146" s="257"/>
      <c r="F146" s="205" t="s">
        <v>79</v>
      </c>
      <c r="G146" s="258"/>
      <c r="H146" s="206">
        <f t="shared" si="13"/>
        <v>0</v>
      </c>
      <c r="I146" s="239"/>
    </row>
    <row r="147" spans="1:9" s="202" customFormat="1" ht="14.15" customHeight="1" x14ac:dyDescent="0.35">
      <c r="A147" s="238"/>
      <c r="B147" s="203"/>
      <c r="C147" s="203"/>
      <c r="D147" s="204" t="s">
        <v>195</v>
      </c>
      <c r="E147" s="257"/>
      <c r="F147" s="205" t="s">
        <v>196</v>
      </c>
      <c r="G147" s="258"/>
      <c r="H147" s="206">
        <f t="shared" si="13"/>
        <v>0</v>
      </c>
      <c r="I147" s="239"/>
    </row>
    <row r="148" spans="1:9" s="202" customFormat="1" ht="14.15" customHeight="1" x14ac:dyDescent="0.35">
      <c r="A148" s="238"/>
      <c r="B148" s="203"/>
      <c r="C148" s="203"/>
      <c r="D148" s="204" t="s">
        <v>197</v>
      </c>
      <c r="E148" s="257"/>
      <c r="F148" s="205" t="s">
        <v>88</v>
      </c>
      <c r="G148" s="258"/>
      <c r="H148" s="206">
        <f t="shared" si="13"/>
        <v>0</v>
      </c>
      <c r="I148" s="239"/>
    </row>
    <row r="149" spans="1:9" s="202" customFormat="1" ht="7.75" customHeight="1" x14ac:dyDescent="0.35">
      <c r="A149" s="238"/>
      <c r="B149" s="212"/>
      <c r="C149" s="203"/>
      <c r="D149" s="203"/>
      <c r="E149" s="210"/>
      <c r="F149" s="205"/>
      <c r="G149" s="205"/>
      <c r="H149" s="206"/>
      <c r="I149" s="239"/>
    </row>
    <row r="150" spans="1:9" s="202" customFormat="1" ht="14.15" customHeight="1" x14ac:dyDescent="0.35">
      <c r="A150" s="238"/>
      <c r="B150" s="209" t="s">
        <v>198</v>
      </c>
      <c r="C150" s="308" t="s">
        <v>199</v>
      </c>
      <c r="D150" s="204" t="s">
        <v>190</v>
      </c>
      <c r="E150" s="257"/>
      <c r="F150" s="205" t="s">
        <v>83</v>
      </c>
      <c r="G150" s="258"/>
      <c r="H150" s="206">
        <f>E150*G150</f>
        <v>0</v>
      </c>
      <c r="I150" s="239"/>
    </row>
    <row r="151" spans="1:9" s="202" customFormat="1" ht="14.15" customHeight="1" x14ac:dyDescent="0.35">
      <c r="A151" s="238"/>
      <c r="B151" s="203"/>
      <c r="C151" s="308"/>
      <c r="D151" s="204" t="s">
        <v>191</v>
      </c>
      <c r="E151" s="257"/>
      <c r="F151" s="205" t="s">
        <v>83</v>
      </c>
      <c r="G151" s="258"/>
      <c r="H151" s="206">
        <f t="shared" ref="H151:H156" si="14">E151*G151</f>
        <v>0</v>
      </c>
      <c r="I151" s="239"/>
    </row>
    <row r="152" spans="1:9" s="202" customFormat="1" ht="14.15" customHeight="1" x14ac:dyDescent="0.35">
      <c r="A152" s="238"/>
      <c r="B152" s="203"/>
      <c r="C152" s="203"/>
      <c r="D152" s="204" t="s">
        <v>192</v>
      </c>
      <c r="E152" s="257"/>
      <c r="F152" s="211" t="s">
        <v>83</v>
      </c>
      <c r="G152" s="258"/>
      <c r="H152" s="206">
        <f t="shared" si="14"/>
        <v>0</v>
      </c>
      <c r="I152" s="239"/>
    </row>
    <row r="153" spans="1:9" s="202" customFormat="1" ht="14.15" customHeight="1" x14ac:dyDescent="0.35">
      <c r="A153" s="238"/>
      <c r="B153" s="203"/>
      <c r="C153" s="203"/>
      <c r="D153" s="204" t="s">
        <v>193</v>
      </c>
      <c r="E153" s="257"/>
      <c r="F153" s="211" t="s">
        <v>83</v>
      </c>
      <c r="G153" s="258"/>
      <c r="H153" s="206">
        <f t="shared" si="14"/>
        <v>0</v>
      </c>
      <c r="I153" s="239"/>
    </row>
    <row r="154" spans="1:9" s="202" customFormat="1" ht="14.15" customHeight="1" x14ac:dyDescent="0.35">
      <c r="A154" s="238"/>
      <c r="B154" s="203"/>
      <c r="C154" s="203"/>
      <c r="D154" s="204" t="s">
        <v>194</v>
      </c>
      <c r="E154" s="257"/>
      <c r="F154" s="205" t="s">
        <v>79</v>
      </c>
      <c r="G154" s="258"/>
      <c r="H154" s="206">
        <f t="shared" si="14"/>
        <v>0</v>
      </c>
      <c r="I154" s="239"/>
    </row>
    <row r="155" spans="1:9" s="202" customFormat="1" ht="14.15" customHeight="1" x14ac:dyDescent="0.35">
      <c r="A155" s="238"/>
      <c r="B155" s="203"/>
      <c r="C155" s="203"/>
      <c r="D155" s="204" t="s">
        <v>195</v>
      </c>
      <c r="E155" s="257"/>
      <c r="F155" s="205" t="s">
        <v>196</v>
      </c>
      <c r="G155" s="258"/>
      <c r="H155" s="206">
        <f t="shared" si="14"/>
        <v>0</v>
      </c>
      <c r="I155" s="239"/>
    </row>
    <row r="156" spans="1:9" s="202" customFormat="1" ht="14.15" customHeight="1" x14ac:dyDescent="0.35">
      <c r="A156" s="238"/>
      <c r="B156" s="203"/>
      <c r="C156" s="203"/>
      <c r="D156" s="204" t="s">
        <v>197</v>
      </c>
      <c r="E156" s="257"/>
      <c r="F156" s="205" t="s">
        <v>88</v>
      </c>
      <c r="G156" s="258"/>
      <c r="H156" s="206">
        <f t="shared" si="14"/>
        <v>0</v>
      </c>
      <c r="I156" s="239"/>
    </row>
    <row r="157" spans="1:9" s="202" customFormat="1" ht="7.75" customHeight="1" x14ac:dyDescent="0.35">
      <c r="A157" s="238"/>
      <c r="B157" s="237"/>
      <c r="C157" s="237"/>
      <c r="D157" s="237"/>
      <c r="E157" s="237"/>
      <c r="F157" s="237"/>
      <c r="G157" s="237"/>
      <c r="H157" s="237"/>
      <c r="I157" s="239"/>
    </row>
    <row r="158" spans="1:9" s="202" customFormat="1" ht="14.15" customHeight="1" x14ac:dyDescent="0.35">
      <c r="A158" s="238"/>
      <c r="B158" s="209" t="s">
        <v>200</v>
      </c>
      <c r="C158" s="308" t="s">
        <v>201</v>
      </c>
      <c r="D158" s="204" t="s">
        <v>202</v>
      </c>
      <c r="E158" s="257"/>
      <c r="F158" s="205" t="s">
        <v>83</v>
      </c>
      <c r="G158" s="258"/>
      <c r="H158" s="206">
        <f>E158*G158</f>
        <v>0</v>
      </c>
      <c r="I158" s="239"/>
    </row>
    <row r="159" spans="1:9" s="202" customFormat="1" ht="14.15" customHeight="1" x14ac:dyDescent="0.35">
      <c r="A159" s="238"/>
      <c r="B159" s="209"/>
      <c r="C159" s="308"/>
      <c r="D159" s="204"/>
      <c r="E159" s="210"/>
      <c r="F159" s="205"/>
      <c r="G159" s="206"/>
      <c r="H159" s="206"/>
      <c r="I159" s="239"/>
    </row>
    <row r="160" spans="1:9" s="202" customFormat="1" ht="14.15" customHeight="1" x14ac:dyDescent="0.35">
      <c r="A160" s="238"/>
      <c r="B160" s="209"/>
      <c r="C160" s="203"/>
      <c r="D160" s="204"/>
      <c r="E160" s="210"/>
      <c r="F160" s="205"/>
      <c r="G160" s="206"/>
      <c r="H160" s="206"/>
      <c r="I160" s="239"/>
    </row>
    <row r="161" spans="1:9" s="202" customFormat="1" ht="14.15" customHeight="1" x14ac:dyDescent="0.35">
      <c r="A161" s="238"/>
      <c r="B161" s="209"/>
      <c r="C161" s="203"/>
      <c r="D161" s="204"/>
      <c r="E161" s="210"/>
      <c r="F161" s="205"/>
      <c r="G161" s="206"/>
      <c r="H161" s="206"/>
      <c r="I161" s="239"/>
    </row>
    <row r="162" spans="1:9" s="202" customFormat="1" x14ac:dyDescent="0.35">
      <c r="A162" s="227" t="s">
        <v>42</v>
      </c>
      <c r="B162" s="228"/>
      <c r="C162" s="228"/>
      <c r="D162" s="228"/>
      <c r="E162" s="229"/>
      <c r="F162" s="230"/>
      <c r="G162" s="231"/>
      <c r="H162" s="232">
        <f>H123+1</f>
        <v>5</v>
      </c>
      <c r="I162" s="233"/>
    </row>
    <row r="163" spans="1:9" s="202" customFormat="1" ht="14.15" customHeight="1" x14ac:dyDescent="0.35">
      <c r="A163" s="238"/>
      <c r="B163" s="207">
        <v>1.3</v>
      </c>
      <c r="C163" s="307" t="s">
        <v>203</v>
      </c>
      <c r="D163" s="307"/>
      <c r="E163" s="307"/>
      <c r="F163" s="307"/>
      <c r="G163" s="307"/>
      <c r="H163" s="307"/>
      <c r="I163" s="239"/>
    </row>
    <row r="164" spans="1:9" s="202" customFormat="1" ht="5.15" customHeight="1" x14ac:dyDescent="0.35">
      <c r="A164" s="238"/>
      <c r="B164" s="240"/>
      <c r="C164" s="240"/>
      <c r="D164" s="240"/>
      <c r="E164" s="241"/>
      <c r="F164" s="242"/>
      <c r="G164" s="243"/>
      <c r="H164" s="245"/>
      <c r="I164" s="239"/>
    </row>
    <row r="165" spans="1:9" s="202" customFormat="1" ht="14.15" customHeight="1" x14ac:dyDescent="0.35">
      <c r="A165" s="238"/>
      <c r="B165" s="209" t="s">
        <v>204</v>
      </c>
      <c r="C165" s="203" t="s">
        <v>205</v>
      </c>
      <c r="D165" s="203" t="s">
        <v>206</v>
      </c>
      <c r="E165" s="257"/>
      <c r="F165" s="203" t="s">
        <v>83</v>
      </c>
      <c r="G165" s="258"/>
      <c r="H165" s="206">
        <f>E165*G165</f>
        <v>0</v>
      </c>
      <c r="I165" s="239"/>
    </row>
    <row r="166" spans="1:9" s="202" customFormat="1" ht="14.15" customHeight="1" x14ac:dyDescent="0.35">
      <c r="A166" s="238"/>
      <c r="B166" s="203"/>
      <c r="C166" s="203"/>
      <c r="D166" s="203" t="s">
        <v>107</v>
      </c>
      <c r="E166" s="257"/>
      <c r="F166" s="203" t="s">
        <v>79</v>
      </c>
      <c r="G166" s="258"/>
      <c r="H166" s="206">
        <f t="shared" ref="H166:H173" si="15">E166*G166</f>
        <v>0</v>
      </c>
      <c r="I166" s="239"/>
    </row>
    <row r="167" spans="1:9" s="202" customFormat="1" ht="14.15" customHeight="1" x14ac:dyDescent="0.35">
      <c r="A167" s="238"/>
      <c r="B167" s="203"/>
      <c r="C167" s="203"/>
      <c r="D167" s="203" t="s">
        <v>207</v>
      </c>
      <c r="E167" s="257"/>
      <c r="F167" s="214" t="s">
        <v>83</v>
      </c>
      <c r="G167" s="258"/>
      <c r="H167" s="206">
        <f t="shared" si="15"/>
        <v>0</v>
      </c>
      <c r="I167" s="239"/>
    </row>
    <row r="168" spans="1:9" s="202" customFormat="1" ht="14.15" customHeight="1" x14ac:dyDescent="0.35">
      <c r="A168" s="238"/>
      <c r="B168" s="203"/>
      <c r="C168" s="203"/>
      <c r="D168" s="203" t="s">
        <v>208</v>
      </c>
      <c r="E168" s="257"/>
      <c r="F168" s="214" t="s">
        <v>83</v>
      </c>
      <c r="G168" s="258"/>
      <c r="H168" s="206">
        <f t="shared" si="15"/>
        <v>0</v>
      </c>
      <c r="I168" s="239"/>
    </row>
    <row r="169" spans="1:9" s="202" customFormat="1" ht="7.75" customHeight="1" x14ac:dyDescent="0.35">
      <c r="A169" s="238"/>
      <c r="B169" s="203"/>
      <c r="C169" s="203"/>
      <c r="D169" s="203"/>
      <c r="E169" s="257"/>
      <c r="F169" s="203"/>
      <c r="G169" s="258"/>
      <c r="H169" s="206"/>
      <c r="I169" s="239"/>
    </row>
    <row r="170" spans="1:9" s="202" customFormat="1" ht="14.15" customHeight="1" x14ac:dyDescent="0.35">
      <c r="A170" s="238"/>
      <c r="B170" s="209" t="s">
        <v>209</v>
      </c>
      <c r="C170" s="203" t="s">
        <v>210</v>
      </c>
      <c r="D170" s="203" t="s">
        <v>211</v>
      </c>
      <c r="E170" s="257"/>
      <c r="F170" s="203" t="s">
        <v>83</v>
      </c>
      <c r="G170" s="258"/>
      <c r="H170" s="206">
        <f t="shared" si="15"/>
        <v>0</v>
      </c>
      <c r="I170" s="239"/>
    </row>
    <row r="171" spans="1:9" s="202" customFormat="1" ht="14.15" customHeight="1" x14ac:dyDescent="0.35">
      <c r="A171" s="238"/>
      <c r="B171" s="203"/>
      <c r="C171" s="203"/>
      <c r="D171" s="203" t="s">
        <v>107</v>
      </c>
      <c r="E171" s="257"/>
      <c r="F171" s="203" t="s">
        <v>79</v>
      </c>
      <c r="G171" s="258"/>
      <c r="H171" s="206">
        <f t="shared" si="15"/>
        <v>0</v>
      </c>
      <c r="I171" s="239"/>
    </row>
    <row r="172" spans="1:9" s="202" customFormat="1" ht="14.15" customHeight="1" x14ac:dyDescent="0.35">
      <c r="A172" s="238"/>
      <c r="B172" s="203"/>
      <c r="C172" s="203"/>
      <c r="D172" s="203" t="s">
        <v>207</v>
      </c>
      <c r="E172" s="257"/>
      <c r="F172" s="214" t="s">
        <v>83</v>
      </c>
      <c r="G172" s="258"/>
      <c r="H172" s="206">
        <f t="shared" si="15"/>
        <v>0</v>
      </c>
      <c r="I172" s="239"/>
    </row>
    <row r="173" spans="1:9" s="202" customFormat="1" ht="14.5" customHeight="1" x14ac:dyDescent="0.35">
      <c r="A173" s="238"/>
      <c r="B173" s="203"/>
      <c r="C173" s="203"/>
      <c r="D173" s="203" t="s">
        <v>208</v>
      </c>
      <c r="E173" s="257"/>
      <c r="F173" s="214" t="s">
        <v>83</v>
      </c>
      <c r="G173" s="258"/>
      <c r="H173" s="206">
        <f t="shared" si="15"/>
        <v>0</v>
      </c>
      <c r="I173" s="239"/>
    </row>
    <row r="174" spans="1:9" s="202" customFormat="1" ht="7.75" customHeight="1" x14ac:dyDescent="0.35">
      <c r="A174" s="238"/>
      <c r="B174" s="203"/>
      <c r="C174" s="203"/>
      <c r="D174" s="203"/>
      <c r="E174" s="257"/>
      <c r="F174" s="214"/>
      <c r="G174" s="258"/>
      <c r="H174" s="206"/>
      <c r="I174" s="239"/>
    </row>
    <row r="175" spans="1:9" s="202" customFormat="1" ht="14.5" customHeight="1" x14ac:dyDescent="0.35">
      <c r="A175" s="238"/>
      <c r="B175" s="209" t="s">
        <v>212</v>
      </c>
      <c r="C175" s="203" t="s">
        <v>213</v>
      </c>
      <c r="D175" s="204" t="s">
        <v>214</v>
      </c>
      <c r="E175" s="257"/>
      <c r="F175" s="211" t="s">
        <v>88</v>
      </c>
      <c r="G175" s="258"/>
      <c r="H175" s="206">
        <f t="shared" ref="H175" si="16">E175*G175</f>
        <v>0</v>
      </c>
      <c r="I175" s="239"/>
    </row>
    <row r="176" spans="1:9" s="202" customFormat="1" ht="14.5" customHeight="1" x14ac:dyDescent="0.35">
      <c r="A176" s="238"/>
      <c r="B176" s="203"/>
      <c r="C176" s="203"/>
      <c r="D176" s="204"/>
      <c r="E176" s="210"/>
      <c r="F176" s="211"/>
      <c r="G176" s="206"/>
      <c r="H176" s="206"/>
      <c r="I176" s="239"/>
    </row>
    <row r="177" spans="1:9" s="202" customFormat="1" ht="14.5" customHeight="1" x14ac:dyDescent="0.35">
      <c r="A177" s="238"/>
      <c r="B177" s="203"/>
      <c r="C177" s="203"/>
      <c r="D177" s="218" t="s">
        <v>101</v>
      </c>
      <c r="E177" s="210"/>
      <c r="F177" s="211"/>
      <c r="G177" s="206"/>
      <c r="H177" s="206"/>
      <c r="I177" s="239"/>
    </row>
    <row r="178" spans="1:9" s="202" customFormat="1" ht="14.5" customHeight="1" x14ac:dyDescent="0.35">
      <c r="A178" s="238"/>
      <c r="B178" s="219"/>
      <c r="C178" s="220"/>
      <c r="D178" s="221" t="s">
        <v>215</v>
      </c>
      <c r="E178" s="220"/>
      <c r="F178" s="220"/>
      <c r="G178" s="220"/>
      <c r="H178" s="222">
        <f>SUM(H142:H158)+SUM(H165:H175)</f>
        <v>0</v>
      </c>
      <c r="I178" s="239"/>
    </row>
    <row r="179" spans="1:9" s="202" customFormat="1" ht="14.5" customHeight="1" x14ac:dyDescent="0.35">
      <c r="A179" s="238"/>
      <c r="B179" s="223"/>
      <c r="C179" s="224"/>
      <c r="D179" s="225"/>
      <c r="E179" s="224"/>
      <c r="F179" s="224"/>
      <c r="G179" s="224"/>
      <c r="H179" s="226"/>
      <c r="I179" s="239"/>
    </row>
    <row r="180" spans="1:9" s="202" customFormat="1" ht="14.15" customHeight="1" x14ac:dyDescent="0.35">
      <c r="B180" s="207">
        <v>1.4</v>
      </c>
      <c r="C180" s="307" t="s">
        <v>216</v>
      </c>
      <c r="D180" s="307"/>
      <c r="E180" s="307"/>
      <c r="F180" s="307"/>
      <c r="G180" s="307"/>
      <c r="H180" s="307"/>
    </row>
    <row r="181" spans="1:9" s="202" customFormat="1" ht="5.15" customHeight="1" x14ac:dyDescent="0.35">
      <c r="B181" s="203"/>
      <c r="C181" s="203"/>
      <c r="D181" s="204"/>
      <c r="E181" s="236"/>
      <c r="F181" s="211"/>
      <c r="G181" s="208"/>
      <c r="H181" s="208"/>
    </row>
    <row r="182" spans="1:9" s="202" customFormat="1" ht="14.15" customHeight="1" x14ac:dyDescent="0.35">
      <c r="B182" s="209" t="s">
        <v>217</v>
      </c>
      <c r="C182" s="203" t="s">
        <v>218</v>
      </c>
      <c r="D182" s="204" t="s">
        <v>219</v>
      </c>
      <c r="E182" s="257"/>
      <c r="F182" s="205" t="s">
        <v>83</v>
      </c>
      <c r="G182" s="258"/>
      <c r="H182" s="206">
        <f>E182*G182</f>
        <v>0</v>
      </c>
    </row>
    <row r="183" spans="1:9" s="202" customFormat="1" ht="14.15" customHeight="1" x14ac:dyDescent="0.35">
      <c r="B183" s="203"/>
      <c r="C183" s="203"/>
      <c r="D183" s="204" t="s">
        <v>220</v>
      </c>
      <c r="E183" s="257"/>
      <c r="F183" s="205" t="s">
        <v>88</v>
      </c>
      <c r="G183" s="258"/>
      <c r="H183" s="206">
        <f t="shared" ref="H183:H191" si="17">E183*G183</f>
        <v>0</v>
      </c>
    </row>
    <row r="184" spans="1:9" s="202" customFormat="1" ht="14.15" customHeight="1" x14ac:dyDescent="0.35">
      <c r="B184" s="203"/>
      <c r="C184" s="203"/>
      <c r="D184" s="204" t="s">
        <v>221</v>
      </c>
      <c r="E184" s="257"/>
      <c r="F184" s="205" t="s">
        <v>79</v>
      </c>
      <c r="G184" s="258"/>
      <c r="H184" s="206">
        <f t="shared" si="17"/>
        <v>0</v>
      </c>
    </row>
    <row r="185" spans="1:9" s="202" customFormat="1" ht="7.75" customHeight="1" x14ac:dyDescent="0.35">
      <c r="B185" s="203"/>
      <c r="C185" s="203"/>
      <c r="D185" s="204"/>
      <c r="E185" s="257"/>
      <c r="F185" s="205"/>
      <c r="G185" s="258"/>
      <c r="H185" s="206"/>
    </row>
    <row r="186" spans="1:9" s="202" customFormat="1" ht="14.15" customHeight="1" x14ac:dyDescent="0.35">
      <c r="B186" s="209" t="s">
        <v>222</v>
      </c>
      <c r="C186" s="203" t="s">
        <v>223</v>
      </c>
      <c r="D186" s="204" t="s">
        <v>224</v>
      </c>
      <c r="E186" s="257"/>
      <c r="F186" s="205" t="s">
        <v>83</v>
      </c>
      <c r="G186" s="258"/>
      <c r="H186" s="206">
        <f t="shared" si="17"/>
        <v>0</v>
      </c>
    </row>
    <row r="187" spans="1:9" s="202" customFormat="1" ht="14.15" customHeight="1" x14ac:dyDescent="0.35">
      <c r="B187" s="203"/>
      <c r="C187" s="203"/>
      <c r="D187" s="204" t="s">
        <v>220</v>
      </c>
      <c r="E187" s="257"/>
      <c r="F187" s="205" t="s">
        <v>88</v>
      </c>
      <c r="G187" s="258"/>
      <c r="H187" s="206">
        <f t="shared" si="17"/>
        <v>0</v>
      </c>
    </row>
    <row r="188" spans="1:9" s="202" customFormat="1" x14ac:dyDescent="0.35">
      <c r="B188" s="203"/>
      <c r="C188" s="203"/>
      <c r="D188" s="204" t="s">
        <v>225</v>
      </c>
      <c r="E188" s="257"/>
      <c r="F188" s="211" t="s">
        <v>79</v>
      </c>
      <c r="G188" s="258"/>
      <c r="H188" s="206">
        <f t="shared" si="17"/>
        <v>0</v>
      </c>
    </row>
    <row r="189" spans="1:9" s="202" customFormat="1" ht="14.15" customHeight="1" x14ac:dyDescent="0.35">
      <c r="B189" s="203"/>
      <c r="C189" s="203"/>
      <c r="D189" s="204" t="s">
        <v>226</v>
      </c>
      <c r="E189" s="257"/>
      <c r="F189" s="211" t="s">
        <v>79</v>
      </c>
      <c r="G189" s="258"/>
      <c r="H189" s="206">
        <f t="shared" si="17"/>
        <v>0</v>
      </c>
    </row>
    <row r="190" spans="1:9" s="202" customFormat="1" ht="7.75" customHeight="1" x14ac:dyDescent="0.35">
      <c r="B190" s="203"/>
      <c r="C190" s="203"/>
      <c r="D190" s="204"/>
      <c r="E190" s="257"/>
      <c r="F190" s="211"/>
      <c r="G190" s="258"/>
      <c r="H190" s="206"/>
    </row>
    <row r="191" spans="1:9" s="202" customFormat="1" ht="14.15" customHeight="1" x14ac:dyDescent="0.35">
      <c r="B191" s="209" t="s">
        <v>227</v>
      </c>
      <c r="C191" s="203" t="s">
        <v>228</v>
      </c>
      <c r="D191" s="204" t="s">
        <v>219</v>
      </c>
      <c r="E191" s="257"/>
      <c r="F191" s="205" t="s">
        <v>83</v>
      </c>
      <c r="G191" s="258"/>
      <c r="H191" s="206">
        <f t="shared" si="17"/>
        <v>0</v>
      </c>
    </row>
    <row r="192" spans="1:9" s="202" customFormat="1" ht="14.15" customHeight="1" x14ac:dyDescent="0.35">
      <c r="B192" s="209"/>
      <c r="C192" s="203"/>
      <c r="D192" s="204" t="s">
        <v>229</v>
      </c>
      <c r="E192" s="210"/>
      <c r="F192" s="205"/>
      <c r="G192" s="206"/>
      <c r="H192" s="206"/>
    </row>
    <row r="193" spans="1:9" s="202" customFormat="1" ht="14.15" customHeight="1" x14ac:dyDescent="0.35">
      <c r="B193" s="209"/>
      <c r="C193" s="203"/>
      <c r="D193" s="204"/>
      <c r="E193" s="210"/>
      <c r="F193" s="205"/>
      <c r="G193" s="206"/>
      <c r="H193" s="206"/>
    </row>
    <row r="194" spans="1:9" s="202" customFormat="1" ht="14.15" customHeight="1" x14ac:dyDescent="0.35">
      <c r="B194" s="209"/>
      <c r="C194" s="203"/>
      <c r="D194" s="204"/>
      <c r="E194" s="210"/>
      <c r="F194" s="205"/>
      <c r="G194" s="206"/>
      <c r="H194" s="206"/>
    </row>
    <row r="195" spans="1:9" s="202" customFormat="1" ht="14.15" customHeight="1" x14ac:dyDescent="0.35">
      <c r="B195" s="209"/>
      <c r="C195" s="203"/>
      <c r="D195" s="204"/>
      <c r="E195" s="210"/>
      <c r="F195" s="205"/>
      <c r="G195" s="206"/>
      <c r="H195" s="206"/>
    </row>
    <row r="196" spans="1:9" s="202" customFormat="1" x14ac:dyDescent="0.35">
      <c r="A196" s="227" t="s">
        <v>42</v>
      </c>
      <c r="B196" s="228"/>
      <c r="C196" s="228"/>
      <c r="D196" s="228"/>
      <c r="E196" s="229"/>
      <c r="F196" s="230"/>
      <c r="G196" s="231"/>
      <c r="H196" s="232">
        <f>H162+1</f>
        <v>6</v>
      </c>
      <c r="I196" s="233"/>
    </row>
    <row r="197" spans="1:9" s="202" customFormat="1" ht="14.15" customHeight="1" x14ac:dyDescent="0.35">
      <c r="B197" s="207">
        <v>1.4</v>
      </c>
      <c r="C197" s="307" t="s">
        <v>230</v>
      </c>
      <c r="D197" s="307"/>
      <c r="E197" s="307"/>
      <c r="F197" s="307"/>
      <c r="G197" s="307"/>
      <c r="H197" s="307"/>
    </row>
    <row r="198" spans="1:9" s="202" customFormat="1" ht="5.15" customHeight="1" x14ac:dyDescent="0.35">
      <c r="B198" s="203"/>
      <c r="C198" s="203"/>
      <c r="D198" s="204"/>
      <c r="E198" s="210"/>
      <c r="F198" s="205"/>
      <c r="G198" s="205"/>
      <c r="H198" s="208"/>
    </row>
    <row r="199" spans="1:9" s="202" customFormat="1" ht="14.15" customHeight="1" x14ac:dyDescent="0.35">
      <c r="B199" s="209" t="s">
        <v>231</v>
      </c>
      <c r="C199" s="309" t="s">
        <v>232</v>
      </c>
      <c r="D199" s="204" t="s">
        <v>233</v>
      </c>
      <c r="E199" s="257"/>
      <c r="F199" s="211" t="s">
        <v>88</v>
      </c>
      <c r="G199" s="258"/>
      <c r="H199" s="206">
        <f t="shared" ref="H199:H200" si="18">E199*G199</f>
        <v>0</v>
      </c>
    </row>
    <row r="200" spans="1:9" s="202" customFormat="1" ht="14.15" customHeight="1" x14ac:dyDescent="0.35">
      <c r="B200" s="209"/>
      <c r="C200" s="309"/>
      <c r="D200" s="204" t="s">
        <v>234</v>
      </c>
      <c r="E200" s="257"/>
      <c r="F200" s="211" t="s">
        <v>88</v>
      </c>
      <c r="G200" s="258"/>
      <c r="H200" s="206">
        <f t="shared" si="18"/>
        <v>0</v>
      </c>
    </row>
    <row r="201" spans="1:9" s="202" customFormat="1" ht="7.75" customHeight="1" x14ac:dyDescent="0.35">
      <c r="B201" s="237"/>
      <c r="C201" s="237"/>
      <c r="D201" s="237"/>
      <c r="E201" s="257"/>
      <c r="F201" s="237"/>
      <c r="G201" s="258"/>
      <c r="H201" s="237"/>
    </row>
    <row r="202" spans="1:9" s="202" customFormat="1" ht="14.15" customHeight="1" x14ac:dyDescent="0.35">
      <c r="B202" s="209" t="s">
        <v>235</v>
      </c>
      <c r="C202" s="203" t="s">
        <v>236</v>
      </c>
      <c r="D202" s="204" t="s">
        <v>237</v>
      </c>
      <c r="E202" s="257"/>
      <c r="F202" s="211" t="s">
        <v>88</v>
      </c>
      <c r="G202" s="258"/>
      <c r="H202" s="206">
        <f t="shared" ref="H202:H206" si="19">E202*G202</f>
        <v>0</v>
      </c>
    </row>
    <row r="203" spans="1:9" s="202" customFormat="1" ht="14.15" customHeight="1" x14ac:dyDescent="0.35">
      <c r="B203" s="203"/>
      <c r="C203" s="203"/>
      <c r="D203" s="204" t="s">
        <v>238</v>
      </c>
      <c r="E203" s="257"/>
      <c r="F203" s="211" t="s">
        <v>88</v>
      </c>
      <c r="G203" s="258"/>
      <c r="H203" s="206">
        <f t="shared" si="19"/>
        <v>0</v>
      </c>
    </row>
    <row r="204" spans="1:9" s="202" customFormat="1" ht="14.15" customHeight="1" x14ac:dyDescent="0.35">
      <c r="B204" s="203"/>
      <c r="C204" s="203"/>
      <c r="D204" s="204" t="s">
        <v>239</v>
      </c>
      <c r="E204" s="257"/>
      <c r="F204" s="211" t="s">
        <v>88</v>
      </c>
      <c r="G204" s="258"/>
      <c r="H204" s="206">
        <f t="shared" si="19"/>
        <v>0</v>
      </c>
    </row>
    <row r="205" spans="1:9" s="202" customFormat="1" ht="14.15" customHeight="1" x14ac:dyDescent="0.35">
      <c r="B205" s="203"/>
      <c r="C205" s="203"/>
      <c r="D205" s="204" t="s">
        <v>240</v>
      </c>
      <c r="E205" s="257"/>
      <c r="F205" s="211" t="s">
        <v>88</v>
      </c>
      <c r="G205" s="258"/>
      <c r="H205" s="206">
        <f t="shared" si="19"/>
        <v>0</v>
      </c>
    </row>
    <row r="206" spans="1:9" s="202" customFormat="1" ht="14.15" customHeight="1" x14ac:dyDescent="0.35">
      <c r="B206" s="203"/>
      <c r="C206" s="203"/>
      <c r="D206" s="204" t="s">
        <v>241</v>
      </c>
      <c r="E206" s="257"/>
      <c r="F206" s="211" t="s">
        <v>88</v>
      </c>
      <c r="G206" s="258"/>
      <c r="H206" s="206">
        <f t="shared" si="19"/>
        <v>0</v>
      </c>
    </row>
    <row r="207" spans="1:9" s="202" customFormat="1" ht="7.75" customHeight="1" x14ac:dyDescent="0.35">
      <c r="B207" s="203"/>
      <c r="C207" s="203"/>
      <c r="D207" s="246"/>
      <c r="E207" s="257"/>
      <c r="F207" s="211"/>
      <c r="G207" s="247"/>
      <c r="H207" s="247"/>
    </row>
    <row r="208" spans="1:9" s="202" customFormat="1" ht="14.15" customHeight="1" x14ac:dyDescent="0.35">
      <c r="B208" s="209" t="s">
        <v>242</v>
      </c>
      <c r="C208" s="203" t="s">
        <v>243</v>
      </c>
      <c r="D208" s="308" t="s">
        <v>244</v>
      </c>
      <c r="E208" s="257"/>
      <c r="F208" s="317" t="s">
        <v>88</v>
      </c>
      <c r="G208" s="315"/>
      <c r="H208" s="315">
        <f>E208*G208</f>
        <v>0</v>
      </c>
    </row>
    <row r="209" spans="1:9" s="202" customFormat="1" ht="14.15" customHeight="1" x14ac:dyDescent="0.35">
      <c r="B209" s="203"/>
      <c r="C209" s="203"/>
      <c r="D209" s="308"/>
      <c r="E209" s="257"/>
      <c r="F209" s="317"/>
      <c r="G209" s="315"/>
      <c r="H209" s="315"/>
    </row>
    <row r="210" spans="1:9" s="202" customFormat="1" ht="14.15" customHeight="1" x14ac:dyDescent="0.35">
      <c r="B210" s="203"/>
      <c r="C210" s="203"/>
      <c r="D210" s="308"/>
      <c r="E210" s="257"/>
      <c r="F210" s="317"/>
      <c r="G210" s="315"/>
      <c r="H210" s="315"/>
    </row>
    <row r="211" spans="1:9" s="202" customFormat="1" ht="14.15" customHeight="1" x14ac:dyDescent="0.35">
      <c r="B211" s="203"/>
      <c r="C211" s="203"/>
      <c r="D211" s="308"/>
      <c r="E211" s="257"/>
      <c r="F211" s="317"/>
      <c r="G211" s="315"/>
      <c r="H211" s="315"/>
    </row>
    <row r="212" spans="1:9" s="202" customFormat="1" ht="14.15" customHeight="1" x14ac:dyDescent="0.35">
      <c r="B212" s="203"/>
      <c r="C212" s="203"/>
      <c r="D212" s="308"/>
      <c r="E212" s="257"/>
      <c r="F212" s="317"/>
      <c r="G212" s="315"/>
      <c r="H212" s="315"/>
    </row>
    <row r="213" spans="1:9" s="202" customFormat="1" x14ac:dyDescent="0.35">
      <c r="B213" s="212"/>
      <c r="C213" s="203"/>
      <c r="D213" s="308"/>
      <c r="E213" s="257"/>
      <c r="F213" s="317"/>
      <c r="G213" s="315"/>
      <c r="H213" s="315"/>
    </row>
    <row r="214" spans="1:9" s="202" customFormat="1" ht="14.15" customHeight="1" x14ac:dyDescent="0.35">
      <c r="B214" s="223"/>
      <c r="C214" s="224"/>
      <c r="D214" s="308"/>
      <c r="E214" s="257"/>
      <c r="F214" s="317"/>
      <c r="G214" s="315"/>
      <c r="H214" s="315"/>
    </row>
    <row r="215" spans="1:9" s="202" customFormat="1" ht="7.75" customHeight="1" x14ac:dyDescent="0.35">
      <c r="B215" s="237"/>
      <c r="C215" s="237"/>
      <c r="D215" s="237"/>
      <c r="E215" s="237"/>
      <c r="F215" s="237"/>
      <c r="G215" s="237"/>
      <c r="H215" s="237"/>
    </row>
    <row r="216" spans="1:9" s="202" customFormat="1" ht="14.15" customHeight="1" x14ac:dyDescent="0.35">
      <c r="B216" s="209" t="s">
        <v>245</v>
      </c>
      <c r="C216" s="203" t="s">
        <v>246</v>
      </c>
      <c r="D216" s="203" t="s">
        <v>247</v>
      </c>
      <c r="E216" s="257"/>
      <c r="F216" s="205" t="s">
        <v>79</v>
      </c>
      <c r="G216" s="258"/>
      <c r="H216" s="206">
        <f t="shared" ref="H216" si="20">E216*G216</f>
        <v>0</v>
      </c>
    </row>
    <row r="217" spans="1:9" s="202" customFormat="1" ht="7.75" customHeight="1" x14ac:dyDescent="0.35">
      <c r="B217" s="203"/>
      <c r="C217" s="203"/>
      <c r="D217" s="203"/>
      <c r="E217" s="257"/>
      <c r="F217" s="203"/>
      <c r="G217" s="258"/>
      <c r="H217" s="206"/>
    </row>
    <row r="218" spans="1:9" s="202" customFormat="1" ht="14.15" customHeight="1" x14ac:dyDescent="0.35">
      <c r="B218" s="209" t="s">
        <v>248</v>
      </c>
      <c r="C218" s="203" t="s">
        <v>249</v>
      </c>
      <c r="D218" s="203" t="s">
        <v>250</v>
      </c>
      <c r="E218" s="257"/>
      <c r="F218" s="203" t="s">
        <v>83</v>
      </c>
      <c r="G218" s="258"/>
      <c r="H218" s="206">
        <f t="shared" ref="H218:H220" si="21">E218*G218</f>
        <v>0</v>
      </c>
    </row>
    <row r="219" spans="1:9" s="202" customFormat="1" ht="14.15" customHeight="1" x14ac:dyDescent="0.35">
      <c r="B219" s="203"/>
      <c r="C219" s="203"/>
      <c r="D219" s="203" t="s">
        <v>251</v>
      </c>
      <c r="E219" s="257"/>
      <c r="F219" s="205" t="s">
        <v>79</v>
      </c>
      <c r="G219" s="258"/>
      <c r="H219" s="206">
        <f t="shared" si="21"/>
        <v>0</v>
      </c>
    </row>
    <row r="220" spans="1:9" s="202" customFormat="1" ht="14.15" customHeight="1" x14ac:dyDescent="0.35">
      <c r="B220" s="203"/>
      <c r="C220" s="203"/>
      <c r="D220" s="203" t="s">
        <v>252</v>
      </c>
      <c r="E220" s="257"/>
      <c r="F220" s="203" t="s">
        <v>83</v>
      </c>
      <c r="G220" s="258"/>
      <c r="H220" s="206">
        <f t="shared" si="21"/>
        <v>0</v>
      </c>
    </row>
    <row r="221" spans="1:9" s="202" customFormat="1" ht="14.15" customHeight="1" x14ac:dyDescent="0.35">
      <c r="B221" s="203"/>
      <c r="C221" s="203"/>
      <c r="D221" s="218" t="s">
        <v>101</v>
      </c>
      <c r="E221" s="236"/>
      <c r="F221" s="203"/>
      <c r="G221" s="206"/>
      <c r="H221" s="206"/>
    </row>
    <row r="222" spans="1:9" s="202" customFormat="1" ht="14.15" customHeight="1" x14ac:dyDescent="0.35">
      <c r="B222" s="219"/>
      <c r="C222" s="220"/>
      <c r="D222" s="221" t="s">
        <v>253</v>
      </c>
      <c r="E222" s="220"/>
      <c r="F222" s="220"/>
      <c r="G222" s="220"/>
      <c r="H222" s="222">
        <f>SUM(H182:H191)+SUM(H199:H220)</f>
        <v>0</v>
      </c>
    </row>
    <row r="223" spans="1:9" s="202" customFormat="1" ht="14.15" customHeight="1" x14ac:dyDescent="0.35">
      <c r="B223" s="223"/>
      <c r="C223" s="224"/>
      <c r="D223" s="225"/>
      <c r="E223" s="224"/>
      <c r="F223" s="224"/>
      <c r="G223" s="224"/>
      <c r="H223" s="226"/>
    </row>
    <row r="224" spans="1:9" s="202" customFormat="1" x14ac:dyDescent="0.35">
      <c r="A224" s="227" t="s">
        <v>42</v>
      </c>
      <c r="B224" s="228"/>
      <c r="C224" s="228"/>
      <c r="D224" s="228"/>
      <c r="E224" s="229"/>
      <c r="F224" s="230"/>
      <c r="G224" s="231"/>
      <c r="H224" s="232">
        <f>H196+1</f>
        <v>7</v>
      </c>
      <c r="I224" s="233"/>
    </row>
    <row r="225" spans="1:8" s="202" customFormat="1" ht="14.15" customHeight="1" x14ac:dyDescent="0.35">
      <c r="B225" s="207">
        <v>1.5</v>
      </c>
      <c r="C225" s="307" t="s">
        <v>254</v>
      </c>
      <c r="D225" s="307"/>
      <c r="E225" s="307"/>
      <c r="F225" s="307"/>
      <c r="G225" s="307"/>
      <c r="H225" s="307"/>
    </row>
    <row r="226" spans="1:8" s="202" customFormat="1" ht="5.15" customHeight="1" x14ac:dyDescent="0.35">
      <c r="B226" s="203"/>
      <c r="C226" s="203"/>
      <c r="D226" s="204"/>
      <c r="E226" s="210"/>
      <c r="F226" s="205"/>
      <c r="G226" s="205"/>
      <c r="H226" s="206"/>
    </row>
    <row r="227" spans="1:8" s="202" customFormat="1" ht="14.15" customHeight="1" x14ac:dyDescent="0.35">
      <c r="B227" s="209" t="s">
        <v>255</v>
      </c>
      <c r="C227" s="203" t="s">
        <v>256</v>
      </c>
      <c r="D227" s="204" t="s">
        <v>257</v>
      </c>
      <c r="E227" s="257"/>
      <c r="F227" s="205" t="s">
        <v>88</v>
      </c>
      <c r="G227" s="258"/>
      <c r="H227" s="206">
        <f>E227*G227</f>
        <v>0</v>
      </c>
    </row>
    <row r="228" spans="1:8" s="202" customFormat="1" ht="14.15" customHeight="1" x14ac:dyDescent="0.35">
      <c r="B228" s="209"/>
      <c r="C228" s="203"/>
      <c r="D228" s="204" t="s">
        <v>258</v>
      </c>
      <c r="E228" s="257"/>
      <c r="F228" s="205" t="s">
        <v>88</v>
      </c>
      <c r="G228" s="258"/>
      <c r="H228" s="206">
        <f>E228*G228</f>
        <v>0</v>
      </c>
    </row>
    <row r="229" spans="1:8" s="202" customFormat="1" ht="7.75" customHeight="1" x14ac:dyDescent="0.35">
      <c r="B229" s="209"/>
      <c r="C229" s="203"/>
      <c r="D229" s="204"/>
      <c r="E229" s="257"/>
      <c r="F229" s="205"/>
      <c r="G229" s="258"/>
      <c r="H229" s="206"/>
    </row>
    <row r="230" spans="1:8" s="202" customFormat="1" ht="14.15" customHeight="1" x14ac:dyDescent="0.35">
      <c r="B230" s="209" t="s">
        <v>259</v>
      </c>
      <c r="C230" s="203" t="s">
        <v>260</v>
      </c>
      <c r="D230" s="204" t="s">
        <v>261</v>
      </c>
      <c r="E230" s="257"/>
      <c r="F230" s="205" t="s">
        <v>88</v>
      </c>
      <c r="G230" s="258"/>
      <c r="H230" s="206">
        <f>E230*G230</f>
        <v>0</v>
      </c>
    </row>
    <row r="231" spans="1:8" s="202" customFormat="1" ht="14.15" customHeight="1" x14ac:dyDescent="0.35">
      <c r="B231" s="209"/>
      <c r="C231" s="203"/>
      <c r="D231" s="204" t="s">
        <v>262</v>
      </c>
      <c r="E231" s="257"/>
      <c r="F231" s="205" t="s">
        <v>88</v>
      </c>
      <c r="G231" s="258"/>
      <c r="H231" s="206">
        <f>E231*G231</f>
        <v>0</v>
      </c>
    </row>
    <row r="232" spans="1:8" s="202" customFormat="1" ht="14.15" customHeight="1" x14ac:dyDescent="0.35">
      <c r="B232" s="209"/>
      <c r="C232" s="203"/>
      <c r="D232" s="204"/>
      <c r="E232" s="257"/>
      <c r="F232" s="205"/>
      <c r="G232" s="258"/>
      <c r="H232" s="206"/>
    </row>
    <row r="233" spans="1:8" s="202" customFormat="1" ht="14.15" customHeight="1" x14ac:dyDescent="0.35">
      <c r="D233" s="218" t="s">
        <v>101</v>
      </c>
    </row>
    <row r="234" spans="1:8" s="239" customFormat="1" ht="14.15" customHeight="1" x14ac:dyDescent="0.35">
      <c r="A234" s="238"/>
      <c r="B234" s="219"/>
      <c r="C234" s="220"/>
      <c r="D234" s="221" t="s">
        <v>263</v>
      </c>
      <c r="E234" s="220"/>
      <c r="F234" s="220"/>
      <c r="G234" s="220"/>
      <c r="H234" s="222">
        <f>SUM(H227:H231)</f>
        <v>0</v>
      </c>
    </row>
    <row r="235" spans="1:8" s="202" customFormat="1" ht="14.15" customHeight="1" x14ac:dyDescent="0.35">
      <c r="B235" s="237"/>
      <c r="C235" s="316"/>
      <c r="D235" s="316"/>
      <c r="E235" s="316"/>
      <c r="F235" s="316"/>
      <c r="G235" s="316"/>
      <c r="H235" s="316"/>
    </row>
    <row r="236" spans="1:8" s="202" customFormat="1" x14ac:dyDescent="0.35">
      <c r="B236" s="203"/>
      <c r="C236" s="203"/>
      <c r="D236" s="204"/>
      <c r="E236" s="210"/>
      <c r="F236" s="205"/>
      <c r="G236" s="205"/>
      <c r="H236" s="208"/>
    </row>
    <row r="237" spans="1:8" s="202" customFormat="1" ht="14.15" customHeight="1" x14ac:dyDescent="0.35">
      <c r="B237" s="209"/>
      <c r="C237" s="214"/>
      <c r="D237" s="204"/>
      <c r="E237" s="236"/>
      <c r="F237" s="211"/>
      <c r="G237" s="208"/>
      <c r="H237" s="208"/>
    </row>
    <row r="238" spans="1:8" s="202" customFormat="1" ht="14.15" customHeight="1" x14ac:dyDescent="0.35">
      <c r="B238" s="209"/>
      <c r="C238" s="214"/>
      <c r="D238" s="204"/>
      <c r="E238" s="236"/>
      <c r="F238" s="211"/>
      <c r="G238" s="208"/>
      <c r="H238" s="208"/>
    </row>
    <row r="239" spans="1:8" s="202" customFormat="1" ht="14.15" customHeight="1" x14ac:dyDescent="0.35">
      <c r="B239" s="209"/>
      <c r="C239" s="214"/>
      <c r="D239" s="204"/>
      <c r="E239" s="236"/>
      <c r="F239" s="211"/>
      <c r="G239" s="208"/>
      <c r="H239" s="208"/>
    </row>
    <row r="240" spans="1:8" s="202" customFormat="1" ht="14.15" customHeight="1" x14ac:dyDescent="0.35">
      <c r="B240" s="209"/>
      <c r="C240" s="214"/>
      <c r="D240" s="204"/>
      <c r="E240" s="236"/>
      <c r="F240" s="211"/>
      <c r="G240" s="208"/>
      <c r="H240" s="208"/>
    </row>
    <row r="241" spans="1:9" s="202" customFormat="1" ht="14.15" customHeight="1" x14ac:dyDescent="0.35">
      <c r="B241" s="209"/>
      <c r="C241" s="214"/>
      <c r="D241" s="204"/>
      <c r="E241" s="236"/>
      <c r="F241" s="211"/>
      <c r="G241" s="208"/>
      <c r="H241" s="208"/>
    </row>
    <row r="242" spans="1:9" s="202" customFormat="1" ht="14.15" customHeight="1" x14ac:dyDescent="0.35">
      <c r="B242" s="209"/>
      <c r="C242" s="214"/>
      <c r="D242" s="204"/>
      <c r="E242" s="236"/>
      <c r="F242" s="211"/>
      <c r="G242" s="208"/>
      <c r="H242" s="208"/>
    </row>
    <row r="243" spans="1:9" s="202" customFormat="1" ht="14.15" customHeight="1" x14ac:dyDescent="0.35">
      <c r="B243" s="209"/>
      <c r="C243" s="214"/>
      <c r="D243" s="204"/>
      <c r="E243" s="236"/>
      <c r="F243" s="211"/>
      <c r="G243" s="208"/>
      <c r="H243" s="208"/>
    </row>
    <row r="244" spans="1:9" s="202" customFormat="1" ht="14.15" customHeight="1" x14ac:dyDescent="0.35">
      <c r="B244" s="209"/>
      <c r="C244" s="214"/>
      <c r="D244" s="204"/>
      <c r="E244" s="236"/>
      <c r="F244" s="211"/>
      <c r="G244" s="208"/>
      <c r="H244" s="208"/>
    </row>
    <row r="245" spans="1:9" s="202" customFormat="1" ht="14.15" customHeight="1" x14ac:dyDescent="0.35">
      <c r="B245" s="209"/>
      <c r="C245" s="214"/>
      <c r="D245" s="204"/>
      <c r="E245" s="236"/>
      <c r="F245" s="211"/>
      <c r="G245" s="208"/>
      <c r="H245" s="208"/>
    </row>
    <row r="246" spans="1:9" s="202" customFormat="1" ht="14.15" customHeight="1" x14ac:dyDescent="0.35">
      <c r="B246" s="209"/>
      <c r="C246" s="214"/>
      <c r="D246" s="204"/>
      <c r="E246" s="236"/>
      <c r="F246" s="211"/>
      <c r="G246" s="208"/>
      <c r="H246" s="208"/>
    </row>
    <row r="247" spans="1:9" s="202" customFormat="1" ht="14.15" customHeight="1" x14ac:dyDescent="0.35">
      <c r="B247" s="209"/>
      <c r="C247" s="214"/>
      <c r="D247" s="204"/>
      <c r="E247" s="236"/>
      <c r="F247" s="211"/>
      <c r="G247" s="208"/>
      <c r="H247" s="208"/>
    </row>
    <row r="248" spans="1:9" s="202" customFormat="1" ht="14.15" customHeight="1" x14ac:dyDescent="0.35">
      <c r="B248" s="209"/>
      <c r="C248" s="214"/>
      <c r="D248" s="204"/>
      <c r="E248" s="236"/>
      <c r="F248" s="211"/>
      <c r="G248" s="208"/>
      <c r="H248" s="208"/>
    </row>
    <row r="249" spans="1:9" s="202" customFormat="1" ht="14.15" customHeight="1" x14ac:dyDescent="0.35">
      <c r="B249" s="209"/>
      <c r="C249" s="214"/>
      <c r="D249" s="204"/>
      <c r="E249" s="236"/>
      <c r="F249" s="211"/>
      <c r="G249" s="208"/>
      <c r="H249" s="208"/>
    </row>
    <row r="250" spans="1:9" s="202" customFormat="1" ht="14.15" customHeight="1" x14ac:dyDescent="0.35">
      <c r="A250" s="227" t="s">
        <v>42</v>
      </c>
      <c r="B250" s="228"/>
      <c r="C250" s="228"/>
      <c r="D250" s="228"/>
      <c r="E250" s="229"/>
      <c r="F250" s="230"/>
      <c r="G250" s="231"/>
      <c r="H250" s="232">
        <f>H224+1</f>
        <v>8</v>
      </c>
      <c r="I250" s="233"/>
    </row>
  </sheetData>
  <mergeCells count="50">
    <mergeCell ref="C225:H225"/>
    <mergeCell ref="C235:H235"/>
    <mergeCell ref="C197:H197"/>
    <mergeCell ref="C199:C200"/>
    <mergeCell ref="D208:D214"/>
    <mergeCell ref="F208:F214"/>
    <mergeCell ref="G208:G214"/>
    <mergeCell ref="H208:H214"/>
    <mergeCell ref="C180:H180"/>
    <mergeCell ref="D103:D106"/>
    <mergeCell ref="F103:F106"/>
    <mergeCell ref="H103:H106"/>
    <mergeCell ref="C124:H124"/>
    <mergeCell ref="C130:C131"/>
    <mergeCell ref="C140:H140"/>
    <mergeCell ref="C150:C151"/>
    <mergeCell ref="C158:C159"/>
    <mergeCell ref="C163:H163"/>
    <mergeCell ref="D100:D102"/>
    <mergeCell ref="F100:F102"/>
    <mergeCell ref="H100:H102"/>
    <mergeCell ref="D96:D99"/>
    <mergeCell ref="F96:F99"/>
    <mergeCell ref="H96:H99"/>
    <mergeCell ref="C84:H84"/>
    <mergeCell ref="C93:C95"/>
    <mergeCell ref="D93:D95"/>
    <mergeCell ref="F93:F95"/>
    <mergeCell ref="H93:H95"/>
    <mergeCell ref="H76:H78"/>
    <mergeCell ref="C10:H10"/>
    <mergeCell ref="C12:C13"/>
    <mergeCell ref="C24:C25"/>
    <mergeCell ref="D28:D29"/>
    <mergeCell ref="C48:H48"/>
    <mergeCell ref="C59:C60"/>
    <mergeCell ref="C63:C64"/>
    <mergeCell ref="D76:D78"/>
    <mergeCell ref="E76:E78"/>
    <mergeCell ref="F76:F78"/>
    <mergeCell ref="G76:G78"/>
    <mergeCell ref="H1:I1"/>
    <mergeCell ref="H2:I2"/>
    <mergeCell ref="B7:B8"/>
    <mergeCell ref="C7:C8"/>
    <mergeCell ref="D7:D8"/>
    <mergeCell ref="E7:E8"/>
    <mergeCell ref="F7:F8"/>
    <mergeCell ref="G7:G8"/>
    <mergeCell ref="H7:H8"/>
  </mergeCells>
  <pageMargins left="0.70866141732283472" right="0.70866141732283472" top="0.74803149606299213" bottom="0.74803149606299213" header="0.31496062992125984" footer="0.31496062992125984"/>
  <pageSetup paperSize="9" scale="77" fitToHeight="0" orientation="landscape" r:id="rId1"/>
  <headerFooter alignWithMargins="0"/>
  <rowBreaks count="6" manualBreakCount="6">
    <brk id="47" max="8" man="1"/>
    <brk id="85" max="16383" man="1"/>
    <brk id="123" max="16383" man="1"/>
    <brk id="162" max="16383" man="1"/>
    <brk id="196" max="16383" man="1"/>
    <brk id="2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rcadis Project Document" ma:contentTypeID="0x010100B461F6A611BD4B3683134864140FA54600FB717F0A438741389F88A283BE0350530007C3D9C11804C94D914AA939943E8387" ma:contentTypeVersion="87" ma:contentTypeDescription=" " ma:contentTypeScope="" ma:versionID="789ca345d013b93a3160aabdca166e79">
  <xsd:schema xmlns:xsd="http://www.w3.org/2001/XMLSchema" xmlns:xs="http://www.w3.org/2001/XMLSchema" xmlns:p="http://schemas.microsoft.com/office/2006/metadata/properties" xmlns:ns2="8b31674f-92a9-4a9d-8a32-cf30cb5ac98e" xmlns:ns3="a422b281-71b7-404e-b7d0-59515af902be" targetNamespace="http://schemas.microsoft.com/office/2006/metadata/properties" ma:root="true" ma:fieldsID="b07ca9990e8f9fd40089d1df73f5d57b" ns2:_="" ns3:_="">
    <xsd:import namespace="8b31674f-92a9-4a9d-8a32-cf30cb5ac98e"/>
    <xsd:import namespace="a422b281-71b7-404e-b7d0-59515af902be"/>
    <xsd:element name="properties">
      <xsd:complexType>
        <xsd:sequence>
          <xsd:element name="documentManagement">
            <xsd:complexType>
              <xsd:all>
                <xsd:element ref="ns2:_dlc_DocId" minOccurs="0"/>
                <xsd:element ref="ns2:_dlc_DocIdUrl" minOccurs="0"/>
                <xsd:element ref="ns2:_dlc_DocIdPersistId" minOccurs="0"/>
                <xsd:element ref="ns2:TaxKeywordTaxHTField" minOccurs="0"/>
                <xsd:element ref="ns2:m9ab48ff457747d2978187f0c89531d3" minOccurs="0"/>
                <xsd:element ref="ns2:TaxCatchAll"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1674f-92a9-4a9d-8a32-cf30cb5ac98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KeywordTaxHTField" ma:index="11" nillable="true" ma:taxonomy="true" ma:internalName="TaxKeywordTaxHTField" ma:taxonomyFieldName="TaxKeyword" ma:displayName="Keywords" ma:fieldId="{23f27201-bee3-471e-b2e7-b64fd8b7ca38}" ma:taxonomyMulti="true" ma:sspId="f35aeea7-e848-442f-a6c3-04e7a31ee3df" ma:termSetId="00000000-0000-0000-0000-000000000000" ma:anchorId="00000000-0000-0000-0000-000000000000" ma:open="true" ma:isKeyword="true">
      <xsd:complexType>
        <xsd:sequence>
          <xsd:element ref="pc:Terms" minOccurs="0" maxOccurs="1"/>
        </xsd:sequence>
      </xsd:complexType>
    </xsd:element>
    <xsd:element name="m9ab48ff457747d2978187f0c89531d3" ma:index="13" nillable="true" ma:taxonomy="true" ma:internalName="m9ab48ff457747d2978187f0c89531d3" ma:taxonomyFieldName="PH_DocumentType" ma:displayName="Document type" ma:fieldId="{69ab48ff-4577-47d2-9781-87f0c89531d3}" ma:taxonomyMulti="true" ma:sspId="f35aeea7-e848-442f-a6c3-04e7a31ee3df" ma:termSetId="2be59371-a910-4df7-9b6b-b17e82a11a61" ma:anchorId="28994cf3-64a1-4126-b095-a2cd248fe19f" ma:open="false" ma:isKeyword="false">
      <xsd:complexType>
        <xsd:sequence>
          <xsd:element ref="pc:Terms" minOccurs="0" maxOccurs="1"/>
        </xsd:sequence>
      </xsd:complexType>
    </xsd:element>
    <xsd:element name="TaxCatchAll" ma:index="15" nillable="true" ma:displayName="Taxonomy Catch All Column" ma:hidden="true" ma:list="{e34d8c89-4e5a-4c78-8a67-b6b7b2d3ce12}" ma:internalName="TaxCatchAll" ma:showField="CatchAllData" ma:web="8b31674f-92a9-4a9d-8a32-cf30cb5ac9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22b281-71b7-404e-b7d0-59515af902be"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m9ab48ff457747d2978187f0c89531d3 xmlns="8b31674f-92a9-4a9d-8a32-cf30cb5ac98e">
      <Terms xmlns="http://schemas.microsoft.com/office/infopath/2007/PartnerControls"/>
    </m9ab48ff457747d2978187f0c89531d3>
    <TaxCatchAll xmlns="8b31674f-92a9-4a9d-8a32-cf30cb5ac98e"/>
    <TaxKeywordTaxHTField xmlns="8b31674f-92a9-4a9d-8a32-cf30cb5ac98e">
      <Terms xmlns="http://schemas.microsoft.com/office/infopath/2007/PartnerControls"/>
    </TaxKeywordTaxHTField>
  </documentManagement>
</p:properties>
</file>

<file path=customXml/itemProps1.xml><?xml version="1.0" encoding="utf-8"?>
<ds:datastoreItem xmlns:ds="http://schemas.openxmlformats.org/officeDocument/2006/customXml" ds:itemID="{0003F45E-8244-40BE-A91C-513CF83D8AAE}">
  <ds:schemaRefs>
    <ds:schemaRef ds:uri="http://schemas.microsoft.com/sharepoint/v3/contenttype/forms"/>
  </ds:schemaRefs>
</ds:datastoreItem>
</file>

<file path=customXml/itemProps2.xml><?xml version="1.0" encoding="utf-8"?>
<ds:datastoreItem xmlns:ds="http://schemas.openxmlformats.org/officeDocument/2006/customXml" ds:itemID="{99794F00-D7E4-47EC-91A3-EAD26D19A7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1674f-92a9-4a9d-8a32-cf30cb5ac98e"/>
    <ds:schemaRef ds:uri="a422b281-71b7-404e-b7d0-59515af902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120717-6477-4D36-85D5-74FA6112579D}">
  <ds:schemaRefs>
    <ds:schemaRef ds:uri="http://schemas.microsoft.com/sharepoint/events"/>
  </ds:schemaRefs>
</ds:datastoreItem>
</file>

<file path=customXml/itemProps4.xml><?xml version="1.0" encoding="utf-8"?>
<ds:datastoreItem xmlns:ds="http://schemas.openxmlformats.org/officeDocument/2006/customXml" ds:itemID="{A5472A36-9D89-43CA-A0F9-52C1994B134E}">
  <ds:schemaRefs>
    <ds:schemaRef ds:uri="http://schemas.openxmlformats.org/package/2006/metadata/core-properties"/>
    <ds:schemaRef ds:uri="a422b281-71b7-404e-b7d0-59515af902be"/>
    <ds:schemaRef ds:uri="http://schemas.microsoft.com/office/infopath/2007/PartnerControls"/>
    <ds:schemaRef ds:uri="http://purl.org/dc/terms/"/>
    <ds:schemaRef ds:uri="http://schemas.microsoft.com/office/2006/documentManagement/types"/>
    <ds:schemaRef ds:uri="8b31674f-92a9-4a9d-8a32-cf30cb5ac98e"/>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Instructions</vt:lpstr>
      <vt:lpstr>Summary</vt:lpstr>
      <vt:lpstr>0.Facilitating Works</vt:lpstr>
      <vt:lpstr>1. Superstructure </vt:lpstr>
      <vt:lpstr>2. Internal Finishes </vt:lpstr>
      <vt:lpstr>3. FF&amp;E</vt:lpstr>
      <vt:lpstr>4. Services</vt:lpstr>
      <vt:lpstr>5.1 Main Prelims Summary</vt:lpstr>
      <vt:lpstr>5,2 Main Prelims - MC</vt:lpstr>
      <vt:lpstr>VE Proposals</vt:lpstr>
      <vt:lpstr>'1. Superstructure '!Print_Area</vt:lpstr>
      <vt:lpstr>'4. Services'!Print_Area</vt:lpstr>
      <vt:lpstr>'5.1 Main Prelims Summary'!Print_Area</vt:lpstr>
      <vt:lpstr>Instructions!Print_Area</vt:lpstr>
      <vt:lpstr>Summary!Print_Area</vt:lpstr>
      <vt:lpstr>'1. Superstructure '!Print_Titles</vt:lpstr>
      <vt:lpstr>'4. Services'!Print_Titles</vt:lpstr>
      <vt:lpstr>'5,2 Main Prelims - MC'!Print_Titles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Nearchou, Manuela</dc:creator>
  <cp:lastModifiedBy>Stockdale, Neil</cp:lastModifiedBy>
  <cp:lastPrinted>2017-12-07T12:05:09Z</cp:lastPrinted>
  <dcterms:created xsi:type="dcterms:W3CDTF">2016-08-24T14:17:09Z</dcterms:created>
  <dcterms:modified xsi:type="dcterms:W3CDTF">2020-04-28T08:59:54Z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0x010100B461F6A611BD4B3683134864140FA54600FB717F0A438741389F88A283BE0350530007C3D9C11804C94D914AA939943E8387</vt:lpwstr>
  </property>
  <property fmtid="{D5CDD505-2E9C-101B-9397-08002B2CF9AE}" pid="3" name="_dlc_DocIdItemGuid">
    <vt:lpwstr>8a7d1e0a-6851-437e-96b5-ca66383cbfd1</vt:lpwstr>
  </property>
  <property fmtid="{D5CDD505-2E9C-101B-9397-08002B2CF9AE}" pid="4" name="TaxKeyword">
    <vt:lpwstr/>
  </property>
  <property fmtid="{D5CDD505-2E9C-101B-9397-08002B2CF9AE}" pid="5" name="PH_DocumentType">
    <vt:lpwstr/>
  </property>
</Properties>
</file>