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3" l="1"/>
  <c r="B8" i="6"/>
  <c r="B24" i="4"/>
  <c r="D14" i="13" l="1"/>
  <c r="C8" i="17"/>
  <c r="P5" i="11"/>
  <c r="O5" i="11"/>
  <c r="F5" i="11"/>
  <c r="E5" i="11"/>
  <c r="P5" i="10"/>
  <c r="O5" i="10"/>
  <c r="F5" i="10"/>
  <c r="E5" i="10"/>
  <c r="P5" i="3"/>
  <c r="O5" i="3"/>
  <c r="F5" i="3"/>
  <c r="E5" i="3"/>
  <c r="E8" i="3" s="1"/>
  <c r="O8" i="3" s="1"/>
  <c r="D6" i="7"/>
  <c r="D8" i="7" s="1"/>
  <c r="C6" i="7"/>
  <c r="C8" i="7" s="1"/>
  <c r="D6" i="6"/>
  <c r="D8" i="6" s="1"/>
  <c r="C6" i="6"/>
  <c r="C8" i="6" s="1"/>
  <c r="D10" i="5"/>
  <c r="D12" i="5" s="1"/>
  <c r="C10" i="5"/>
  <c r="C12" i="5" s="1"/>
  <c r="D22" i="4"/>
  <c r="D24" i="4" s="1"/>
  <c r="C22" i="4"/>
  <c r="C24" i="4" s="1"/>
  <c r="E11" i="10" l="1"/>
  <c r="O11" i="10" s="1"/>
  <c r="E9" i="10"/>
  <c r="O9" i="10" s="1"/>
  <c r="E32" i="10"/>
  <c r="O32" i="10" s="1"/>
  <c r="E12" i="10"/>
  <c r="O12" i="10" s="1"/>
  <c r="E10" i="10"/>
  <c r="O10" i="10" s="1"/>
  <c r="F9" i="3"/>
  <c r="P9" i="3" s="1"/>
  <c r="F15" i="3"/>
  <c r="P15" i="3" s="1"/>
  <c r="F35" i="3"/>
  <c r="P35" i="3" s="1"/>
  <c r="F8" i="3"/>
  <c r="P8" i="3" s="1"/>
  <c r="F10" i="3"/>
  <c r="P10" i="3" s="1"/>
  <c r="F9" i="10"/>
  <c r="P9" i="10" s="1"/>
  <c r="F12" i="10"/>
  <c r="P12" i="10" s="1"/>
  <c r="F32" i="10"/>
  <c r="P32" i="10" s="1"/>
  <c r="F11" i="10"/>
  <c r="P11" i="10" s="1"/>
  <c r="F72" i="11"/>
  <c r="P72" i="11" s="1"/>
  <c r="F10" i="11"/>
  <c r="P10" i="11" s="1"/>
  <c r="E16" i="11"/>
  <c r="O16" i="11" s="1"/>
  <c r="E42" i="11"/>
  <c r="O42" i="11" s="1"/>
  <c r="E35" i="11"/>
  <c r="O35" i="11" s="1"/>
  <c r="E25" i="11"/>
  <c r="O25" i="11" s="1"/>
  <c r="E30" i="11"/>
  <c r="O30" i="11" s="1"/>
  <c r="E20" i="11"/>
  <c r="O20" i="11" s="1"/>
  <c r="E38" i="11"/>
  <c r="O38" i="11" s="1"/>
  <c r="E12" i="11"/>
  <c r="O12" i="11" s="1"/>
  <c r="F42" i="11"/>
  <c r="P42" i="11" s="1"/>
  <c r="F35" i="11"/>
  <c r="P35" i="11" s="1"/>
  <c r="F25" i="11"/>
  <c r="P25" i="11" s="1"/>
  <c r="F16" i="11"/>
  <c r="P16" i="11" s="1"/>
  <c r="F38" i="11"/>
  <c r="P38" i="11" s="1"/>
  <c r="F30" i="11"/>
  <c r="P30" i="11" s="1"/>
  <c r="F20" i="11"/>
  <c r="P20" i="11" s="1"/>
  <c r="F12" i="11"/>
  <c r="P12" i="11" s="1"/>
  <c r="D7" i="17"/>
  <c r="E7" i="17"/>
  <c r="C7" i="17"/>
  <c r="A1" i="17" l="1"/>
  <c r="A1" i="11"/>
  <c r="A1" i="10"/>
  <c r="A1" i="3"/>
  <c r="A1" i="7"/>
  <c r="A1" i="6"/>
  <c r="A1" i="5"/>
  <c r="A1" i="4"/>
  <c r="R5" i="11" l="1"/>
  <c r="Q5" i="11"/>
  <c r="N5" i="11"/>
  <c r="R5" i="10"/>
  <c r="Q5" i="10"/>
  <c r="N5" i="10"/>
  <c r="R5" i="3"/>
  <c r="Q5" i="3"/>
  <c r="N5" i="3"/>
  <c r="D8" i="17" l="1"/>
  <c r="E8" i="17"/>
  <c r="A3" i="13" l="1"/>
  <c r="A1" i="13"/>
  <c r="F6" i="7" l="1"/>
  <c r="F8" i="7" s="1"/>
  <c r="E6" i="7"/>
  <c r="C12" i="17"/>
  <c r="B6" i="7"/>
  <c r="B8" i="7" s="1"/>
  <c r="F6" i="6"/>
  <c r="F8" i="6" s="1"/>
  <c r="E6" i="6"/>
  <c r="B6" i="6"/>
  <c r="F10" i="5"/>
  <c r="F12" i="5" s="1"/>
  <c r="E10" i="5"/>
  <c r="C10" i="17"/>
  <c r="B10" i="5"/>
  <c r="B12" i="5" s="1"/>
  <c r="B22" i="4"/>
  <c r="H5" i="11"/>
  <c r="H12" i="11" s="1"/>
  <c r="R12" i="11" s="1"/>
  <c r="G5" i="11"/>
  <c r="G10" i="11" s="1"/>
  <c r="Q10" i="11" s="1"/>
  <c r="F11" i="11"/>
  <c r="P11" i="11" s="1"/>
  <c r="D5" i="11"/>
  <c r="H5" i="10"/>
  <c r="G5" i="10"/>
  <c r="D5" i="10"/>
  <c r="H5" i="3"/>
  <c r="G5" i="3"/>
  <c r="G8" i="3" s="1"/>
  <c r="Q8" i="3" s="1"/>
  <c r="F29" i="3"/>
  <c r="P29" i="3" s="1"/>
  <c r="D5" i="3"/>
  <c r="F22" i="4"/>
  <c r="F24" i="4" s="1"/>
  <c r="E22" i="4"/>
  <c r="D9" i="17" l="1"/>
  <c r="E24" i="4"/>
  <c r="D11" i="17"/>
  <c r="E8" i="6"/>
  <c r="D12" i="17"/>
  <c r="E8" i="7"/>
  <c r="D10" i="17"/>
  <c r="E12" i="5"/>
  <c r="E10" i="17"/>
  <c r="D8" i="3"/>
  <c r="N8" i="3" s="1"/>
  <c r="D15" i="3"/>
  <c r="N15" i="3" s="1"/>
  <c r="D23" i="3"/>
  <c r="N23" i="3" s="1"/>
  <c r="D11" i="3"/>
  <c r="N11" i="3" s="1"/>
  <c r="D9" i="3"/>
  <c r="N9" i="3" s="1"/>
  <c r="D39" i="3"/>
  <c r="N39" i="3" s="1"/>
  <c r="D10" i="3"/>
  <c r="N10" i="3" s="1"/>
  <c r="D12" i="10"/>
  <c r="N12" i="10" s="1"/>
  <c r="D11" i="10"/>
  <c r="N11" i="10" s="1"/>
  <c r="D32" i="10"/>
  <c r="N32" i="10" s="1"/>
  <c r="D9" i="10"/>
  <c r="N9" i="10" s="1"/>
  <c r="D10" i="10"/>
  <c r="N10" i="10" s="1"/>
  <c r="H8" i="3"/>
  <c r="R8" i="3" s="1"/>
  <c r="H17" i="3"/>
  <c r="R17" i="3" s="1"/>
  <c r="D10" i="11"/>
  <c r="N10" i="11" s="1"/>
  <c r="D14" i="11"/>
  <c r="N14" i="11" s="1"/>
  <c r="D12" i="11"/>
  <c r="N12" i="11" s="1"/>
  <c r="G22" i="10"/>
  <c r="Q22" i="10" s="1"/>
  <c r="G32" i="10"/>
  <c r="Q32" i="10" s="1"/>
  <c r="G12" i="10"/>
  <c r="G11" i="10"/>
  <c r="Q11" i="10" s="1"/>
  <c r="G9" i="10"/>
  <c r="Q9" i="10" s="1"/>
  <c r="E9" i="17"/>
  <c r="H12" i="10"/>
  <c r="R12" i="10" s="1"/>
  <c r="H11" i="10"/>
  <c r="R11" i="10" s="1"/>
  <c r="H32" i="10"/>
  <c r="R32" i="10" s="1"/>
  <c r="H21" i="10"/>
  <c r="R21" i="10" s="1"/>
  <c r="H9" i="10"/>
  <c r="R9" i="10" s="1"/>
  <c r="H15" i="10"/>
  <c r="R15" i="10" s="1"/>
  <c r="E11" i="17"/>
  <c r="E12" i="17"/>
  <c r="H38" i="11"/>
  <c r="R38" i="11" s="1"/>
  <c r="H20" i="11"/>
  <c r="R20" i="11" s="1"/>
  <c r="H25" i="11"/>
  <c r="R25" i="11" s="1"/>
  <c r="H35" i="11"/>
  <c r="R35" i="11" s="1"/>
  <c r="H16" i="11"/>
  <c r="R16" i="11" s="1"/>
  <c r="H30" i="11"/>
  <c r="R30" i="11" s="1"/>
  <c r="H42" i="11"/>
  <c r="R42" i="11" s="1"/>
  <c r="G35" i="11"/>
  <c r="Q35" i="11" s="1"/>
  <c r="G25" i="11"/>
  <c r="Q25" i="11" s="1"/>
  <c r="G42" i="11"/>
  <c r="Q42" i="11" s="1"/>
  <c r="G12" i="11"/>
  <c r="Q12" i="11" s="1"/>
  <c r="G16" i="11"/>
  <c r="Q16" i="11" s="1"/>
  <c r="G38" i="11"/>
  <c r="Q38" i="11" s="1"/>
  <c r="G30" i="11"/>
  <c r="Q30" i="11" s="1"/>
  <c r="G20" i="11"/>
  <c r="Q20" i="11" s="1"/>
  <c r="D11" i="11"/>
  <c r="N11" i="11" s="1"/>
  <c r="D38" i="11"/>
  <c r="N38" i="11" s="1"/>
  <c r="D30" i="11"/>
  <c r="N30" i="11" s="1"/>
  <c r="D20" i="11"/>
  <c r="N20" i="11" s="1"/>
  <c r="D42" i="11"/>
  <c r="N42" i="11" s="1"/>
  <c r="D35" i="11"/>
  <c r="N35" i="11" s="1"/>
  <c r="D25" i="11"/>
  <c r="N25" i="11" s="1"/>
  <c r="D16" i="11"/>
  <c r="N16" i="11" s="1"/>
  <c r="C9" i="17"/>
  <c r="D27" i="3"/>
  <c r="N27" i="3" s="1"/>
  <c r="H9" i="3"/>
  <c r="R9" i="3" s="1"/>
  <c r="H10" i="3"/>
  <c r="R10" i="3" s="1"/>
  <c r="E10" i="11"/>
  <c r="O10" i="11" s="1"/>
  <c r="E11" i="11"/>
  <c r="O11" i="11" s="1"/>
  <c r="E9" i="3"/>
  <c r="O9" i="3" s="1"/>
  <c r="E10" i="3"/>
  <c r="O10" i="3" s="1"/>
  <c r="H26" i="10"/>
  <c r="R26" i="10" s="1"/>
  <c r="H24" i="10"/>
  <c r="R24" i="10" s="1"/>
  <c r="H25" i="10"/>
  <c r="R25" i="10" s="1"/>
  <c r="H10" i="10"/>
  <c r="R10" i="10" s="1"/>
  <c r="E24" i="10"/>
  <c r="O24" i="10" s="1"/>
  <c r="E25" i="10"/>
  <c r="O25" i="10" s="1"/>
  <c r="E26" i="10"/>
  <c r="O26" i="10" s="1"/>
  <c r="H10" i="11"/>
  <c r="R10" i="11" s="1"/>
  <c r="H11" i="11"/>
  <c r="R11" i="11" s="1"/>
  <c r="C11" i="17"/>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5" i="10"/>
  <c r="Q25" i="10" s="1"/>
  <c r="G26" i="10"/>
  <c r="Q26" i="10" s="1"/>
  <c r="G27" i="10"/>
  <c r="Q27" i="10" s="1"/>
  <c r="G19" i="10"/>
  <c r="Q19" i="10" s="1"/>
  <c r="G20" i="10"/>
  <c r="Q20" i="10" s="1"/>
  <c r="G21" i="10"/>
  <c r="Q21" i="10" s="1"/>
  <c r="G14" i="10"/>
  <c r="Q14" i="10" s="1"/>
  <c r="G15" i="10"/>
  <c r="Q15" i="10" s="1"/>
  <c r="G16" i="10"/>
  <c r="Q16" i="10" s="1"/>
  <c r="G17" i="10"/>
  <c r="Q17" i="10" s="1"/>
  <c r="G10" i="10"/>
  <c r="Q10" i="10" s="1"/>
  <c r="Q12" i="10"/>
  <c r="H29" i="10"/>
  <c r="R29" i="10" s="1"/>
  <c r="H31" i="10"/>
  <c r="R31" i="10" s="1"/>
  <c r="H19" i="10"/>
  <c r="R19" i="10" s="1"/>
  <c r="H22" i="10"/>
  <c r="R22" i="10" s="1"/>
  <c r="H17" i="10"/>
  <c r="R17" i="10" s="1"/>
  <c r="H30" i="10"/>
  <c r="R30" i="10" s="1"/>
  <c r="H27" i="10"/>
  <c r="R27" i="10" s="1"/>
  <c r="H20" i="10"/>
  <c r="R20" i="10" s="1"/>
  <c r="H14" i="10"/>
  <c r="R14" i="10" s="1"/>
  <c r="H16" i="10"/>
  <c r="R16" i="10" s="1"/>
  <c r="F29" i="10"/>
  <c r="P29" i="10" s="1"/>
  <c r="F30" i="10"/>
  <c r="P30" i="10" s="1"/>
  <c r="F31" i="10"/>
  <c r="P31"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0" i="10"/>
  <c r="P10" i="10" s="1"/>
  <c r="E29" i="10"/>
  <c r="O29" i="10" s="1"/>
  <c r="E30" i="10"/>
  <c r="O30" i="10" s="1"/>
  <c r="E31" i="10"/>
  <c r="O31" i="10" s="1"/>
  <c r="E27" i="10"/>
  <c r="O27" i="10" s="1"/>
  <c r="E19" i="10"/>
  <c r="O19" i="10" s="1"/>
  <c r="E20" i="10"/>
  <c r="O20" i="10" s="1"/>
  <c r="E21" i="10"/>
  <c r="O21" i="10" s="1"/>
  <c r="E22" i="10"/>
  <c r="O22" i="10" s="1"/>
  <c r="E14" i="10"/>
  <c r="O14" i="10" s="1"/>
  <c r="E15" i="10"/>
  <c r="O15" i="10" s="1"/>
  <c r="E16" i="10"/>
  <c r="O16" i="10" s="1"/>
  <c r="E17" i="10"/>
  <c r="O17" i="10" s="1"/>
  <c r="E11" i="3"/>
  <c r="O11" i="3" s="1"/>
  <c r="E12" i="3"/>
  <c r="O12" i="3" s="1"/>
  <c r="E13" i="3"/>
  <c r="O13" i="3" s="1"/>
  <c r="E14" i="3"/>
  <c r="O14" i="3" s="1"/>
  <c r="O15" i="3"/>
  <c r="E16" i="3"/>
  <c r="O16"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11" i="3"/>
  <c r="P11" i="3" s="1"/>
  <c r="F12" i="3"/>
  <c r="P12" i="3" s="1"/>
  <c r="F13" i="3"/>
  <c r="P13" i="3" s="1"/>
  <c r="F14" i="3"/>
  <c r="P14" i="3" s="1"/>
  <c r="F16" i="3"/>
  <c r="P16" i="3" s="1"/>
  <c r="F17" i="3"/>
  <c r="P17" i="3" s="1"/>
  <c r="F18" i="3"/>
  <c r="P18" i="3" s="1"/>
  <c r="F19" i="3"/>
  <c r="P19" i="3" s="1"/>
  <c r="F20" i="3"/>
  <c r="P20" i="3" s="1"/>
  <c r="F21" i="3"/>
  <c r="P21" i="3" s="1"/>
  <c r="F22" i="3"/>
  <c r="P22" i="3" s="1"/>
  <c r="F23" i="3"/>
  <c r="P23" i="3" s="1"/>
  <c r="F24" i="3"/>
  <c r="P24" i="3" s="1"/>
  <c r="F25" i="3"/>
  <c r="P25" i="3" s="1"/>
  <c r="F26" i="3"/>
  <c r="P26" i="3" s="1"/>
  <c r="F27" i="3"/>
  <c r="P27" i="3" s="1"/>
  <c r="F28" i="3"/>
  <c r="P28" i="3" s="1"/>
  <c r="F30" i="3"/>
  <c r="P30" i="3" s="1"/>
  <c r="F31" i="3"/>
  <c r="P31" i="3" s="1"/>
  <c r="F32" i="3"/>
  <c r="P32" i="3" s="1"/>
  <c r="F33" i="3"/>
  <c r="P33" i="3" s="1"/>
  <c r="F34" i="3"/>
  <c r="P34" i="3" s="1"/>
  <c r="F36" i="3"/>
  <c r="P36" i="3" s="1"/>
  <c r="F37" i="3"/>
  <c r="P37" i="3" s="1"/>
  <c r="F38" i="3"/>
  <c r="P38" i="3" s="1"/>
  <c r="F39" i="3"/>
  <c r="P39" i="3" s="1"/>
  <c r="G9" i="3"/>
  <c r="Q9" i="3" s="1"/>
  <c r="G10" i="3"/>
  <c r="Q10" i="3" s="1"/>
  <c r="G11" i="3"/>
  <c r="Q11" i="3" s="1"/>
  <c r="G12" i="3"/>
  <c r="Q12" i="3" s="1"/>
  <c r="G13" i="3"/>
  <c r="Q13" i="3" s="1"/>
  <c r="G15" i="3"/>
  <c r="Q15" i="3" s="1"/>
  <c r="G16" i="3"/>
  <c r="Q16"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16" i="3"/>
  <c r="R16" i="3" s="1"/>
  <c r="H20" i="3"/>
  <c r="R20" i="3" s="1"/>
  <c r="H24" i="3"/>
  <c r="R24" i="3" s="1"/>
  <c r="H28" i="3"/>
  <c r="R28" i="3" s="1"/>
  <c r="H32" i="3"/>
  <c r="R32" i="3" s="1"/>
  <c r="H36" i="3"/>
  <c r="R36" i="3" s="1"/>
  <c r="H39" i="3"/>
  <c r="R39" i="3" s="1"/>
  <c r="H13" i="3"/>
  <c r="R13"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19" i="11"/>
  <c r="P19" i="11" s="1"/>
  <c r="F29" i="11"/>
  <c r="P29" i="11" s="1"/>
  <c r="F40" i="11"/>
  <c r="P40" i="11" s="1"/>
  <c r="F50" i="11"/>
  <c r="P50" i="11" s="1"/>
  <c r="F59" i="11"/>
  <c r="P59" i="11" s="1"/>
  <c r="F47" i="11"/>
  <c r="P47" i="11" s="1"/>
  <c r="F55" i="11"/>
  <c r="P55" i="11" s="1"/>
  <c r="F64" i="11"/>
  <c r="P64" i="11" s="1"/>
  <c r="F75" i="11"/>
  <c r="P75" i="11" s="1"/>
  <c r="F34" i="11"/>
  <c r="P34" i="11" s="1"/>
  <c r="F54" i="11"/>
  <c r="P54" i="11" s="1"/>
  <c r="F60" i="11"/>
  <c r="P60" i="11" s="1"/>
  <c r="F51" i="11"/>
  <c r="P51" i="11" s="1"/>
  <c r="F69" i="11"/>
  <c r="P69" i="11" s="1"/>
  <c r="F24" i="11"/>
  <c r="P24" i="11" s="1"/>
  <c r="F46" i="11"/>
  <c r="P46" i="11" s="1"/>
  <c r="F63" i="11"/>
  <c r="P63" i="11" s="1"/>
  <c r="F73" i="11"/>
  <c r="P73" i="11" s="1"/>
  <c r="F41" i="11"/>
  <c r="P41" i="11" s="1"/>
  <c r="D16" i="10"/>
  <c r="N16" i="10" s="1"/>
  <c r="D27" i="10"/>
  <c r="N27" i="10" s="1"/>
  <c r="D31" i="10"/>
  <c r="N31" i="10" s="1"/>
  <c r="D17" i="10"/>
  <c r="N17" i="10" s="1"/>
  <c r="D19" i="10"/>
  <c r="N19" i="10" s="1"/>
  <c r="D20" i="10"/>
  <c r="N20" i="10" s="1"/>
  <c r="D24" i="10"/>
  <c r="N24" i="10" s="1"/>
  <c r="D15" i="10"/>
  <c r="N15" i="10" s="1"/>
  <c r="D21" i="10"/>
  <c r="N21"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19" i="11"/>
  <c r="Q19"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9" i="11"/>
  <c r="N19"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4" i="11"/>
  <c r="N64"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65" i="11"/>
  <c r="R65"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19" i="3"/>
  <c r="N19" i="3" s="1"/>
  <c r="D16" i="3"/>
  <c r="N16"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0" i="3"/>
  <c r="N20"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19" i="11"/>
  <c r="O19"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 r="E14" i="17" l="1"/>
  <c r="E16" i="17"/>
  <c r="E15" i="17"/>
  <c r="D15" i="17"/>
  <c r="D16" i="17"/>
  <c r="D14" i="17"/>
  <c r="C15" i="17"/>
  <c r="C14" i="17"/>
  <c r="C16" i="17"/>
</calcChain>
</file>

<file path=xl/sharedStrings.xml><?xml version="1.0" encoding="utf-8"?>
<sst xmlns="http://schemas.openxmlformats.org/spreadsheetml/2006/main" count="351" uniqueCount="181">
  <si>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</si>
  <si>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</si>
  <si>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</si>
  <si>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</si>
  <si>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</si>
  <si>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</si>
  <si>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</si>
  <si>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</si>
  <si>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</si>
  <si>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</si>
  <si>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</si>
  <si>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</si>
  <si>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</si>
  <si>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</si>
  <si>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</si>
  <si>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</si>
  <si>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</si>
  <si>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</si>
  <si>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</si>
  <si>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</si>
  <si>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</si>
  <si>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</si>
  <si>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</si>
  <si>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</si>
  <si>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</si>
  <si>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</si>
  <si>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</si>
  <si>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</si>
  <si>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</si>
  <si>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</si>
  <si>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</si>
  <si>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</si>
  <si>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</si>
  <si>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</si>
  <si>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</si>
  <si>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</si>
  <si>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</si>
  <si>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</si>
  <si>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</si>
  <si>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</si>
  <si>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</si>
  <si>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</si>
  <si>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</si>
  <si>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</si>
  <si>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</si>
  <si>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</si>
  <si>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</si>
  <si>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</si>
  <si>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</si>
  <si>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</si>
  <si>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</si>
  <si>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</si>
  <si>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</si>
  <si>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</si>
  <si>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</si>
  <si>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</si>
  <si>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</si>
  <si>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</si>
  <si>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</si>
  <si>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</si>
  <si>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</si>
  <si>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</si>
  <si>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</si>
  <si>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</si>
  <si>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</si>
  <si>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</si>
  <si>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</si>
  <si>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</si>
  <si>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</si>
  <si>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</si>
  <si>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</si>
  <si>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</si>
  <si>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</si>
  <si>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</si>
  <si>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</si>
  <si>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</si>
  <si>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</si>
  <si>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</si>
  <si>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</si>
  <si>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</si>
  <si>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</si>
  <si>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</si>
  <si>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</si>
  <si>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</si>
  <si>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</si>
  <si>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</si>
  <si>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</si>
  <si>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</si>
  <si>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</si>
  <si>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</si>
  <si>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</si>
  <si>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</si>
  <si>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</si>
  <si>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</si>
  <si>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</si>
  <si>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</si>
  <si>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</si>
  <si>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</si>
  <si>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</si>
  <si>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</si>
  <si>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</si>
  <si>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</si>
  <si>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</si>
  <si>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</si>
  <si>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</si>
  <si>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</si>
  <si>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</si>
  <si>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</si>
  <si>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</si>
  <si>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</si>
  <si>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</si>
  <si>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</si>
  <si>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</si>
  <si>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</si>
  <si>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</si>
  <si>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</si>
  <si>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</si>
  <si>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</si>
  <si>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</si>
  <si>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</si>
  <si>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</si>
  <si>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</si>
  <si>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</si>
  <si>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</si>
  <si>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</si>
  <si>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</si>
  <si>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</si>
  <si>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</si>
  <si>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</si>
  <si>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</si>
  <si>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</si>
  <si>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</si>
  <si>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</si>
  <si>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</si>
  <si>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</si>
  <si>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</si>
  <si>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</si>
  <si>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</si>
  <si>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</si>
  <si>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</si>
  <si>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</si>
  <si>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</si>
  <si>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</si>
  <si>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</si>
  <si>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</si>
  <si>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</si>
  <si>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</si>
  <si>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</si>
  <si>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</si>
  <si>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</si>
  <si>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</si>
  <si>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Lot 4</t>
  </si>
  <si>
    <t>UK C-L (England and Wales)</t>
  </si>
  <si>
    <t>UK C-G</t>
  </si>
  <si>
    <t>UK L</t>
  </si>
  <si>
    <t>UK H-K, and</t>
  </si>
  <si>
    <t>Note: Evaluation Data for UK (C-L) is the average of data entered for:</t>
  </si>
  <si>
    <t>UK C-L (England and Wales) averages</t>
  </si>
  <si>
    <t>Maximum percentage to be applied to the nett cost of subcontracted work other than design (nett cost is after accounting for  Rebates, Trade Discounts and the like.)</t>
  </si>
  <si>
    <t>Apprentice</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</si>
  <si>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</si>
  <si>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</si>
  <si>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</si>
  <si>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</si>
  <si>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</si>
  <si>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</si>
  <si>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</si>
  <si>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</si>
  <si>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</si>
  <si>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Construction Works (£30m - £80m)</t>
  </si>
  <si>
    <t>b) Selection of Regional Sub-Lots</t>
  </si>
  <si>
    <t>Which Regional Sub-Lot(s) do you wish to submit a bid for?</t>
  </si>
  <si>
    <t>Do you wish to bid? Y/N?</t>
  </si>
  <si>
    <t>a) Head office charges; support staff; non project specific insurance premiums; finance charges; taxation charges; advertising and recruitment costs; sureties and guarantees; property costs; external advisors; marketing; bidding activities</t>
  </si>
  <si>
    <t>Weighted hourly rates for each Sub-Lot</t>
  </si>
  <si>
    <t>Bidder</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</si>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</sst>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b/>
      <sz val="11"/>
      <color theme="1"/>
      <name val="Arial"/>
      <family val="2"/>
    </font>
    <font>
      <sz val="11"/>
      <name val="Calibri"/>
      <family val="2"/>
      <scheme val="minor"/>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2" fillId="0" borderId="0"/>
  </cellStyleXfs>
  <cellXfs count="113">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8" fillId="0" borderId="0" xfId="0" applyFont="1" applyAlignment="1">
      <alignment horizontal="center" wrapText="1"/>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0" fillId="0" borderId="0" xfId="0" applyAlignment="1">
      <alignment horizontal="left" vertical="top"/>
    </xf>
    <xf numFmtId="0" fontId="8" fillId="0" borderId="0" xfId="0" applyFont="1" applyAlignment="1">
      <alignment vertical="top" wrapText="1"/>
    </xf>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13" fillId="0" borderId="7"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1" fillId="0" borderId="0" xfId="0" applyFont="1" applyAlignment="1">
      <alignment horizontal="center" wrapText="1"/>
    </xf>
    <xf numFmtId="0" fontId="13" fillId="0" borderId="0" xfId="0" applyFont="1" applyFill="1" applyBorder="1" applyAlignment="1">
      <alignment horizontal="left" indent="1"/>
    </xf>
    <xf numFmtId="0" fontId="0" fillId="0" borderId="0" xfId="0" applyAlignment="1">
      <alignment horizontal="left" indent="3"/>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protection locked="0"/>
    </xf>
    <xf numFmtId="2" fontId="13" fillId="2" borderId="1" xfId="0" applyNumberFormat="1" applyFont="1" applyFill="1" applyBorder="1" applyAlignment="1" applyProtection="1">
      <alignment horizontal="center" vertical="center"/>
      <protection locked="0"/>
    </xf>
    <xf numFmtId="2" fontId="13" fillId="0" borderId="1" xfId="0" applyNumberFormat="1" applyFont="1" applyFill="1" applyBorder="1" applyAlignment="1">
      <alignment horizontal="center"/>
    </xf>
    <xf numFmtId="0" fontId="23"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0" fillId="0" borderId="0" xfId="0" applyAlignment="1">
      <alignment horizontal="left" vertical="top"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wrapText="1"/>
    </xf>
    <xf numFmtId="0" fontId="13" fillId="0" borderId="1" xfId="0" applyFont="1" applyBorder="1" applyAlignment="1">
      <alignment horizontal="center"/>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7" fillId="0" borderId="6" xfId="0" applyFont="1" applyBorder="1" applyAlignment="1">
      <alignment horizontal="left" wrapText="1"/>
    </xf>
  </cellXfs>
  <cellStyles count="2">
    <cellStyle name="Normal" xfId="0" builtinId="0"/>
    <cellStyle name="Normal 2" xfId="1"/>
  </cellStyles>
  <dxfs count="63">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5" t="s">
        <v>110</v>
      </c>
      <c r="B2" s="15" t="s">
        <v>118</v>
      </c>
      <c r="C2" s="16" t="s">
        <v>114</v>
      </c>
      <c r="D2" s="15" t="s">
        <v>115</v>
      </c>
    </row>
    <row r="3" spans="1:4" ht="43.5" x14ac:dyDescent="0.35">
      <c r="A3" s="2" t="s">
        <v>111</v>
      </c>
      <c r="B3" s="18">
        <v>43356</v>
      </c>
      <c r="C3" s="14" t="s">
        <v>112</v>
      </c>
      <c r="D3" s="2" t="s">
        <v>113</v>
      </c>
    </row>
    <row r="4" spans="1:4" ht="29" x14ac:dyDescent="0.35">
      <c r="A4" s="2" t="s">
        <v>117</v>
      </c>
      <c r="B4" s="18">
        <v>43362</v>
      </c>
      <c r="C4" s="14" t="s">
        <v>120</v>
      </c>
      <c r="D4" s="2" t="s">
        <v>113</v>
      </c>
    </row>
    <row r="5" spans="1:4" x14ac:dyDescent="0.35">
      <c r="A5" s="2"/>
      <c r="B5" s="2"/>
      <c r="C5" s="14"/>
      <c r="D5" s="2"/>
    </row>
    <row r="6" spans="1:4" x14ac:dyDescent="0.35">
      <c r="A6" s="2"/>
      <c r="B6" s="2"/>
      <c r="C6" s="14"/>
      <c r="D6" s="2"/>
    </row>
    <row r="7" spans="1:4" x14ac:dyDescent="0.35">
      <c r="A7" s="2"/>
      <c r="B7" s="2"/>
      <c r="C7" s="14"/>
      <c r="D7" s="2"/>
    </row>
    <row r="8" spans="1:4" x14ac:dyDescent="0.35">
      <c r="A8" s="2"/>
      <c r="B8" s="2"/>
      <c r="C8" s="14"/>
      <c r="D8" s="2"/>
    </row>
    <row r="9" spans="1:4" x14ac:dyDescent="0.35">
      <c r="A9" s="2"/>
      <c r="B9" s="2"/>
      <c r="C9" s="14"/>
      <c r="D9" s="2"/>
    </row>
    <row r="10" spans="1:4" x14ac:dyDescent="0.35">
      <c r="A10" s="2"/>
      <c r="B10" s="2"/>
      <c r="C10" s="14"/>
      <c r="D10" s="2"/>
    </row>
    <row r="11" spans="1:4" x14ac:dyDescent="0.35">
      <c r="A11" s="2"/>
      <c r="B11" s="2"/>
      <c r="C11" s="14"/>
      <c r="D11" s="2"/>
    </row>
    <row r="12" spans="1:4" x14ac:dyDescent="0.35">
      <c r="A12" s="2"/>
      <c r="B12" s="2"/>
      <c r="C12" s="14"/>
      <c r="D12" s="2"/>
    </row>
    <row r="13" spans="1:4" x14ac:dyDescent="0.35">
      <c r="A13" s="2"/>
      <c r="B13" s="2"/>
      <c r="C13" s="14"/>
      <c r="D13" s="2"/>
    </row>
    <row r="14" spans="1:4" x14ac:dyDescent="0.35">
      <c r="A14" s="2"/>
      <c r="B14" s="2"/>
      <c r="C14" s="14"/>
      <c r="D14" s="2"/>
    </row>
    <row r="15" spans="1:4" x14ac:dyDescent="0.35">
      <c r="A15" s="2"/>
      <c r="B15" s="2"/>
      <c r="C15" s="14"/>
      <c r="D15" s="2"/>
    </row>
    <row r="16" spans="1:4" x14ac:dyDescent="0.35">
      <c r="A16" s="2"/>
      <c r="B16" s="2"/>
      <c r="C16" s="14"/>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O1" sqref="O1"/>
    </sheetView>
  </sheetViews>
  <sheetFormatPr defaultRowHeight="14.5" x14ac:dyDescent="0.35"/>
  <cols>
    <col min="1" max="8" width="10.6328125" customWidth="1"/>
    <col min="10" max="12" width="12.6328125" customWidth="1"/>
    <col min="13" max="18" width="10.6328125" customWidth="1"/>
  </cols>
  <sheetData>
    <row r="1" spans="1:18" ht="18.5" x14ac:dyDescent="0.45">
      <c r="A1" s="23" t="str">
        <f>'1. Title Page'!A13</f>
        <v>Lot 4</v>
      </c>
      <c r="D1" s="51" t="s">
        <v>145</v>
      </c>
      <c r="E1" s="8" t="s">
        <v>144</v>
      </c>
      <c r="M1" s="46" t="s">
        <v>139</v>
      </c>
      <c r="O1" s="8" t="s">
        <v>174</v>
      </c>
    </row>
    <row r="2" spans="1:18" ht="18.5" x14ac:dyDescent="0.45">
      <c r="A2" s="23"/>
      <c r="D2" s="53" t="s">
        <v>148</v>
      </c>
      <c r="E2" s="52"/>
      <c r="M2" s="46"/>
      <c r="O2" s="8"/>
    </row>
    <row r="4" spans="1:18" s="22" customFormat="1" ht="46.5" customHeight="1" x14ac:dyDescent="0.35">
      <c r="A4" s="95" t="s">
        <v>109</v>
      </c>
      <c r="B4" s="95"/>
      <c r="C4" s="95"/>
      <c r="D4" s="32" t="s">
        <v>0</v>
      </c>
      <c r="E4" s="32" t="s">
        <v>1</v>
      </c>
      <c r="F4" s="32" t="s">
        <v>2</v>
      </c>
      <c r="G4" s="32" t="s">
        <v>3</v>
      </c>
      <c r="H4" s="32" t="s">
        <v>4</v>
      </c>
      <c r="I4" s="44" t="s">
        <v>138</v>
      </c>
      <c r="J4" s="80" t="s">
        <v>137</v>
      </c>
      <c r="K4" s="80"/>
      <c r="L4" s="80"/>
      <c r="M4" s="26" t="s">
        <v>133</v>
      </c>
      <c r="N4" s="32" t="s">
        <v>0</v>
      </c>
      <c r="O4" s="32" t="s">
        <v>1</v>
      </c>
      <c r="P4" s="32" t="s">
        <v>2</v>
      </c>
      <c r="Q4" s="32" t="s">
        <v>3</v>
      </c>
      <c r="R4" s="32" t="s">
        <v>4</v>
      </c>
    </row>
    <row r="5" spans="1:18" s="22" customFormat="1" ht="15.5" hidden="1" customHeight="1" x14ac:dyDescent="0.35">
      <c r="A5" s="96" t="s">
        <v>5</v>
      </c>
      <c r="B5" s="96"/>
      <c r="C5" s="96"/>
      <c r="D5" s="27">
        <f>'2. ID &amp; Sub-Lot selection'!$D$12</f>
        <v>0</v>
      </c>
      <c r="E5" s="27">
        <f>'2. ID &amp; Sub-Lot selection'!$D$12</f>
        <v>0</v>
      </c>
      <c r="F5" s="27">
        <f>'2. ID &amp; Sub-Lot selection'!$D$12</f>
        <v>0</v>
      </c>
      <c r="G5" s="27">
        <f>'2. ID &amp; Sub-Lot selection'!$E$12</f>
        <v>0</v>
      </c>
      <c r="H5" s="27">
        <f>'2. ID &amp; Sub-Lot selection'!$F$12</f>
        <v>0</v>
      </c>
      <c r="J5" s="80"/>
      <c r="K5" s="80"/>
      <c r="L5" s="80"/>
      <c r="M5" s="38"/>
      <c r="N5" s="27">
        <f>'2. ID &amp; Sub-Lot selection'!$D$12</f>
        <v>0</v>
      </c>
      <c r="O5" s="27">
        <f>'2. ID &amp; Sub-Lot selection'!$D$12</f>
        <v>0</v>
      </c>
      <c r="P5" s="27">
        <f>'2. ID &amp; Sub-Lot selection'!$D$12</f>
        <v>0</v>
      </c>
      <c r="Q5" s="27">
        <f>'2. ID &amp; Sub-Lot selection'!$E$12</f>
        <v>0</v>
      </c>
      <c r="R5" s="27">
        <f>'2. ID &amp; Sub-Lot selection'!$F$12</f>
        <v>0</v>
      </c>
    </row>
    <row r="6" spans="1:18" s="22" customFormat="1" ht="15.5" x14ac:dyDescent="0.35">
      <c r="A6" s="33"/>
      <c r="B6" s="34"/>
      <c r="C6" s="35"/>
      <c r="D6" s="91" t="s">
        <v>122</v>
      </c>
      <c r="E6" s="92"/>
      <c r="F6" s="92"/>
      <c r="G6" s="92"/>
      <c r="H6" s="93"/>
      <c r="J6" s="80"/>
      <c r="K6" s="80"/>
      <c r="L6" s="80"/>
      <c r="M6" s="27"/>
      <c r="N6" s="91" t="s">
        <v>135</v>
      </c>
      <c r="O6" s="92"/>
      <c r="P6" s="92"/>
      <c r="Q6" s="92"/>
      <c r="R6" s="93"/>
    </row>
    <row r="7" spans="1:18" s="22" customFormat="1" ht="15.5" x14ac:dyDescent="0.35">
      <c r="A7" s="33"/>
      <c r="B7" s="34"/>
      <c r="C7" s="35"/>
      <c r="D7" s="28" t="s">
        <v>101</v>
      </c>
      <c r="E7" s="28" t="s">
        <v>101</v>
      </c>
      <c r="F7" s="28" t="s">
        <v>101</v>
      </c>
      <c r="G7" s="28" t="s">
        <v>101</v>
      </c>
      <c r="H7" s="28" t="s">
        <v>101</v>
      </c>
      <c r="M7" s="27"/>
      <c r="N7" s="28" t="s">
        <v>101</v>
      </c>
      <c r="O7" s="28" t="s">
        <v>101</v>
      </c>
      <c r="P7" s="28" t="s">
        <v>101</v>
      </c>
      <c r="Q7" s="28" t="s">
        <v>101</v>
      </c>
      <c r="R7" s="28" t="s">
        <v>101</v>
      </c>
    </row>
    <row r="8" spans="1:18" s="22" customFormat="1" ht="15.5" x14ac:dyDescent="0.35">
      <c r="A8" s="103" t="s">
        <v>39</v>
      </c>
      <c r="B8" s="104"/>
      <c r="C8" s="105"/>
      <c r="D8" s="36"/>
      <c r="E8" s="36"/>
      <c r="F8" s="36"/>
      <c r="G8" s="36"/>
      <c r="H8" s="36"/>
      <c r="J8" s="94" t="str">
        <f>IF(OR(D5=0,E5=0,F5=0,G5=0,H5=0),"Please complete Sub-Lot Selection sheet before continuing","Please complete all green fields")</f>
        <v>Please complete Sub-Lot Selection sheet before continuing</v>
      </c>
      <c r="K8" s="94"/>
      <c r="L8" s="94"/>
      <c r="M8" s="38"/>
      <c r="N8" s="39"/>
      <c r="O8" s="39"/>
      <c r="P8" s="39"/>
      <c r="Q8" s="39"/>
      <c r="R8" s="40"/>
    </row>
    <row r="9" spans="1:18" s="22" customFormat="1" ht="15.5" x14ac:dyDescent="0.35">
      <c r="A9" s="100" t="s">
        <v>41</v>
      </c>
      <c r="B9" s="101"/>
      <c r="C9" s="102"/>
      <c r="D9" s="60" t="str">
        <f t="shared" ref="D9:H32" si="0">IF(NOT(D$5="Y"),"n/a","Insert £")</f>
        <v>n/a</v>
      </c>
      <c r="E9" s="60" t="str">
        <f t="shared" si="0"/>
        <v>n/a</v>
      </c>
      <c r="F9" s="60" t="str">
        <f t="shared" si="0"/>
        <v>n/a</v>
      </c>
      <c r="G9" s="60" t="str">
        <f t="shared" si="0"/>
        <v>n/a</v>
      </c>
      <c r="H9" s="60" t="str">
        <f t="shared" si="0"/>
        <v>n/a</v>
      </c>
      <c r="J9" s="94"/>
      <c r="K9" s="94"/>
      <c r="L9" s="94"/>
      <c r="M9" s="27">
        <v>1</v>
      </c>
      <c r="N9" s="27" t="str">
        <f>IF(D9="n/a","n/a",IF(D9="Insert £","",ROUND(D9*$M9,2)))</f>
        <v>n/a</v>
      </c>
      <c r="O9" s="27" t="str">
        <f t="shared" ref="O9:R9" si="1">IF(E9="n/a","n/a",IF(E9="Insert £","",ROUND(E9*$M9,2)))</f>
        <v>n/a</v>
      </c>
      <c r="P9" s="27" t="str">
        <f t="shared" si="1"/>
        <v>n/a</v>
      </c>
      <c r="Q9" s="27" t="str">
        <f t="shared" si="1"/>
        <v>n/a</v>
      </c>
      <c r="R9" s="27" t="str">
        <f t="shared" si="1"/>
        <v>n/a</v>
      </c>
    </row>
    <row r="10" spans="1:18" s="22" customFormat="1" ht="15.5" x14ac:dyDescent="0.35">
      <c r="A10" s="100" t="s">
        <v>44</v>
      </c>
      <c r="B10" s="101"/>
      <c r="C10" s="102"/>
      <c r="D10" s="60" t="str">
        <f t="shared" si="0"/>
        <v>n/a</v>
      </c>
      <c r="E10" s="60" t="str">
        <f t="shared" si="0"/>
        <v>n/a</v>
      </c>
      <c r="F10" s="60" t="str">
        <f t="shared" si="0"/>
        <v>n/a</v>
      </c>
      <c r="G10" s="60" t="str">
        <f t="shared" si="0"/>
        <v>n/a</v>
      </c>
      <c r="H10" s="60" t="str">
        <f t="shared" si="0"/>
        <v>n/a</v>
      </c>
      <c r="J10" s="94"/>
      <c r="K10" s="94"/>
      <c r="L10" s="94"/>
      <c r="M10" s="27">
        <v>1.25</v>
      </c>
      <c r="N10" s="27" t="str">
        <f t="shared" ref="N10:N12" si="2">IF(D10="n/a","n/a",IF(D10="Insert £","",ROUND(D10*$M10,2)))</f>
        <v>n/a</v>
      </c>
      <c r="O10" s="27" t="str">
        <f t="shared" ref="O10:O12" si="3">IF(E10="n/a","n/a",IF(E10="Insert £","",ROUND(E10*$M10,2)))</f>
        <v>n/a</v>
      </c>
      <c r="P10" s="27" t="str">
        <f t="shared" ref="P10:P12" si="4">IF(F10="n/a","n/a",IF(F10="Insert £","",ROUND(F10*$M10,2)))</f>
        <v>n/a</v>
      </c>
      <c r="Q10" s="27" t="str">
        <f t="shared" ref="Q10:Q12" si="5">IF(G10="n/a","n/a",IF(G10="Insert £","",ROUND(G10*$M10,2)))</f>
        <v>n/a</v>
      </c>
      <c r="R10" s="27" t="str">
        <f t="shared" ref="R10:R12" si="6">IF(H10="n/a","n/a",IF(H10="Insert £","",ROUND(H10*$M10,2)))</f>
        <v>n/a</v>
      </c>
    </row>
    <row r="11" spans="1:18" s="22" customFormat="1" ht="15.5" x14ac:dyDescent="0.35">
      <c r="A11" s="100" t="s">
        <v>47</v>
      </c>
      <c r="B11" s="101"/>
      <c r="C11" s="102"/>
      <c r="D11" s="60" t="str">
        <f t="shared" si="0"/>
        <v>n/a</v>
      </c>
      <c r="E11" s="60" t="str">
        <f t="shared" si="0"/>
        <v>n/a</v>
      </c>
      <c r="F11" s="60" t="str">
        <f t="shared" si="0"/>
        <v>n/a</v>
      </c>
      <c r="G11" s="60" t="str">
        <f t="shared" si="0"/>
        <v>n/a</v>
      </c>
      <c r="H11" s="60" t="str">
        <f t="shared" si="0"/>
        <v>n/a</v>
      </c>
      <c r="M11" s="27">
        <v>0.75</v>
      </c>
      <c r="N11" s="27" t="str">
        <f t="shared" si="2"/>
        <v>n/a</v>
      </c>
      <c r="O11" s="27" t="str">
        <f t="shared" si="3"/>
        <v>n/a</v>
      </c>
      <c r="P11" s="27" t="str">
        <f t="shared" si="4"/>
        <v>n/a</v>
      </c>
      <c r="Q11" s="27" t="str">
        <f t="shared" si="5"/>
        <v>n/a</v>
      </c>
      <c r="R11" s="27" t="str">
        <f t="shared" si="6"/>
        <v>n/a</v>
      </c>
    </row>
    <row r="12" spans="1:18" s="22" customFormat="1" ht="15.5" x14ac:dyDescent="0.35">
      <c r="A12" s="100" t="s">
        <v>43</v>
      </c>
      <c r="B12" s="101"/>
      <c r="C12" s="102"/>
      <c r="D12" s="60" t="str">
        <f t="shared" si="0"/>
        <v>n/a</v>
      </c>
      <c r="E12" s="60" t="str">
        <f t="shared" si="0"/>
        <v>n/a</v>
      </c>
      <c r="F12" s="60" t="str">
        <f t="shared" si="0"/>
        <v>n/a</v>
      </c>
      <c r="G12" s="60" t="str">
        <f t="shared" si="0"/>
        <v>n/a</v>
      </c>
      <c r="H12" s="60" t="str">
        <f t="shared" si="0"/>
        <v>n/a</v>
      </c>
      <c r="M12" s="27">
        <v>0.75</v>
      </c>
      <c r="N12" s="27" t="str">
        <f t="shared" si="2"/>
        <v>n/a</v>
      </c>
      <c r="O12" s="27" t="str">
        <f t="shared" si="3"/>
        <v>n/a</v>
      </c>
      <c r="P12" s="27" t="str">
        <f t="shared" si="4"/>
        <v>n/a</v>
      </c>
      <c r="Q12" s="27" t="str">
        <f t="shared" si="5"/>
        <v>n/a</v>
      </c>
      <c r="R12" s="27" t="str">
        <f t="shared" si="6"/>
        <v>n/a</v>
      </c>
    </row>
    <row r="13" spans="1:18" s="22" customFormat="1" ht="15.5" x14ac:dyDescent="0.35">
      <c r="A13" s="103" t="s">
        <v>40</v>
      </c>
      <c r="B13" s="104"/>
      <c r="C13" s="105"/>
      <c r="D13" s="62"/>
      <c r="E13" s="62"/>
      <c r="F13" s="62"/>
      <c r="G13" s="62"/>
      <c r="H13" s="62"/>
      <c r="M13" s="38"/>
      <c r="N13" s="39"/>
      <c r="O13" s="39"/>
      <c r="P13" s="39"/>
      <c r="Q13" s="39"/>
      <c r="R13" s="40"/>
    </row>
    <row r="14" spans="1:18" s="22" customFormat="1" ht="15.5" x14ac:dyDescent="0.35">
      <c r="A14" s="100" t="s">
        <v>41</v>
      </c>
      <c r="B14" s="101"/>
      <c r="C14" s="102"/>
      <c r="D14" s="60" t="str">
        <f t="shared" si="0"/>
        <v>n/a</v>
      </c>
      <c r="E14" s="60" t="str">
        <f t="shared" si="0"/>
        <v>n/a</v>
      </c>
      <c r="F14" s="60" t="str">
        <f t="shared" si="0"/>
        <v>n/a</v>
      </c>
      <c r="G14" s="60" t="str">
        <f t="shared" si="0"/>
        <v>n/a</v>
      </c>
      <c r="H14" s="60" t="str">
        <f t="shared" si="0"/>
        <v>n/a</v>
      </c>
      <c r="M14" s="27">
        <v>1</v>
      </c>
      <c r="N14" s="27" t="str">
        <f t="shared" ref="N14:N17" si="7">IF(D14="n/a","n/a",IF(D14="Insert £","",ROUND(D14*$M14,2)))</f>
        <v>n/a</v>
      </c>
      <c r="O14" s="27" t="str">
        <f t="shared" ref="O14:O17" si="8">IF(E14="n/a","n/a",IF(E14="Insert £","",ROUND(E14*$M14,2)))</f>
        <v>n/a</v>
      </c>
      <c r="P14" s="27" t="str">
        <f t="shared" ref="P14:P17" si="9">IF(F14="n/a","n/a",IF(F14="Insert £","",ROUND(F14*$M14,2)))</f>
        <v>n/a</v>
      </c>
      <c r="Q14" s="27" t="str">
        <f t="shared" ref="Q14:Q17" si="10">IF(G14="n/a","n/a",IF(G14="Insert £","",ROUND(G14*$M14,2)))</f>
        <v>n/a</v>
      </c>
      <c r="R14" s="27" t="str">
        <f t="shared" ref="R14:R17" si="11">IF(H14="n/a","n/a",IF(H14="Insert £","",ROUND(H14*$M14,2)))</f>
        <v>n/a</v>
      </c>
    </row>
    <row r="15" spans="1:18" s="22" customFormat="1" ht="15.5" x14ac:dyDescent="0.35">
      <c r="A15" s="100" t="s">
        <v>44</v>
      </c>
      <c r="B15" s="101"/>
      <c r="C15" s="102"/>
      <c r="D15" s="60" t="str">
        <f t="shared" si="0"/>
        <v>n/a</v>
      </c>
      <c r="E15" s="60" t="str">
        <f t="shared" si="0"/>
        <v>n/a</v>
      </c>
      <c r="F15" s="60" t="str">
        <f t="shared" si="0"/>
        <v>n/a</v>
      </c>
      <c r="G15" s="60" t="str">
        <f t="shared" si="0"/>
        <v>n/a</v>
      </c>
      <c r="H15" s="60" t="str">
        <f t="shared" si="0"/>
        <v>n/a</v>
      </c>
      <c r="M15" s="27">
        <v>1.25</v>
      </c>
      <c r="N15" s="27" t="str">
        <f t="shared" si="7"/>
        <v>n/a</v>
      </c>
      <c r="O15" s="27" t="str">
        <f t="shared" si="8"/>
        <v>n/a</v>
      </c>
      <c r="P15" s="27" t="str">
        <f t="shared" si="9"/>
        <v>n/a</v>
      </c>
      <c r="Q15" s="27" t="str">
        <f t="shared" si="10"/>
        <v>n/a</v>
      </c>
      <c r="R15" s="27" t="str">
        <f t="shared" si="11"/>
        <v>n/a</v>
      </c>
    </row>
    <row r="16" spans="1:18" s="22" customFormat="1" ht="15.5" x14ac:dyDescent="0.35">
      <c r="A16" s="100" t="s">
        <v>47</v>
      </c>
      <c r="B16" s="101"/>
      <c r="C16" s="102"/>
      <c r="D16" s="60" t="str">
        <f t="shared" si="0"/>
        <v>n/a</v>
      </c>
      <c r="E16" s="60" t="str">
        <f t="shared" si="0"/>
        <v>n/a</v>
      </c>
      <c r="F16" s="60" t="str">
        <f t="shared" si="0"/>
        <v>n/a</v>
      </c>
      <c r="G16" s="60" t="str">
        <f t="shared" si="0"/>
        <v>n/a</v>
      </c>
      <c r="H16" s="60" t="str">
        <f t="shared" si="0"/>
        <v>n/a</v>
      </c>
      <c r="M16" s="27">
        <v>0.75</v>
      </c>
      <c r="N16" s="27" t="str">
        <f t="shared" si="7"/>
        <v>n/a</v>
      </c>
      <c r="O16" s="27" t="str">
        <f t="shared" si="8"/>
        <v>n/a</v>
      </c>
      <c r="P16" s="27" t="str">
        <f t="shared" si="9"/>
        <v>n/a</v>
      </c>
      <c r="Q16" s="27" t="str">
        <f t="shared" si="10"/>
        <v>n/a</v>
      </c>
      <c r="R16" s="27" t="str">
        <f t="shared" si="11"/>
        <v>n/a</v>
      </c>
    </row>
    <row r="17" spans="1:18" s="22" customFormat="1" ht="15.5" x14ac:dyDescent="0.35">
      <c r="A17" s="100" t="s">
        <v>43</v>
      </c>
      <c r="B17" s="101"/>
      <c r="C17" s="102"/>
      <c r="D17" s="60" t="str">
        <f t="shared" si="0"/>
        <v>n/a</v>
      </c>
      <c r="E17" s="60" t="str">
        <f t="shared" si="0"/>
        <v>n/a</v>
      </c>
      <c r="F17" s="60" t="str">
        <f t="shared" si="0"/>
        <v>n/a</v>
      </c>
      <c r="G17" s="60" t="str">
        <f t="shared" si="0"/>
        <v>n/a</v>
      </c>
      <c r="H17" s="60" t="str">
        <f t="shared" si="0"/>
        <v>n/a</v>
      </c>
      <c r="M17" s="27">
        <v>0.75</v>
      </c>
      <c r="N17" s="27" t="str">
        <f t="shared" si="7"/>
        <v>n/a</v>
      </c>
      <c r="O17" s="27" t="str">
        <f t="shared" si="8"/>
        <v>n/a</v>
      </c>
      <c r="P17" s="27" t="str">
        <f t="shared" si="9"/>
        <v>n/a</v>
      </c>
      <c r="Q17" s="27" t="str">
        <f t="shared" si="10"/>
        <v>n/a</v>
      </c>
      <c r="R17" s="27" t="str">
        <f t="shared" si="11"/>
        <v>n/a</v>
      </c>
    </row>
    <row r="18" spans="1:18" s="22" customFormat="1" ht="15.5" x14ac:dyDescent="0.35">
      <c r="A18" s="103" t="s">
        <v>45</v>
      </c>
      <c r="B18" s="104"/>
      <c r="C18" s="105"/>
      <c r="D18" s="62"/>
      <c r="E18" s="62"/>
      <c r="F18" s="62"/>
      <c r="G18" s="62"/>
      <c r="H18" s="62"/>
      <c r="M18" s="38"/>
      <c r="N18" s="39"/>
      <c r="O18" s="39"/>
      <c r="P18" s="39"/>
      <c r="Q18" s="39"/>
      <c r="R18" s="40"/>
    </row>
    <row r="19" spans="1:18" s="22" customFormat="1" ht="15.5" x14ac:dyDescent="0.35">
      <c r="A19" s="100" t="s">
        <v>41</v>
      </c>
      <c r="B19" s="101"/>
      <c r="C19" s="102"/>
      <c r="D19" s="60" t="str">
        <f t="shared" si="0"/>
        <v>n/a</v>
      </c>
      <c r="E19" s="60" t="str">
        <f t="shared" si="0"/>
        <v>n/a</v>
      </c>
      <c r="F19" s="60" t="str">
        <f t="shared" si="0"/>
        <v>n/a</v>
      </c>
      <c r="G19" s="60" t="str">
        <f t="shared" si="0"/>
        <v>n/a</v>
      </c>
      <c r="H19" s="60" t="str">
        <f t="shared" si="0"/>
        <v>n/a</v>
      </c>
      <c r="M19" s="27">
        <v>1</v>
      </c>
      <c r="N19" s="27" t="str">
        <f t="shared" ref="N19:N22" si="12">IF(D19="n/a","n/a",IF(D19="Insert £","",ROUND(D19*$M19,2)))</f>
        <v>n/a</v>
      </c>
      <c r="O19" s="27" t="str">
        <f t="shared" ref="O19:O22" si="13">IF(E19="n/a","n/a",IF(E19="Insert £","",ROUND(E19*$M19,2)))</f>
        <v>n/a</v>
      </c>
      <c r="P19" s="27" t="str">
        <f t="shared" ref="P19:P22" si="14">IF(F19="n/a","n/a",IF(F19="Insert £","",ROUND(F19*$M19,2)))</f>
        <v>n/a</v>
      </c>
      <c r="Q19" s="27" t="str">
        <f t="shared" ref="Q19:Q22" si="15">IF(G19="n/a","n/a",IF(G19="Insert £","",ROUND(G19*$M19,2)))</f>
        <v>n/a</v>
      </c>
      <c r="R19" s="27" t="str">
        <f t="shared" ref="R19:R22" si="16">IF(H19="n/a","n/a",IF(H19="Insert £","",ROUND(H19*$M19,2)))</f>
        <v>n/a</v>
      </c>
    </row>
    <row r="20" spans="1:18" s="22" customFormat="1" ht="15.5" x14ac:dyDescent="0.35">
      <c r="A20" s="100" t="s">
        <v>44</v>
      </c>
      <c r="B20" s="101"/>
      <c r="C20" s="102"/>
      <c r="D20" s="60" t="str">
        <f t="shared" si="0"/>
        <v>n/a</v>
      </c>
      <c r="E20" s="60" t="str">
        <f t="shared" si="0"/>
        <v>n/a</v>
      </c>
      <c r="F20" s="60" t="str">
        <f t="shared" si="0"/>
        <v>n/a</v>
      </c>
      <c r="G20" s="60" t="str">
        <f t="shared" si="0"/>
        <v>n/a</v>
      </c>
      <c r="H20" s="60" t="str">
        <f t="shared" si="0"/>
        <v>n/a</v>
      </c>
      <c r="M20" s="27">
        <v>1.25</v>
      </c>
      <c r="N20" s="27" t="str">
        <f t="shared" si="12"/>
        <v>n/a</v>
      </c>
      <c r="O20" s="27" t="str">
        <f t="shared" si="13"/>
        <v>n/a</v>
      </c>
      <c r="P20" s="27" t="str">
        <f t="shared" si="14"/>
        <v>n/a</v>
      </c>
      <c r="Q20" s="27" t="str">
        <f t="shared" si="15"/>
        <v>n/a</v>
      </c>
      <c r="R20" s="27" t="str">
        <f t="shared" si="16"/>
        <v>n/a</v>
      </c>
    </row>
    <row r="21" spans="1:18" s="22" customFormat="1" ht="15.5" x14ac:dyDescent="0.35">
      <c r="A21" s="100" t="s">
        <v>47</v>
      </c>
      <c r="B21" s="101"/>
      <c r="C21" s="102"/>
      <c r="D21" s="60" t="str">
        <f t="shared" si="0"/>
        <v>n/a</v>
      </c>
      <c r="E21" s="60" t="str">
        <f t="shared" si="0"/>
        <v>n/a</v>
      </c>
      <c r="F21" s="60" t="str">
        <f t="shared" si="0"/>
        <v>n/a</v>
      </c>
      <c r="G21" s="60" t="str">
        <f t="shared" si="0"/>
        <v>n/a</v>
      </c>
      <c r="H21" s="60" t="str">
        <f t="shared" si="0"/>
        <v>n/a</v>
      </c>
      <c r="M21" s="27">
        <v>0.75</v>
      </c>
      <c r="N21" s="27" t="str">
        <f t="shared" si="12"/>
        <v>n/a</v>
      </c>
      <c r="O21" s="27" t="str">
        <f t="shared" si="13"/>
        <v>n/a</v>
      </c>
      <c r="P21" s="27" t="str">
        <f t="shared" si="14"/>
        <v>n/a</v>
      </c>
      <c r="Q21" s="27" t="str">
        <f t="shared" si="15"/>
        <v>n/a</v>
      </c>
      <c r="R21" s="27" t="str">
        <f t="shared" si="16"/>
        <v>n/a</v>
      </c>
    </row>
    <row r="22" spans="1:18" s="22" customFormat="1" ht="15.5" x14ac:dyDescent="0.35">
      <c r="A22" s="100" t="s">
        <v>43</v>
      </c>
      <c r="B22" s="101"/>
      <c r="C22" s="102"/>
      <c r="D22" s="60" t="str">
        <f t="shared" si="0"/>
        <v>n/a</v>
      </c>
      <c r="E22" s="60" t="str">
        <f t="shared" si="0"/>
        <v>n/a</v>
      </c>
      <c r="F22" s="60" t="str">
        <f t="shared" si="0"/>
        <v>n/a</v>
      </c>
      <c r="G22" s="60" t="str">
        <f t="shared" si="0"/>
        <v>n/a</v>
      </c>
      <c r="H22" s="60" t="str">
        <f t="shared" si="0"/>
        <v>n/a</v>
      </c>
      <c r="M22" s="27">
        <v>0.75</v>
      </c>
      <c r="N22" s="27" t="str">
        <f t="shared" si="12"/>
        <v>n/a</v>
      </c>
      <c r="O22" s="27" t="str">
        <f t="shared" si="13"/>
        <v>n/a</v>
      </c>
      <c r="P22" s="27" t="str">
        <f t="shared" si="14"/>
        <v>n/a</v>
      </c>
      <c r="Q22" s="27" t="str">
        <f t="shared" si="15"/>
        <v>n/a</v>
      </c>
      <c r="R22" s="27" t="str">
        <f t="shared" si="16"/>
        <v>n/a</v>
      </c>
    </row>
    <row r="23" spans="1:18" s="22" customFormat="1" ht="15.5" x14ac:dyDescent="0.35">
      <c r="A23" s="103" t="s">
        <v>46</v>
      </c>
      <c r="B23" s="104"/>
      <c r="C23" s="105"/>
      <c r="D23" s="62"/>
      <c r="E23" s="62"/>
      <c r="F23" s="62"/>
      <c r="G23" s="62"/>
      <c r="H23" s="62"/>
      <c r="M23" s="38"/>
      <c r="N23" s="39"/>
      <c r="O23" s="39"/>
      <c r="P23" s="39"/>
      <c r="Q23" s="39"/>
      <c r="R23" s="40"/>
    </row>
    <row r="24" spans="1:18" s="22" customFormat="1" ht="15.5" x14ac:dyDescent="0.35">
      <c r="A24" s="100" t="s">
        <v>41</v>
      </c>
      <c r="B24" s="101"/>
      <c r="C24" s="102"/>
      <c r="D24" s="60" t="str">
        <f t="shared" si="0"/>
        <v>n/a</v>
      </c>
      <c r="E24" s="60" t="str">
        <f t="shared" si="0"/>
        <v>n/a</v>
      </c>
      <c r="F24" s="60" t="str">
        <f t="shared" si="0"/>
        <v>n/a</v>
      </c>
      <c r="G24" s="60" t="str">
        <f t="shared" si="0"/>
        <v>n/a</v>
      </c>
      <c r="H24" s="60" t="str">
        <f t="shared" si="0"/>
        <v>n/a</v>
      </c>
      <c r="M24" s="27">
        <v>1</v>
      </c>
      <c r="N24" s="27" t="str">
        <f t="shared" ref="N24:N27" si="17">IF(D24="n/a","n/a",IF(D24="Insert £","",ROUND(D24*$M24,2)))</f>
        <v>n/a</v>
      </c>
      <c r="O24" s="27" t="str">
        <f t="shared" ref="O24:O27" si="18">IF(E24="n/a","n/a",IF(E24="Insert £","",ROUND(E24*$M24,2)))</f>
        <v>n/a</v>
      </c>
      <c r="P24" s="27" t="str">
        <f t="shared" ref="P24:P27" si="19">IF(F24="n/a","n/a",IF(F24="Insert £","",ROUND(F24*$M24,2)))</f>
        <v>n/a</v>
      </c>
      <c r="Q24" s="27" t="str">
        <f t="shared" ref="Q24:Q27" si="20">IF(G24="n/a","n/a",IF(G24="Insert £","",ROUND(G24*$M24,2)))</f>
        <v>n/a</v>
      </c>
      <c r="R24" s="27" t="str">
        <f t="shared" ref="R24:R27" si="21">IF(H24="n/a","n/a",IF(H24="Insert £","",ROUND(H24*$M24,2)))</f>
        <v>n/a</v>
      </c>
    </row>
    <row r="25" spans="1:18" s="22" customFormat="1" ht="15.5" x14ac:dyDescent="0.35">
      <c r="A25" s="100" t="s">
        <v>44</v>
      </c>
      <c r="B25" s="101"/>
      <c r="C25" s="102"/>
      <c r="D25" s="60" t="str">
        <f t="shared" si="0"/>
        <v>n/a</v>
      </c>
      <c r="E25" s="60" t="str">
        <f t="shared" si="0"/>
        <v>n/a</v>
      </c>
      <c r="F25" s="60" t="str">
        <f t="shared" si="0"/>
        <v>n/a</v>
      </c>
      <c r="G25" s="60" t="str">
        <f t="shared" si="0"/>
        <v>n/a</v>
      </c>
      <c r="H25" s="60" t="str">
        <f t="shared" si="0"/>
        <v>n/a</v>
      </c>
      <c r="M25" s="27">
        <v>1.25</v>
      </c>
      <c r="N25" s="27" t="str">
        <f t="shared" si="17"/>
        <v>n/a</v>
      </c>
      <c r="O25" s="27" t="str">
        <f t="shared" si="18"/>
        <v>n/a</v>
      </c>
      <c r="P25" s="27" t="str">
        <f t="shared" si="19"/>
        <v>n/a</v>
      </c>
      <c r="Q25" s="27" t="str">
        <f t="shared" si="20"/>
        <v>n/a</v>
      </c>
      <c r="R25" s="27" t="str">
        <f t="shared" si="21"/>
        <v>n/a</v>
      </c>
    </row>
    <row r="26" spans="1:18" s="22" customFormat="1" ht="15.5" x14ac:dyDescent="0.35">
      <c r="A26" s="100" t="s">
        <v>47</v>
      </c>
      <c r="B26" s="101"/>
      <c r="C26" s="102"/>
      <c r="D26" s="60" t="str">
        <f t="shared" si="0"/>
        <v>n/a</v>
      </c>
      <c r="E26" s="60" t="str">
        <f t="shared" si="0"/>
        <v>n/a</v>
      </c>
      <c r="F26" s="60" t="str">
        <f t="shared" si="0"/>
        <v>n/a</v>
      </c>
      <c r="G26" s="60" t="str">
        <f t="shared" si="0"/>
        <v>n/a</v>
      </c>
      <c r="H26" s="60" t="str">
        <f t="shared" si="0"/>
        <v>n/a</v>
      </c>
      <c r="M26" s="27">
        <v>0.75</v>
      </c>
      <c r="N26" s="27" t="str">
        <f t="shared" si="17"/>
        <v>n/a</v>
      </c>
      <c r="O26" s="27" t="str">
        <f t="shared" si="18"/>
        <v>n/a</v>
      </c>
      <c r="P26" s="27" t="str">
        <f t="shared" si="19"/>
        <v>n/a</v>
      </c>
      <c r="Q26" s="27" t="str">
        <f t="shared" si="20"/>
        <v>n/a</v>
      </c>
      <c r="R26" s="27" t="str">
        <f t="shared" si="21"/>
        <v>n/a</v>
      </c>
    </row>
    <row r="27" spans="1:18" s="22" customFormat="1" ht="15.5" x14ac:dyDescent="0.35">
      <c r="A27" s="100" t="s">
        <v>43</v>
      </c>
      <c r="B27" s="101"/>
      <c r="C27" s="102"/>
      <c r="D27" s="60" t="str">
        <f t="shared" si="0"/>
        <v>n/a</v>
      </c>
      <c r="E27" s="60" t="str">
        <f t="shared" si="0"/>
        <v>n/a</v>
      </c>
      <c r="F27" s="60" t="str">
        <f t="shared" si="0"/>
        <v>n/a</v>
      </c>
      <c r="G27" s="60" t="str">
        <f t="shared" si="0"/>
        <v>n/a</v>
      </c>
      <c r="H27" s="60" t="str">
        <f t="shared" si="0"/>
        <v>n/a</v>
      </c>
      <c r="M27" s="27">
        <v>0.75</v>
      </c>
      <c r="N27" s="27" t="str">
        <f t="shared" si="17"/>
        <v>n/a</v>
      </c>
      <c r="O27" s="27" t="str">
        <f t="shared" si="18"/>
        <v>n/a</v>
      </c>
      <c r="P27" s="27" t="str">
        <f t="shared" si="19"/>
        <v>n/a</v>
      </c>
      <c r="Q27" s="27" t="str">
        <f t="shared" si="20"/>
        <v>n/a</v>
      </c>
      <c r="R27" s="27" t="str">
        <f t="shared" si="21"/>
        <v>n/a</v>
      </c>
    </row>
    <row r="28" spans="1:18" s="22" customFormat="1" ht="15.5" x14ac:dyDescent="0.35">
      <c r="A28" s="103" t="s">
        <v>51</v>
      </c>
      <c r="B28" s="104"/>
      <c r="C28" s="105"/>
      <c r="D28" s="62"/>
      <c r="E28" s="62"/>
      <c r="F28" s="62"/>
      <c r="G28" s="62"/>
      <c r="H28" s="62"/>
      <c r="M28" s="38"/>
      <c r="N28" s="39"/>
      <c r="O28" s="39"/>
      <c r="P28" s="39"/>
      <c r="Q28" s="39"/>
      <c r="R28" s="40"/>
    </row>
    <row r="29" spans="1:18" s="22" customFormat="1" ht="15.5" x14ac:dyDescent="0.35">
      <c r="A29" s="100" t="s">
        <v>41</v>
      </c>
      <c r="B29" s="101"/>
      <c r="C29" s="102"/>
      <c r="D29" s="60" t="str">
        <f t="shared" si="0"/>
        <v>n/a</v>
      </c>
      <c r="E29" s="60" t="str">
        <f t="shared" si="0"/>
        <v>n/a</v>
      </c>
      <c r="F29" s="60" t="str">
        <f t="shared" si="0"/>
        <v>n/a</v>
      </c>
      <c r="G29" s="60" t="str">
        <f t="shared" si="0"/>
        <v>n/a</v>
      </c>
      <c r="H29" s="60" t="str">
        <f t="shared" si="0"/>
        <v>n/a</v>
      </c>
      <c r="M29" s="27">
        <v>1</v>
      </c>
      <c r="N29" s="27" t="str">
        <f t="shared" ref="N29:N32" si="22">IF(D29="n/a","n/a",IF(D29="Insert £","",ROUND(D29*$M29,2)))</f>
        <v>n/a</v>
      </c>
      <c r="O29" s="27" t="str">
        <f t="shared" ref="O29:O32" si="23">IF(E29="n/a","n/a",IF(E29="Insert £","",ROUND(E29*$M29,2)))</f>
        <v>n/a</v>
      </c>
      <c r="P29" s="27" t="str">
        <f t="shared" ref="P29:P32" si="24">IF(F29="n/a","n/a",IF(F29="Insert £","",ROUND(F29*$M29,2)))</f>
        <v>n/a</v>
      </c>
      <c r="Q29" s="27" t="str">
        <f t="shared" ref="Q29:Q32" si="25">IF(G29="n/a","n/a",IF(G29="Insert £","",ROUND(G29*$M29,2)))</f>
        <v>n/a</v>
      </c>
      <c r="R29" s="27" t="str">
        <f t="shared" ref="R29:R32" si="26">IF(H29="n/a","n/a",IF(H29="Insert £","",ROUND(H29*$M29,2)))</f>
        <v>n/a</v>
      </c>
    </row>
    <row r="30" spans="1:18" s="22" customFormat="1" ht="15.5" x14ac:dyDescent="0.35">
      <c r="A30" s="100" t="s">
        <v>44</v>
      </c>
      <c r="B30" s="101"/>
      <c r="C30" s="102"/>
      <c r="D30" s="60" t="str">
        <f t="shared" si="0"/>
        <v>n/a</v>
      </c>
      <c r="E30" s="60" t="str">
        <f t="shared" si="0"/>
        <v>n/a</v>
      </c>
      <c r="F30" s="60" t="str">
        <f t="shared" si="0"/>
        <v>n/a</v>
      </c>
      <c r="G30" s="60" t="str">
        <f t="shared" si="0"/>
        <v>n/a</v>
      </c>
      <c r="H30" s="60" t="str">
        <f t="shared" si="0"/>
        <v>n/a</v>
      </c>
      <c r="M30" s="27">
        <v>1.25</v>
      </c>
      <c r="N30" s="27" t="str">
        <f t="shared" si="22"/>
        <v>n/a</v>
      </c>
      <c r="O30" s="27" t="str">
        <f t="shared" si="23"/>
        <v>n/a</v>
      </c>
      <c r="P30" s="27" t="str">
        <f t="shared" si="24"/>
        <v>n/a</v>
      </c>
      <c r="Q30" s="27" t="str">
        <f t="shared" si="25"/>
        <v>n/a</v>
      </c>
      <c r="R30" s="27" t="str">
        <f t="shared" si="26"/>
        <v>n/a</v>
      </c>
    </row>
    <row r="31" spans="1:18" s="22" customFormat="1" ht="15.5" x14ac:dyDescent="0.35">
      <c r="A31" s="100" t="s">
        <v>47</v>
      </c>
      <c r="B31" s="101"/>
      <c r="C31" s="102"/>
      <c r="D31" s="60" t="str">
        <f t="shared" si="0"/>
        <v>n/a</v>
      </c>
      <c r="E31" s="60" t="str">
        <f t="shared" si="0"/>
        <v>n/a</v>
      </c>
      <c r="F31" s="60" t="str">
        <f t="shared" si="0"/>
        <v>n/a</v>
      </c>
      <c r="G31" s="60" t="str">
        <f t="shared" si="0"/>
        <v>n/a</v>
      </c>
      <c r="H31" s="60" t="str">
        <f t="shared" si="0"/>
        <v>n/a</v>
      </c>
      <c r="M31" s="27">
        <v>0.75</v>
      </c>
      <c r="N31" s="27" t="str">
        <f t="shared" si="22"/>
        <v>n/a</v>
      </c>
      <c r="O31" s="27" t="str">
        <f t="shared" si="23"/>
        <v>n/a</v>
      </c>
      <c r="P31" s="27" t="str">
        <f t="shared" si="24"/>
        <v>n/a</v>
      </c>
      <c r="Q31" s="27" t="str">
        <f t="shared" si="25"/>
        <v>n/a</v>
      </c>
      <c r="R31" s="27" t="str">
        <f t="shared" si="26"/>
        <v>n/a</v>
      </c>
    </row>
    <row r="32" spans="1:18" s="22" customFormat="1" ht="15.5" x14ac:dyDescent="0.35">
      <c r="A32" s="100" t="s">
        <v>43</v>
      </c>
      <c r="B32" s="101"/>
      <c r="C32" s="102"/>
      <c r="D32" s="60" t="str">
        <f t="shared" si="0"/>
        <v>n/a</v>
      </c>
      <c r="E32" s="60" t="str">
        <f t="shared" si="0"/>
        <v>n/a</v>
      </c>
      <c r="F32" s="60" t="str">
        <f t="shared" si="0"/>
        <v>n/a</v>
      </c>
      <c r="G32" s="60" t="str">
        <f t="shared" si="0"/>
        <v>n/a</v>
      </c>
      <c r="H32" s="60" t="str">
        <f t="shared" si="0"/>
        <v>n/a</v>
      </c>
      <c r="M32" s="27">
        <v>0.75</v>
      </c>
      <c r="N32" s="27" t="str">
        <f t="shared" si="22"/>
        <v>n/a</v>
      </c>
      <c r="O32" s="27" t="str">
        <f t="shared" si="23"/>
        <v>n/a</v>
      </c>
      <c r="P32" s="27" t="str">
        <f t="shared" si="24"/>
        <v>n/a</v>
      </c>
      <c r="Q32" s="27" t="str">
        <f t="shared" si="25"/>
        <v>n/a</v>
      </c>
      <c r="R32" s="27" t="str">
        <f t="shared" si="26"/>
        <v>n/a</v>
      </c>
    </row>
    <row r="33" spans="1:8" s="22" customFormat="1" ht="15.5" x14ac:dyDescent="0.35">
      <c r="A33" s="37"/>
    </row>
    <row r="34" spans="1:8" s="22" customFormat="1" ht="15.5" customHeight="1" x14ac:dyDescent="0.35">
      <c r="A34" s="86" t="s">
        <v>168</v>
      </c>
      <c r="B34" s="86"/>
      <c r="C34" s="86"/>
      <c r="D34" s="86"/>
      <c r="E34" s="86"/>
      <c r="F34" s="86"/>
      <c r="G34" s="86"/>
      <c r="H34" s="86"/>
    </row>
    <row r="35" spans="1:8" ht="14.5" customHeight="1" x14ac:dyDescent="0.35">
      <c r="A35" s="86"/>
      <c r="B35" s="86"/>
      <c r="C35" s="86"/>
      <c r="D35" s="86"/>
      <c r="E35" s="86"/>
      <c r="F35" s="86"/>
      <c r="G35" s="86"/>
      <c r="H35" s="86"/>
    </row>
    <row r="36" spans="1:8" x14ac:dyDescent="0.35">
      <c r="A36" s="86"/>
      <c r="B36" s="86"/>
      <c r="C36" s="86"/>
      <c r="D36" s="86"/>
      <c r="E36" s="86"/>
      <c r="F36" s="86"/>
      <c r="G36" s="86"/>
      <c r="H36" s="86"/>
    </row>
  </sheetData>
  <sheetProtection algorithmName="SHA-512" hashValue="iWwNaOlR3xv8Muli+fvhk+SRM8BBPW7ZMC6kCKxgxlaAi5mJnQ7wXl/DcSpcaJb1ODoHcOAfc8fY7osPeYOt9Q==" saltValue="3/NA/GJGX3/aCSeiIM6Pmw==" spinCount="100000" sheet="1" objects="1" scenarios="1" selectLockedCells="1"/>
  <mergeCells count="32">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s>
  <conditionalFormatting sqref="D24:H27 D29:H32 D19:H22 D14:H17 D9:H12">
    <cfRule type="expression" dxfId="21" priority="2">
      <formula>D$5="N"</formula>
    </cfRule>
    <cfRule type="expression" dxfId="20" priority="3">
      <formula>D$5="Y"</formula>
    </cfRule>
  </conditionalFormatting>
  <conditionalFormatting sqref="D4:H4">
    <cfRule type="expression" dxfId="19"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4" sqref="D14"/>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3" t="str">
        <f>'1. Title Page'!A13</f>
        <v>Lot 4</v>
      </c>
      <c r="D1" s="51" t="s">
        <v>145</v>
      </c>
      <c r="E1" s="8" t="s">
        <v>144</v>
      </c>
      <c r="M1" s="46" t="s">
        <v>139</v>
      </c>
      <c r="O1" s="8" t="s">
        <v>174</v>
      </c>
    </row>
    <row r="2" spans="1:18" ht="18.5" x14ac:dyDescent="0.45">
      <c r="A2" s="23"/>
      <c r="D2" s="53" t="s">
        <v>149</v>
      </c>
      <c r="E2" s="52"/>
      <c r="M2" s="46"/>
      <c r="O2" s="8"/>
    </row>
    <row r="4" spans="1:18" s="22" customFormat="1" ht="46.5" x14ac:dyDescent="0.35">
      <c r="A4" s="95" t="s">
        <v>102</v>
      </c>
      <c r="B4" s="95"/>
      <c r="C4" s="95"/>
      <c r="D4" s="26" t="s">
        <v>0</v>
      </c>
      <c r="E4" s="26" t="s">
        <v>1</v>
      </c>
      <c r="F4" s="26" t="s">
        <v>2</v>
      </c>
      <c r="G4" s="26" t="s">
        <v>3</v>
      </c>
      <c r="H4" s="26" t="s">
        <v>4</v>
      </c>
      <c r="I4" s="44" t="s">
        <v>138</v>
      </c>
      <c r="J4" s="80" t="s">
        <v>137</v>
      </c>
      <c r="K4" s="80"/>
      <c r="L4" s="80"/>
      <c r="M4" s="26" t="s">
        <v>133</v>
      </c>
      <c r="N4" s="26" t="s">
        <v>0</v>
      </c>
      <c r="O4" s="26" t="s">
        <v>1</v>
      </c>
      <c r="P4" s="26" t="s">
        <v>2</v>
      </c>
      <c r="Q4" s="26" t="s">
        <v>3</v>
      </c>
      <c r="R4" s="26" t="s">
        <v>4</v>
      </c>
    </row>
    <row r="5" spans="1:18" s="22" customFormat="1" ht="15.5" hidden="1" x14ac:dyDescent="0.35">
      <c r="A5" s="96" t="s">
        <v>5</v>
      </c>
      <c r="B5" s="96"/>
      <c r="C5" s="96"/>
      <c r="D5" s="27">
        <f>'2. ID &amp; Sub-Lot selection'!$D$12</f>
        <v>0</v>
      </c>
      <c r="E5" s="27">
        <f>'2. ID &amp; Sub-Lot selection'!$D$12</f>
        <v>0</v>
      </c>
      <c r="F5" s="27">
        <f>'2. ID &amp; Sub-Lot selection'!$D$12</f>
        <v>0</v>
      </c>
      <c r="G5" s="27">
        <f>'2. ID &amp; Sub-Lot selection'!$E$12</f>
        <v>0</v>
      </c>
      <c r="H5" s="27">
        <f>'2. ID &amp; Sub-Lot selection'!$F$12</f>
        <v>0</v>
      </c>
      <c r="J5" s="80"/>
      <c r="K5" s="80"/>
      <c r="L5" s="80"/>
      <c r="M5" s="27"/>
      <c r="N5" s="27">
        <f>'2. ID &amp; Sub-Lot selection'!$D$12</f>
        <v>0</v>
      </c>
      <c r="O5" s="27">
        <f>'2. ID &amp; Sub-Lot selection'!$D$12</f>
        <v>0</v>
      </c>
      <c r="P5" s="27">
        <f>'2. ID &amp; Sub-Lot selection'!$D$12</f>
        <v>0</v>
      </c>
      <c r="Q5" s="27">
        <f>'2. ID &amp; Sub-Lot selection'!$E$12</f>
        <v>0</v>
      </c>
      <c r="R5" s="27">
        <f>'2. ID &amp; Sub-Lot selection'!$F$12</f>
        <v>0</v>
      </c>
    </row>
    <row r="6" spans="1:18" s="22" customFormat="1" ht="15.5" x14ac:dyDescent="0.35">
      <c r="A6" s="33"/>
      <c r="B6" s="34"/>
      <c r="C6" s="35"/>
      <c r="D6" s="91" t="s">
        <v>122</v>
      </c>
      <c r="E6" s="92"/>
      <c r="F6" s="92"/>
      <c r="G6" s="92"/>
      <c r="H6" s="93"/>
      <c r="J6" s="80"/>
      <c r="K6" s="80"/>
      <c r="L6" s="80"/>
      <c r="M6" s="27"/>
      <c r="N6" s="91" t="s">
        <v>150</v>
      </c>
      <c r="O6" s="92"/>
      <c r="P6" s="92"/>
      <c r="Q6" s="92"/>
      <c r="R6" s="93"/>
    </row>
    <row r="7" spans="1:18" s="22" customFormat="1" ht="15.5" x14ac:dyDescent="0.35">
      <c r="A7" s="33"/>
      <c r="B7" s="34"/>
      <c r="C7" s="35"/>
      <c r="D7" s="28" t="s">
        <v>101</v>
      </c>
      <c r="E7" s="28" t="s">
        <v>101</v>
      </c>
      <c r="F7" s="28" t="s">
        <v>101</v>
      </c>
      <c r="G7" s="28" t="s">
        <v>101</v>
      </c>
      <c r="H7" s="28" t="s">
        <v>101</v>
      </c>
      <c r="M7" s="27"/>
      <c r="N7" s="28" t="s">
        <v>101</v>
      </c>
      <c r="O7" s="28" t="s">
        <v>101</v>
      </c>
      <c r="P7" s="28" t="s">
        <v>101</v>
      </c>
      <c r="Q7" s="28" t="s">
        <v>101</v>
      </c>
      <c r="R7" s="28" t="s">
        <v>101</v>
      </c>
    </row>
    <row r="8" spans="1:18" s="22" customFormat="1" ht="32.5" customHeight="1" x14ac:dyDescent="0.35">
      <c r="A8" s="109" t="s">
        <v>73</v>
      </c>
      <c r="B8" s="110"/>
      <c r="C8" s="111"/>
      <c r="D8" s="36"/>
      <c r="E8" s="36"/>
      <c r="F8" s="36"/>
      <c r="G8" s="36"/>
      <c r="H8" s="36"/>
      <c r="K8" s="45"/>
      <c r="L8" s="45"/>
      <c r="M8" s="38"/>
      <c r="N8" s="39"/>
      <c r="O8" s="39"/>
      <c r="P8" s="39"/>
      <c r="Q8" s="39"/>
      <c r="R8" s="40"/>
    </row>
    <row r="9" spans="1:18" s="22" customFormat="1" ht="15.5" x14ac:dyDescent="0.35">
      <c r="A9" s="103" t="s">
        <v>60</v>
      </c>
      <c r="B9" s="104"/>
      <c r="C9" s="105"/>
      <c r="D9" s="36"/>
      <c r="E9" s="36"/>
      <c r="F9" s="36"/>
      <c r="G9" s="36"/>
      <c r="H9" s="36"/>
      <c r="J9" s="80" t="str">
        <f>IF(OR(D5=0,E5=0,F5=0,G5=0,H5=0),"Please complete Sub-Lot Selection sheet before continuing","Please complete all green fields")</f>
        <v>Please complete Sub-Lot Selection sheet before continuing</v>
      </c>
      <c r="K9" s="80"/>
      <c r="L9" s="112"/>
      <c r="M9" s="38"/>
      <c r="N9" s="39"/>
      <c r="O9" s="39"/>
      <c r="P9" s="39"/>
      <c r="Q9" s="39"/>
      <c r="R9" s="40"/>
    </row>
    <row r="10" spans="1:18" s="22" customFormat="1" ht="15.5" x14ac:dyDescent="0.35">
      <c r="A10" s="100" t="s">
        <v>58</v>
      </c>
      <c r="B10" s="101"/>
      <c r="C10" s="102"/>
      <c r="D10" s="60" t="str">
        <f t="shared" ref="D10:H48" si="0">IF(NOT(D$5="Y"),"n/a","Insert £")</f>
        <v>n/a</v>
      </c>
      <c r="E10" s="60" t="str">
        <f t="shared" si="0"/>
        <v>n/a</v>
      </c>
      <c r="F10" s="60" t="str">
        <f t="shared" si="0"/>
        <v>n/a</v>
      </c>
      <c r="G10" s="60" t="str">
        <f t="shared" si="0"/>
        <v>n/a</v>
      </c>
      <c r="H10" s="60" t="str">
        <f t="shared" si="0"/>
        <v>n/a</v>
      </c>
      <c r="J10" s="80"/>
      <c r="K10" s="80"/>
      <c r="L10" s="112"/>
      <c r="M10" s="27">
        <v>2</v>
      </c>
      <c r="N10" s="27" t="str">
        <f>IF(D10="n/a","n/a",IF(D10="Insert £","",ROUND(D10*$M10,2)))</f>
        <v>n/a</v>
      </c>
      <c r="O10" s="27" t="str">
        <f t="shared" ref="O10:R10" si="1">IF(E10="n/a","n/a",IF(E10="Insert £","",ROUND(E10*$M10,2)))</f>
        <v>n/a</v>
      </c>
      <c r="P10" s="27" t="str">
        <f t="shared" si="1"/>
        <v>n/a</v>
      </c>
      <c r="Q10" s="27" t="str">
        <f t="shared" si="1"/>
        <v>n/a</v>
      </c>
      <c r="R10" s="27" t="str">
        <f t="shared" si="1"/>
        <v>n/a</v>
      </c>
    </row>
    <row r="11" spans="1:18" s="22" customFormat="1" ht="15.5" x14ac:dyDescent="0.35">
      <c r="A11" s="100" t="s">
        <v>61</v>
      </c>
      <c r="B11" s="101"/>
      <c r="C11" s="102"/>
      <c r="D11" s="60" t="str">
        <f t="shared" si="0"/>
        <v>n/a</v>
      </c>
      <c r="E11" s="60" t="str">
        <f t="shared" si="0"/>
        <v>n/a</v>
      </c>
      <c r="F11" s="60" t="str">
        <f t="shared" si="0"/>
        <v>n/a</v>
      </c>
      <c r="G11" s="60" t="str">
        <f t="shared" si="0"/>
        <v>n/a</v>
      </c>
      <c r="H11" s="60" t="str">
        <f t="shared" si="0"/>
        <v>n/a</v>
      </c>
      <c r="M11" s="27">
        <v>1</v>
      </c>
      <c r="N11" s="27" t="str">
        <f t="shared" ref="N11:N12" si="2">IF(D11="n/a","n/a",IF(D11="Insert £","",ROUND(D11*$M11,2)))</f>
        <v>n/a</v>
      </c>
      <c r="O11" s="27" t="str">
        <f t="shared" ref="O11:O12" si="3">IF(E11="n/a","n/a",IF(E11="Insert £","",ROUND(E11*$M11,2)))</f>
        <v>n/a</v>
      </c>
      <c r="P11" s="27" t="str">
        <f t="shared" ref="P11:P12" si="4">IF(F11="n/a","n/a",IF(F11="Insert £","",ROUND(F11*$M11,2)))</f>
        <v>n/a</v>
      </c>
      <c r="Q11" s="27" t="str">
        <f t="shared" ref="Q11:Q12" si="5">IF(G11="n/a","n/a",IF(G11="Insert £","",ROUND(G11*$M11,2)))</f>
        <v>n/a</v>
      </c>
      <c r="R11" s="27" t="str">
        <f t="shared" ref="R11:R12" si="6">IF(H11="n/a","n/a",IF(H11="Insert £","",ROUND(H11*$M11,2)))</f>
        <v>n/a</v>
      </c>
    </row>
    <row r="12" spans="1:18" s="22" customFormat="1" ht="15.5" x14ac:dyDescent="0.35">
      <c r="A12" s="57" t="s">
        <v>159</v>
      </c>
      <c r="B12" s="58"/>
      <c r="C12" s="59"/>
      <c r="D12" s="60" t="str">
        <f t="shared" si="0"/>
        <v>n/a</v>
      </c>
      <c r="E12" s="60" t="str">
        <f t="shared" si="0"/>
        <v>n/a</v>
      </c>
      <c r="F12" s="60" t="str">
        <f t="shared" si="0"/>
        <v>n/a</v>
      </c>
      <c r="G12" s="60" t="str">
        <f t="shared" si="0"/>
        <v>n/a</v>
      </c>
      <c r="H12" s="60" t="str">
        <f t="shared" si="0"/>
        <v>n/a</v>
      </c>
      <c r="M12" s="27">
        <v>0.5</v>
      </c>
      <c r="N12" s="27" t="str">
        <f t="shared" si="2"/>
        <v>n/a</v>
      </c>
      <c r="O12" s="27" t="str">
        <f t="shared" si="3"/>
        <v>n/a</v>
      </c>
      <c r="P12" s="27" t="str">
        <f t="shared" si="4"/>
        <v>n/a</v>
      </c>
      <c r="Q12" s="27" t="str">
        <f t="shared" si="5"/>
        <v>n/a</v>
      </c>
      <c r="R12" s="27" t="str">
        <f t="shared" si="6"/>
        <v>n/a</v>
      </c>
    </row>
    <row r="13" spans="1:18" s="22" customFormat="1" ht="15.5" x14ac:dyDescent="0.35">
      <c r="A13" s="103" t="s">
        <v>62</v>
      </c>
      <c r="B13" s="104"/>
      <c r="C13" s="105"/>
      <c r="D13" s="62"/>
      <c r="E13" s="62"/>
      <c r="F13" s="62"/>
      <c r="G13" s="62"/>
      <c r="H13" s="62"/>
      <c r="M13" s="38"/>
      <c r="N13" s="39"/>
      <c r="O13" s="39"/>
      <c r="P13" s="39"/>
      <c r="Q13" s="39"/>
      <c r="R13" s="40"/>
    </row>
    <row r="14" spans="1:18" s="22" customFormat="1" ht="15.5" x14ac:dyDescent="0.35">
      <c r="A14" s="100" t="s">
        <v>57</v>
      </c>
      <c r="B14" s="101"/>
      <c r="C14" s="102"/>
      <c r="D14" s="60" t="str">
        <f t="shared" si="0"/>
        <v>n/a</v>
      </c>
      <c r="E14" s="60" t="str">
        <f t="shared" si="0"/>
        <v>n/a</v>
      </c>
      <c r="F14" s="60" t="str">
        <f t="shared" si="0"/>
        <v>n/a</v>
      </c>
      <c r="G14" s="60" t="str">
        <f t="shared" si="0"/>
        <v>n/a</v>
      </c>
      <c r="H14" s="60" t="str">
        <f t="shared" si="0"/>
        <v>n/a</v>
      </c>
      <c r="M14" s="27">
        <v>2</v>
      </c>
      <c r="N14" s="27" t="str">
        <f t="shared" ref="N14:N16" si="7">IF(D14="n/a","n/a",IF(D14="Insert £","",ROUND(D14*$M14,2)))</f>
        <v>n/a</v>
      </c>
      <c r="O14" s="27" t="str">
        <f t="shared" ref="O14:O16" si="8">IF(E14="n/a","n/a",IF(E14="Insert £","",ROUND(E14*$M14,2)))</f>
        <v>n/a</v>
      </c>
      <c r="P14" s="27" t="str">
        <f t="shared" ref="P14:P16" si="9">IF(F14="n/a","n/a",IF(F14="Insert £","",ROUND(F14*$M14,2)))</f>
        <v>n/a</v>
      </c>
      <c r="Q14" s="27" t="str">
        <f t="shared" ref="Q14:Q16" si="10">IF(G14="n/a","n/a",IF(G14="Insert £","",ROUND(G14*$M14,2)))</f>
        <v>n/a</v>
      </c>
      <c r="R14" s="27" t="str">
        <f t="shared" ref="R14:R16" si="11">IF(H14="n/a","n/a",IF(H14="Insert £","",ROUND(H14*$M14,2)))</f>
        <v>n/a</v>
      </c>
    </row>
    <row r="15" spans="1:18" s="22" customFormat="1" ht="15.5" x14ac:dyDescent="0.35">
      <c r="A15" s="100" t="s">
        <v>63</v>
      </c>
      <c r="B15" s="101"/>
      <c r="C15" s="102"/>
      <c r="D15" s="60" t="str">
        <f t="shared" si="0"/>
        <v>n/a</v>
      </c>
      <c r="E15" s="60" t="str">
        <f t="shared" si="0"/>
        <v>n/a</v>
      </c>
      <c r="F15" s="60" t="str">
        <f t="shared" si="0"/>
        <v>n/a</v>
      </c>
      <c r="G15" s="60" t="str">
        <f t="shared" si="0"/>
        <v>n/a</v>
      </c>
      <c r="H15" s="60" t="str">
        <f t="shared" si="0"/>
        <v>n/a</v>
      </c>
      <c r="M15" s="27">
        <v>1</v>
      </c>
      <c r="N15" s="27" t="str">
        <f t="shared" si="7"/>
        <v>n/a</v>
      </c>
      <c r="O15" s="27" t="str">
        <f t="shared" si="8"/>
        <v>n/a</v>
      </c>
      <c r="P15" s="27" t="str">
        <f t="shared" si="9"/>
        <v>n/a</v>
      </c>
      <c r="Q15" s="27" t="str">
        <f t="shared" si="10"/>
        <v>n/a</v>
      </c>
      <c r="R15" s="27" t="str">
        <f t="shared" si="11"/>
        <v>n/a</v>
      </c>
    </row>
    <row r="16" spans="1:18" s="22" customFormat="1" ht="15.5" x14ac:dyDescent="0.35">
      <c r="A16" s="57" t="s">
        <v>159</v>
      </c>
      <c r="B16" s="58"/>
      <c r="C16" s="59"/>
      <c r="D16" s="60" t="str">
        <f t="shared" si="0"/>
        <v>n/a</v>
      </c>
      <c r="E16" s="60" t="str">
        <f t="shared" si="0"/>
        <v>n/a</v>
      </c>
      <c r="F16" s="60" t="str">
        <f t="shared" si="0"/>
        <v>n/a</v>
      </c>
      <c r="G16" s="60" t="str">
        <f t="shared" si="0"/>
        <v>n/a</v>
      </c>
      <c r="H16" s="60" t="str">
        <f t="shared" si="0"/>
        <v>n/a</v>
      </c>
      <c r="M16" s="27">
        <v>0.5</v>
      </c>
      <c r="N16" s="27" t="str">
        <f t="shared" si="7"/>
        <v>n/a</v>
      </c>
      <c r="O16" s="27" t="str">
        <f t="shared" si="8"/>
        <v>n/a</v>
      </c>
      <c r="P16" s="27" t="str">
        <f t="shared" si="9"/>
        <v>n/a</v>
      </c>
      <c r="Q16" s="27" t="str">
        <f t="shared" si="10"/>
        <v>n/a</v>
      </c>
      <c r="R16" s="27" t="str">
        <f t="shared" si="11"/>
        <v>n/a</v>
      </c>
    </row>
    <row r="17" spans="1:18" s="22" customFormat="1" ht="15.5" x14ac:dyDescent="0.35">
      <c r="A17" s="103" t="s">
        <v>64</v>
      </c>
      <c r="B17" s="104"/>
      <c r="C17" s="105"/>
      <c r="D17" s="62"/>
      <c r="E17" s="62"/>
      <c r="F17" s="62"/>
      <c r="G17" s="62"/>
      <c r="H17" s="62"/>
      <c r="M17" s="38"/>
      <c r="N17" s="39"/>
      <c r="O17" s="39"/>
      <c r="P17" s="39"/>
      <c r="Q17" s="39"/>
      <c r="R17" s="40"/>
    </row>
    <row r="18" spans="1:18" s="22" customFormat="1" ht="15.5" x14ac:dyDescent="0.35">
      <c r="A18" s="100" t="s">
        <v>57</v>
      </c>
      <c r="B18" s="101"/>
      <c r="C18" s="102"/>
      <c r="D18" s="60" t="str">
        <f t="shared" si="0"/>
        <v>n/a</v>
      </c>
      <c r="E18" s="60" t="str">
        <f t="shared" ref="E18:H27" si="12">IF(NOT(E$5="Y"),"n/a","Insert £")</f>
        <v>n/a</v>
      </c>
      <c r="F18" s="60" t="str">
        <f t="shared" si="12"/>
        <v>n/a</v>
      </c>
      <c r="G18" s="60" t="str">
        <f t="shared" si="12"/>
        <v>n/a</v>
      </c>
      <c r="H18" s="60" t="str">
        <f t="shared" si="12"/>
        <v>n/a</v>
      </c>
      <c r="M18" s="27">
        <v>1</v>
      </c>
      <c r="N18" s="27" t="str">
        <f t="shared" ref="N18:N20" si="13">IF(D18="n/a","n/a",IF(D18="Insert £","",ROUND(D18*$M18,2)))</f>
        <v>n/a</v>
      </c>
      <c r="O18" s="27" t="str">
        <f t="shared" ref="O18:O20" si="14">IF(E18="n/a","n/a",IF(E18="Insert £","",ROUND(E18*$M18,2)))</f>
        <v>n/a</v>
      </c>
      <c r="P18" s="27" t="str">
        <f t="shared" ref="P18:P20" si="15">IF(F18="n/a","n/a",IF(F18="Insert £","",ROUND(F18*$M18,2)))</f>
        <v>n/a</v>
      </c>
      <c r="Q18" s="27" t="str">
        <f t="shared" ref="Q18:Q20" si="16">IF(G18="n/a","n/a",IF(G18="Insert £","",ROUND(G18*$M18,2)))</f>
        <v>n/a</v>
      </c>
      <c r="R18" s="27" t="str">
        <f t="shared" ref="R18:R20" si="17">IF(H18="n/a","n/a",IF(H18="Insert £","",ROUND(H18*$M18,2)))</f>
        <v>n/a</v>
      </c>
    </row>
    <row r="19" spans="1:18" s="22" customFormat="1" ht="15.5" x14ac:dyDescent="0.35">
      <c r="A19" s="100" t="s">
        <v>65</v>
      </c>
      <c r="B19" s="101"/>
      <c r="C19" s="102"/>
      <c r="D19" s="60" t="str">
        <f t="shared" si="0"/>
        <v>n/a</v>
      </c>
      <c r="E19" s="60" t="str">
        <f t="shared" si="12"/>
        <v>n/a</v>
      </c>
      <c r="F19" s="60" t="str">
        <f t="shared" si="12"/>
        <v>n/a</v>
      </c>
      <c r="G19" s="60" t="str">
        <f t="shared" si="12"/>
        <v>n/a</v>
      </c>
      <c r="H19" s="60" t="str">
        <f t="shared" si="12"/>
        <v>n/a</v>
      </c>
      <c r="M19" s="27">
        <v>3</v>
      </c>
      <c r="N19" s="27" t="str">
        <f t="shared" si="13"/>
        <v>n/a</v>
      </c>
      <c r="O19" s="27" t="str">
        <f t="shared" si="14"/>
        <v>n/a</v>
      </c>
      <c r="P19" s="27" t="str">
        <f t="shared" si="15"/>
        <v>n/a</v>
      </c>
      <c r="Q19" s="27" t="str">
        <f t="shared" si="16"/>
        <v>n/a</v>
      </c>
      <c r="R19" s="27" t="str">
        <f t="shared" si="17"/>
        <v>n/a</v>
      </c>
    </row>
    <row r="20" spans="1:18" s="22" customFormat="1" ht="15.5" x14ac:dyDescent="0.35">
      <c r="A20" s="57" t="s">
        <v>159</v>
      </c>
      <c r="B20" s="58"/>
      <c r="C20" s="59"/>
      <c r="D20" s="60" t="str">
        <f t="shared" si="0"/>
        <v>n/a</v>
      </c>
      <c r="E20" s="60" t="str">
        <f t="shared" si="0"/>
        <v>n/a</v>
      </c>
      <c r="F20" s="60" t="str">
        <f t="shared" si="0"/>
        <v>n/a</v>
      </c>
      <c r="G20" s="60" t="str">
        <f t="shared" si="0"/>
        <v>n/a</v>
      </c>
      <c r="H20" s="60" t="str">
        <f t="shared" si="0"/>
        <v>n/a</v>
      </c>
      <c r="M20" s="27">
        <v>0.5</v>
      </c>
      <c r="N20" s="27" t="str">
        <f t="shared" si="13"/>
        <v>n/a</v>
      </c>
      <c r="O20" s="27" t="str">
        <f t="shared" si="14"/>
        <v>n/a</v>
      </c>
      <c r="P20" s="27" t="str">
        <f t="shared" si="15"/>
        <v>n/a</v>
      </c>
      <c r="Q20" s="27" t="str">
        <f t="shared" si="16"/>
        <v>n/a</v>
      </c>
      <c r="R20" s="27" t="str">
        <f t="shared" si="17"/>
        <v>n/a</v>
      </c>
    </row>
    <row r="21" spans="1:18" s="22" customFormat="1" ht="15.5" x14ac:dyDescent="0.35">
      <c r="A21" s="103" t="s">
        <v>66</v>
      </c>
      <c r="B21" s="104"/>
      <c r="C21" s="105"/>
      <c r="D21" s="62"/>
      <c r="E21" s="62"/>
      <c r="F21" s="62"/>
      <c r="G21" s="62"/>
      <c r="H21" s="62"/>
      <c r="M21" s="38"/>
      <c r="N21" s="39"/>
      <c r="O21" s="39"/>
      <c r="P21" s="39"/>
      <c r="Q21" s="39"/>
      <c r="R21" s="40"/>
    </row>
    <row r="22" spans="1:18" s="22" customFormat="1" ht="15.5" x14ac:dyDescent="0.35">
      <c r="A22" s="100" t="s">
        <v>57</v>
      </c>
      <c r="B22" s="101"/>
      <c r="C22" s="102"/>
      <c r="D22" s="60" t="str">
        <f t="shared" si="0"/>
        <v>n/a</v>
      </c>
      <c r="E22" s="60" t="str">
        <f t="shared" si="12"/>
        <v>n/a</v>
      </c>
      <c r="F22" s="60" t="str">
        <f t="shared" si="12"/>
        <v>n/a</v>
      </c>
      <c r="G22" s="60" t="str">
        <f t="shared" si="12"/>
        <v>n/a</v>
      </c>
      <c r="H22" s="60" t="str">
        <f t="shared" si="12"/>
        <v>n/a</v>
      </c>
      <c r="M22" s="27">
        <v>1</v>
      </c>
      <c r="N22" s="27" t="str">
        <f t="shared" ref="N22:N25" si="18">IF(D22="n/a","n/a",IF(D22="Insert £","",ROUND(D22*$M22,2)))</f>
        <v>n/a</v>
      </c>
      <c r="O22" s="27" t="str">
        <f t="shared" ref="O22:O25" si="19">IF(E22="n/a","n/a",IF(E22="Insert £","",ROUND(E22*$M22,2)))</f>
        <v>n/a</v>
      </c>
      <c r="P22" s="27" t="str">
        <f t="shared" ref="P22:P25" si="20">IF(F22="n/a","n/a",IF(F22="Insert £","",ROUND(F22*$M22,2)))</f>
        <v>n/a</v>
      </c>
      <c r="Q22" s="27" t="str">
        <f t="shared" ref="Q22:Q25" si="21">IF(G22="n/a","n/a",IF(G22="Insert £","",ROUND(G22*$M22,2)))</f>
        <v>n/a</v>
      </c>
      <c r="R22" s="27" t="str">
        <f t="shared" ref="R22:R25" si="22">IF(H22="n/a","n/a",IF(H22="Insert £","",ROUND(H22*$M22,2)))</f>
        <v>n/a</v>
      </c>
    </row>
    <row r="23" spans="1:18" s="22" customFormat="1" ht="15.5" x14ac:dyDescent="0.35">
      <c r="A23" s="100" t="s">
        <v>67</v>
      </c>
      <c r="B23" s="101"/>
      <c r="C23" s="102"/>
      <c r="D23" s="60" t="str">
        <f t="shared" si="0"/>
        <v>n/a</v>
      </c>
      <c r="E23" s="60" t="str">
        <f t="shared" si="12"/>
        <v>n/a</v>
      </c>
      <c r="F23" s="60" t="str">
        <f t="shared" si="12"/>
        <v>n/a</v>
      </c>
      <c r="G23" s="60" t="str">
        <f t="shared" si="12"/>
        <v>n/a</v>
      </c>
      <c r="H23" s="60" t="str">
        <f t="shared" si="12"/>
        <v>n/a</v>
      </c>
      <c r="M23" s="27">
        <v>3</v>
      </c>
      <c r="N23" s="27" t="str">
        <f t="shared" si="18"/>
        <v>n/a</v>
      </c>
      <c r="O23" s="27" t="str">
        <f t="shared" si="19"/>
        <v>n/a</v>
      </c>
      <c r="P23" s="27" t="str">
        <f t="shared" si="20"/>
        <v>n/a</v>
      </c>
      <c r="Q23" s="27" t="str">
        <f t="shared" si="21"/>
        <v>n/a</v>
      </c>
      <c r="R23" s="27" t="str">
        <f t="shared" si="22"/>
        <v>n/a</v>
      </c>
    </row>
    <row r="24" spans="1:18" s="22" customFormat="1" ht="15.5" x14ac:dyDescent="0.35">
      <c r="A24" s="100" t="s">
        <v>61</v>
      </c>
      <c r="B24" s="101"/>
      <c r="C24" s="102"/>
      <c r="D24" s="60" t="str">
        <f t="shared" si="0"/>
        <v>n/a</v>
      </c>
      <c r="E24" s="60" t="str">
        <f t="shared" si="12"/>
        <v>n/a</v>
      </c>
      <c r="F24" s="60" t="str">
        <f t="shared" si="12"/>
        <v>n/a</v>
      </c>
      <c r="G24" s="60" t="str">
        <f t="shared" si="12"/>
        <v>n/a</v>
      </c>
      <c r="H24" s="60" t="str">
        <f t="shared" si="12"/>
        <v>n/a</v>
      </c>
      <c r="M24" s="27">
        <v>1</v>
      </c>
      <c r="N24" s="27" t="str">
        <f t="shared" si="18"/>
        <v>n/a</v>
      </c>
      <c r="O24" s="27" t="str">
        <f t="shared" si="19"/>
        <v>n/a</v>
      </c>
      <c r="P24" s="27" t="str">
        <f t="shared" si="20"/>
        <v>n/a</v>
      </c>
      <c r="Q24" s="27" t="str">
        <f t="shared" si="21"/>
        <v>n/a</v>
      </c>
      <c r="R24" s="27" t="str">
        <f t="shared" si="22"/>
        <v>n/a</v>
      </c>
    </row>
    <row r="25" spans="1:18" s="22" customFormat="1" ht="15.5" x14ac:dyDescent="0.35">
      <c r="A25" s="57" t="s">
        <v>159</v>
      </c>
      <c r="B25" s="58"/>
      <c r="C25" s="59"/>
      <c r="D25" s="60" t="str">
        <f t="shared" si="0"/>
        <v>n/a</v>
      </c>
      <c r="E25" s="60" t="str">
        <f t="shared" si="0"/>
        <v>n/a</v>
      </c>
      <c r="F25" s="60" t="str">
        <f t="shared" si="0"/>
        <v>n/a</v>
      </c>
      <c r="G25" s="60" t="str">
        <f t="shared" si="0"/>
        <v>n/a</v>
      </c>
      <c r="H25" s="60" t="str">
        <f t="shared" si="0"/>
        <v>n/a</v>
      </c>
      <c r="M25" s="27">
        <v>0.5</v>
      </c>
      <c r="N25" s="27" t="str">
        <f t="shared" si="18"/>
        <v>n/a</v>
      </c>
      <c r="O25" s="27" t="str">
        <f t="shared" si="19"/>
        <v>n/a</v>
      </c>
      <c r="P25" s="27" t="str">
        <f t="shared" si="20"/>
        <v>n/a</v>
      </c>
      <c r="Q25" s="27" t="str">
        <f t="shared" si="21"/>
        <v>n/a</v>
      </c>
      <c r="R25" s="27" t="str">
        <f t="shared" si="22"/>
        <v>n/a</v>
      </c>
    </row>
    <row r="26" spans="1:18" s="22" customFormat="1" ht="15.5" x14ac:dyDescent="0.35">
      <c r="A26" s="103" t="s">
        <v>68</v>
      </c>
      <c r="B26" s="104"/>
      <c r="C26" s="105"/>
      <c r="D26" s="62"/>
      <c r="E26" s="62"/>
      <c r="F26" s="62"/>
      <c r="G26" s="62"/>
      <c r="H26" s="62"/>
      <c r="M26" s="38"/>
      <c r="N26" s="39"/>
      <c r="O26" s="39"/>
      <c r="P26" s="39"/>
      <c r="Q26" s="39"/>
      <c r="R26" s="40"/>
    </row>
    <row r="27" spans="1:18" s="22" customFormat="1" ht="15.5" x14ac:dyDescent="0.35">
      <c r="A27" s="100" t="s">
        <v>57</v>
      </c>
      <c r="B27" s="101"/>
      <c r="C27" s="102"/>
      <c r="D27" s="60" t="str">
        <f t="shared" si="0"/>
        <v>n/a</v>
      </c>
      <c r="E27" s="60" t="str">
        <f t="shared" si="12"/>
        <v>n/a</v>
      </c>
      <c r="F27" s="60" t="str">
        <f t="shared" si="12"/>
        <v>n/a</v>
      </c>
      <c r="G27" s="60" t="str">
        <f t="shared" si="12"/>
        <v>n/a</v>
      </c>
      <c r="H27" s="60" t="str">
        <f t="shared" si="12"/>
        <v>n/a</v>
      </c>
      <c r="M27" s="27">
        <v>1</v>
      </c>
      <c r="N27" s="27" t="str">
        <f t="shared" ref="N27:N30" si="23">IF(D27="n/a","n/a",IF(D27="Insert £","",ROUND(D27*$M27,2)))</f>
        <v>n/a</v>
      </c>
      <c r="O27" s="27" t="str">
        <f t="shared" ref="O27:O30" si="24">IF(E27="n/a","n/a",IF(E27="Insert £","",ROUND(E27*$M27,2)))</f>
        <v>n/a</v>
      </c>
      <c r="P27" s="27" t="str">
        <f t="shared" ref="P27:P30" si="25">IF(F27="n/a","n/a",IF(F27="Insert £","",ROUND(F27*$M27,2)))</f>
        <v>n/a</v>
      </c>
      <c r="Q27" s="27" t="str">
        <f t="shared" ref="Q27:Q30" si="26">IF(G27="n/a","n/a",IF(G27="Insert £","",ROUND(G27*$M27,2)))</f>
        <v>n/a</v>
      </c>
      <c r="R27" s="27" t="str">
        <f t="shared" ref="R27:R30" si="27">IF(H27="n/a","n/a",IF(H27="Insert £","",ROUND(H27*$M27,2)))</f>
        <v>n/a</v>
      </c>
    </row>
    <row r="28" spans="1:18" s="22" customFormat="1" ht="15.5" x14ac:dyDescent="0.35">
      <c r="A28" s="100" t="s">
        <v>69</v>
      </c>
      <c r="B28" s="101"/>
      <c r="C28" s="102"/>
      <c r="D28" s="60" t="str">
        <f t="shared" si="0"/>
        <v>n/a</v>
      </c>
      <c r="E28" s="60" t="str">
        <f t="shared" si="0"/>
        <v>n/a</v>
      </c>
      <c r="F28" s="60" t="str">
        <f t="shared" si="0"/>
        <v>n/a</v>
      </c>
      <c r="G28" s="60" t="str">
        <f t="shared" si="0"/>
        <v>n/a</v>
      </c>
      <c r="H28" s="60" t="str">
        <f t="shared" si="0"/>
        <v>n/a</v>
      </c>
      <c r="M28" s="27">
        <v>2</v>
      </c>
      <c r="N28" s="27" t="str">
        <f t="shared" si="23"/>
        <v>n/a</v>
      </c>
      <c r="O28" s="27" t="str">
        <f t="shared" si="24"/>
        <v>n/a</v>
      </c>
      <c r="P28" s="27" t="str">
        <f t="shared" si="25"/>
        <v>n/a</v>
      </c>
      <c r="Q28" s="27" t="str">
        <f t="shared" si="26"/>
        <v>n/a</v>
      </c>
      <c r="R28" s="27" t="str">
        <f t="shared" si="27"/>
        <v>n/a</v>
      </c>
    </row>
    <row r="29" spans="1:18" s="22" customFormat="1" ht="15.5" x14ac:dyDescent="0.35">
      <c r="A29" s="100" t="s">
        <v>61</v>
      </c>
      <c r="B29" s="101"/>
      <c r="C29" s="102"/>
      <c r="D29" s="60" t="str">
        <f t="shared" si="0"/>
        <v>n/a</v>
      </c>
      <c r="E29" s="60" t="str">
        <f t="shared" si="0"/>
        <v>n/a</v>
      </c>
      <c r="F29" s="60" t="str">
        <f t="shared" si="0"/>
        <v>n/a</v>
      </c>
      <c r="G29" s="60" t="str">
        <f t="shared" si="0"/>
        <v>n/a</v>
      </c>
      <c r="H29" s="60" t="str">
        <f t="shared" si="0"/>
        <v>n/a</v>
      </c>
      <c r="M29" s="27">
        <v>1</v>
      </c>
      <c r="N29" s="27" t="str">
        <f t="shared" si="23"/>
        <v>n/a</v>
      </c>
      <c r="O29" s="27" t="str">
        <f t="shared" si="24"/>
        <v>n/a</v>
      </c>
      <c r="P29" s="27" t="str">
        <f t="shared" si="25"/>
        <v>n/a</v>
      </c>
      <c r="Q29" s="27" t="str">
        <f t="shared" si="26"/>
        <v>n/a</v>
      </c>
      <c r="R29" s="27" t="str">
        <f t="shared" si="27"/>
        <v>n/a</v>
      </c>
    </row>
    <row r="30" spans="1:18" s="22" customFormat="1" ht="15.5" x14ac:dyDescent="0.35">
      <c r="A30" s="57" t="s">
        <v>159</v>
      </c>
      <c r="B30" s="58"/>
      <c r="C30" s="59"/>
      <c r="D30" s="60" t="str">
        <f t="shared" si="0"/>
        <v>n/a</v>
      </c>
      <c r="E30" s="60" t="str">
        <f t="shared" si="0"/>
        <v>n/a</v>
      </c>
      <c r="F30" s="60" t="str">
        <f t="shared" si="0"/>
        <v>n/a</v>
      </c>
      <c r="G30" s="60" t="str">
        <f t="shared" si="0"/>
        <v>n/a</v>
      </c>
      <c r="H30" s="60" t="str">
        <f t="shared" si="0"/>
        <v>n/a</v>
      </c>
      <c r="M30" s="27">
        <v>0.5</v>
      </c>
      <c r="N30" s="27" t="str">
        <f t="shared" si="23"/>
        <v>n/a</v>
      </c>
      <c r="O30" s="27" t="str">
        <f t="shared" si="24"/>
        <v>n/a</v>
      </c>
      <c r="P30" s="27" t="str">
        <f t="shared" si="25"/>
        <v>n/a</v>
      </c>
      <c r="Q30" s="27" t="str">
        <f t="shared" si="26"/>
        <v>n/a</v>
      </c>
      <c r="R30" s="27" t="str">
        <f t="shared" si="27"/>
        <v>n/a</v>
      </c>
    </row>
    <row r="31" spans="1:18" s="22" customFormat="1" ht="15.5" x14ac:dyDescent="0.35">
      <c r="A31" s="103" t="s">
        <v>70</v>
      </c>
      <c r="B31" s="104"/>
      <c r="C31" s="105"/>
      <c r="D31" s="62"/>
      <c r="E31" s="62"/>
      <c r="F31" s="62"/>
      <c r="G31" s="62"/>
      <c r="H31" s="62"/>
      <c r="M31" s="38"/>
      <c r="N31" s="39"/>
      <c r="O31" s="39"/>
      <c r="P31" s="39"/>
      <c r="Q31" s="39"/>
      <c r="R31" s="40"/>
    </row>
    <row r="32" spans="1:18" s="22" customFormat="1" ht="15.5" x14ac:dyDescent="0.35">
      <c r="A32" s="100" t="s">
        <v>57</v>
      </c>
      <c r="B32" s="101"/>
      <c r="C32" s="102"/>
      <c r="D32" s="60" t="str">
        <f t="shared" si="0"/>
        <v>n/a</v>
      </c>
      <c r="E32" s="60" t="str">
        <f t="shared" si="0"/>
        <v>n/a</v>
      </c>
      <c r="F32" s="60" t="str">
        <f t="shared" si="0"/>
        <v>n/a</v>
      </c>
      <c r="G32" s="60" t="str">
        <f t="shared" si="0"/>
        <v>n/a</v>
      </c>
      <c r="H32" s="60" t="str">
        <f t="shared" si="0"/>
        <v>n/a</v>
      </c>
      <c r="M32" s="27">
        <v>1</v>
      </c>
      <c r="N32" s="27" t="str">
        <f t="shared" ref="N32:N35" si="28">IF(D32="n/a","n/a",IF(D32="Insert £","",ROUND(D32*$M32,2)))</f>
        <v>n/a</v>
      </c>
      <c r="O32" s="27" t="str">
        <f t="shared" ref="O32:O35" si="29">IF(E32="n/a","n/a",IF(E32="Insert £","",ROUND(E32*$M32,2)))</f>
        <v>n/a</v>
      </c>
      <c r="P32" s="27" t="str">
        <f t="shared" ref="P32:P35" si="30">IF(F32="n/a","n/a",IF(F32="Insert £","",ROUND(F32*$M32,2)))</f>
        <v>n/a</v>
      </c>
      <c r="Q32" s="27" t="str">
        <f t="shared" ref="Q32:Q35" si="31">IF(G32="n/a","n/a",IF(G32="Insert £","",ROUND(G32*$M32,2)))</f>
        <v>n/a</v>
      </c>
      <c r="R32" s="27" t="str">
        <f t="shared" ref="R32:R35" si="32">IF(H32="n/a","n/a",IF(H32="Insert £","",ROUND(H32*$M32,2)))</f>
        <v>n/a</v>
      </c>
    </row>
    <row r="33" spans="1:18" s="22" customFormat="1" ht="15.5" x14ac:dyDescent="0.35">
      <c r="A33" s="100" t="s">
        <v>67</v>
      </c>
      <c r="B33" s="101"/>
      <c r="C33" s="102"/>
      <c r="D33" s="60" t="str">
        <f t="shared" si="0"/>
        <v>n/a</v>
      </c>
      <c r="E33" s="60" t="str">
        <f t="shared" si="0"/>
        <v>n/a</v>
      </c>
      <c r="F33" s="60" t="str">
        <f t="shared" si="0"/>
        <v>n/a</v>
      </c>
      <c r="G33" s="60" t="str">
        <f t="shared" si="0"/>
        <v>n/a</v>
      </c>
      <c r="H33" s="60" t="str">
        <f t="shared" si="0"/>
        <v>n/a</v>
      </c>
      <c r="M33" s="27">
        <v>2</v>
      </c>
      <c r="N33" s="27" t="str">
        <f t="shared" si="28"/>
        <v>n/a</v>
      </c>
      <c r="O33" s="27" t="str">
        <f t="shared" si="29"/>
        <v>n/a</v>
      </c>
      <c r="P33" s="27" t="str">
        <f t="shared" si="30"/>
        <v>n/a</v>
      </c>
      <c r="Q33" s="27" t="str">
        <f t="shared" si="31"/>
        <v>n/a</v>
      </c>
      <c r="R33" s="27" t="str">
        <f t="shared" si="32"/>
        <v>n/a</v>
      </c>
    </row>
    <row r="34" spans="1:18" s="22" customFormat="1" ht="15.5" x14ac:dyDescent="0.35">
      <c r="A34" s="100" t="s">
        <v>61</v>
      </c>
      <c r="B34" s="101"/>
      <c r="C34" s="102"/>
      <c r="D34" s="60" t="str">
        <f t="shared" si="0"/>
        <v>n/a</v>
      </c>
      <c r="E34" s="60" t="str">
        <f t="shared" si="0"/>
        <v>n/a</v>
      </c>
      <c r="F34" s="60" t="str">
        <f t="shared" si="0"/>
        <v>n/a</v>
      </c>
      <c r="G34" s="60" t="str">
        <f t="shared" si="0"/>
        <v>n/a</v>
      </c>
      <c r="H34" s="60" t="str">
        <f t="shared" si="0"/>
        <v>n/a</v>
      </c>
      <c r="M34" s="27">
        <v>1</v>
      </c>
      <c r="N34" s="27" t="str">
        <f t="shared" si="28"/>
        <v>n/a</v>
      </c>
      <c r="O34" s="27" t="str">
        <f t="shared" si="29"/>
        <v>n/a</v>
      </c>
      <c r="P34" s="27" t="str">
        <f t="shared" si="30"/>
        <v>n/a</v>
      </c>
      <c r="Q34" s="27" t="str">
        <f t="shared" si="31"/>
        <v>n/a</v>
      </c>
      <c r="R34" s="27" t="str">
        <f t="shared" si="32"/>
        <v>n/a</v>
      </c>
    </row>
    <row r="35" spans="1:18" s="22" customFormat="1" ht="15.5" x14ac:dyDescent="0.35">
      <c r="A35" s="57" t="s">
        <v>159</v>
      </c>
      <c r="B35" s="58"/>
      <c r="C35" s="59"/>
      <c r="D35" s="60" t="str">
        <f t="shared" si="0"/>
        <v>n/a</v>
      </c>
      <c r="E35" s="60" t="str">
        <f t="shared" si="0"/>
        <v>n/a</v>
      </c>
      <c r="F35" s="60" t="str">
        <f t="shared" si="0"/>
        <v>n/a</v>
      </c>
      <c r="G35" s="60" t="str">
        <f t="shared" si="0"/>
        <v>n/a</v>
      </c>
      <c r="H35" s="60" t="str">
        <f t="shared" si="0"/>
        <v>n/a</v>
      </c>
      <c r="M35" s="27">
        <v>0.5</v>
      </c>
      <c r="N35" s="27" t="str">
        <f t="shared" si="28"/>
        <v>n/a</v>
      </c>
      <c r="O35" s="27" t="str">
        <f t="shared" si="29"/>
        <v>n/a</v>
      </c>
      <c r="P35" s="27" t="str">
        <f t="shared" si="30"/>
        <v>n/a</v>
      </c>
      <c r="Q35" s="27" t="str">
        <f t="shared" si="31"/>
        <v>n/a</v>
      </c>
      <c r="R35" s="27" t="str">
        <f t="shared" si="32"/>
        <v>n/a</v>
      </c>
    </row>
    <row r="36" spans="1:18" s="22" customFormat="1" ht="15.5" x14ac:dyDescent="0.35">
      <c r="A36" s="103" t="s">
        <v>71</v>
      </c>
      <c r="B36" s="104"/>
      <c r="C36" s="105"/>
      <c r="D36" s="62"/>
      <c r="E36" s="62"/>
      <c r="F36" s="62"/>
      <c r="G36" s="62"/>
      <c r="H36" s="62"/>
      <c r="M36" s="38"/>
      <c r="N36" s="39"/>
      <c r="O36" s="39"/>
      <c r="P36" s="39"/>
      <c r="Q36" s="39"/>
      <c r="R36" s="40"/>
    </row>
    <row r="37" spans="1:18" s="22" customFormat="1" ht="15.5" x14ac:dyDescent="0.35">
      <c r="A37" s="100" t="s">
        <v>59</v>
      </c>
      <c r="B37" s="101"/>
      <c r="C37" s="102"/>
      <c r="D37" s="60" t="str">
        <f t="shared" si="0"/>
        <v>n/a</v>
      </c>
      <c r="E37" s="60" t="str">
        <f t="shared" si="0"/>
        <v>n/a</v>
      </c>
      <c r="F37" s="60" t="str">
        <f t="shared" si="0"/>
        <v>n/a</v>
      </c>
      <c r="G37" s="60" t="str">
        <f t="shared" si="0"/>
        <v>n/a</v>
      </c>
      <c r="H37" s="60" t="str">
        <f t="shared" si="0"/>
        <v>n/a</v>
      </c>
      <c r="M37" s="27">
        <v>1</v>
      </c>
      <c r="N37" s="27" t="str">
        <f t="shared" ref="N37:N38" si="33">IF(D37="n/a","n/a",IF(D37="Insert £","",ROUND(D37*$M37,2)))</f>
        <v>n/a</v>
      </c>
      <c r="O37" s="27" t="str">
        <f t="shared" ref="O37:O38" si="34">IF(E37="n/a","n/a",IF(E37="Insert £","",ROUND(E37*$M37,2)))</f>
        <v>n/a</v>
      </c>
      <c r="P37" s="27" t="str">
        <f t="shared" ref="P37:P38" si="35">IF(F37="n/a","n/a",IF(F37="Insert £","",ROUND(F37*$M37,2)))</f>
        <v>n/a</v>
      </c>
      <c r="Q37" s="27" t="str">
        <f t="shared" ref="Q37:Q38" si="36">IF(G37="n/a","n/a",IF(G37="Insert £","",ROUND(G37*$M37,2)))</f>
        <v>n/a</v>
      </c>
      <c r="R37" s="27" t="str">
        <f t="shared" ref="R37:R38" si="37">IF(H37="n/a","n/a",IF(H37="Insert £","",ROUND(H37*$M37,2)))</f>
        <v>n/a</v>
      </c>
    </row>
    <row r="38" spans="1:18" s="22" customFormat="1" ht="15.5" x14ac:dyDescent="0.35">
      <c r="A38" s="57" t="s">
        <v>159</v>
      </c>
      <c r="B38" s="58"/>
      <c r="C38" s="59"/>
      <c r="D38" s="60" t="str">
        <f t="shared" si="0"/>
        <v>n/a</v>
      </c>
      <c r="E38" s="60" t="str">
        <f t="shared" si="0"/>
        <v>n/a</v>
      </c>
      <c r="F38" s="60" t="str">
        <f t="shared" si="0"/>
        <v>n/a</v>
      </c>
      <c r="G38" s="60" t="str">
        <f t="shared" si="0"/>
        <v>n/a</v>
      </c>
      <c r="H38" s="60" t="str">
        <f t="shared" si="0"/>
        <v>n/a</v>
      </c>
      <c r="M38" s="27">
        <v>0.5</v>
      </c>
      <c r="N38" s="27" t="str">
        <f t="shared" si="33"/>
        <v>n/a</v>
      </c>
      <c r="O38" s="27" t="str">
        <f t="shared" si="34"/>
        <v>n/a</v>
      </c>
      <c r="P38" s="27" t="str">
        <f t="shared" si="35"/>
        <v>n/a</v>
      </c>
      <c r="Q38" s="27" t="str">
        <f t="shared" si="36"/>
        <v>n/a</v>
      </c>
      <c r="R38" s="27" t="str">
        <f t="shared" si="37"/>
        <v>n/a</v>
      </c>
    </row>
    <row r="39" spans="1:18" s="22" customFormat="1" ht="15.5" x14ac:dyDescent="0.35">
      <c r="A39" s="103" t="s">
        <v>72</v>
      </c>
      <c r="B39" s="104"/>
      <c r="C39" s="105"/>
      <c r="D39" s="62"/>
      <c r="E39" s="62"/>
      <c r="F39" s="62"/>
      <c r="G39" s="62"/>
      <c r="H39" s="62"/>
      <c r="M39" s="38"/>
      <c r="N39" s="39"/>
      <c r="O39" s="39"/>
      <c r="P39" s="39"/>
      <c r="Q39" s="39"/>
      <c r="R39" s="40"/>
    </row>
    <row r="40" spans="1:18" s="22" customFormat="1" ht="15.5" x14ac:dyDescent="0.35">
      <c r="A40" s="100" t="s">
        <v>63</v>
      </c>
      <c r="B40" s="101"/>
      <c r="C40" s="102"/>
      <c r="D40" s="60" t="str">
        <f t="shared" si="0"/>
        <v>n/a</v>
      </c>
      <c r="E40" s="60" t="str">
        <f t="shared" si="0"/>
        <v>n/a</v>
      </c>
      <c r="F40" s="60" t="str">
        <f t="shared" si="0"/>
        <v>n/a</v>
      </c>
      <c r="G40" s="60" t="str">
        <f t="shared" si="0"/>
        <v>n/a</v>
      </c>
      <c r="H40" s="60" t="str">
        <f t="shared" si="0"/>
        <v>n/a</v>
      </c>
      <c r="M40" s="27">
        <v>1</v>
      </c>
      <c r="N40" s="27" t="str">
        <f t="shared" ref="N40:N42" si="38">IF(D40="n/a","n/a",IF(D40="Insert £","",ROUND(D40*$M40,2)))</f>
        <v>n/a</v>
      </c>
      <c r="O40" s="27" t="str">
        <f t="shared" ref="O40:O42" si="39">IF(E40="n/a","n/a",IF(E40="Insert £","",ROUND(E40*$M40,2)))</f>
        <v>n/a</v>
      </c>
      <c r="P40" s="27" t="str">
        <f t="shared" ref="P40:P42" si="40">IF(F40="n/a","n/a",IF(F40="Insert £","",ROUND(F40*$M40,2)))</f>
        <v>n/a</v>
      </c>
      <c r="Q40" s="27" t="str">
        <f t="shared" ref="Q40:Q42" si="41">IF(G40="n/a","n/a",IF(G40="Insert £","",ROUND(G40*$M40,2)))</f>
        <v>n/a</v>
      </c>
      <c r="R40" s="27" t="str">
        <f t="shared" ref="R40:R42" si="42">IF(H40="n/a","n/a",IF(H40="Insert £","",ROUND(H40*$M40,2)))</f>
        <v>n/a</v>
      </c>
    </row>
    <row r="41" spans="1:18" s="22" customFormat="1" ht="15.5" x14ac:dyDescent="0.35">
      <c r="A41" s="100" t="s">
        <v>61</v>
      </c>
      <c r="B41" s="101"/>
      <c r="C41" s="102"/>
      <c r="D41" s="60" t="str">
        <f t="shared" si="0"/>
        <v>n/a</v>
      </c>
      <c r="E41" s="60" t="str">
        <f t="shared" si="0"/>
        <v>n/a</v>
      </c>
      <c r="F41" s="60" t="str">
        <f t="shared" si="0"/>
        <v>n/a</v>
      </c>
      <c r="G41" s="60" t="str">
        <f t="shared" si="0"/>
        <v>n/a</v>
      </c>
      <c r="H41" s="60" t="str">
        <f t="shared" si="0"/>
        <v>n/a</v>
      </c>
      <c r="M41" s="27">
        <v>1</v>
      </c>
      <c r="N41" s="27" t="str">
        <f t="shared" si="38"/>
        <v>n/a</v>
      </c>
      <c r="O41" s="27" t="str">
        <f t="shared" si="39"/>
        <v>n/a</v>
      </c>
      <c r="P41" s="27" t="str">
        <f t="shared" si="40"/>
        <v>n/a</v>
      </c>
      <c r="Q41" s="27" t="str">
        <f t="shared" si="41"/>
        <v>n/a</v>
      </c>
      <c r="R41" s="27" t="str">
        <f t="shared" si="42"/>
        <v>n/a</v>
      </c>
    </row>
    <row r="42" spans="1:18" s="22" customFormat="1" ht="15.5" x14ac:dyDescent="0.35">
      <c r="A42" s="57" t="s">
        <v>159</v>
      </c>
      <c r="B42" s="58"/>
      <c r="C42" s="59"/>
      <c r="D42" s="60" t="str">
        <f t="shared" si="0"/>
        <v>n/a</v>
      </c>
      <c r="E42" s="60" t="str">
        <f t="shared" si="0"/>
        <v>n/a</v>
      </c>
      <c r="F42" s="60" t="str">
        <f t="shared" si="0"/>
        <v>n/a</v>
      </c>
      <c r="G42" s="60" t="str">
        <f t="shared" si="0"/>
        <v>n/a</v>
      </c>
      <c r="H42" s="60" t="str">
        <f t="shared" si="0"/>
        <v>n/a</v>
      </c>
      <c r="M42" s="27">
        <v>0.5</v>
      </c>
      <c r="N42" s="27" t="str">
        <f t="shared" si="38"/>
        <v>n/a</v>
      </c>
      <c r="O42" s="27" t="str">
        <f t="shared" si="39"/>
        <v>n/a</v>
      </c>
      <c r="P42" s="27" t="str">
        <f t="shared" si="40"/>
        <v>n/a</v>
      </c>
      <c r="Q42" s="27" t="str">
        <f t="shared" si="41"/>
        <v>n/a</v>
      </c>
      <c r="R42" s="27" t="str">
        <f t="shared" si="42"/>
        <v>n/a</v>
      </c>
    </row>
    <row r="43" spans="1:18" s="22" customFormat="1" ht="15.5" x14ac:dyDescent="0.35">
      <c r="A43" s="100"/>
      <c r="B43" s="101"/>
      <c r="C43" s="102"/>
      <c r="D43" s="62"/>
      <c r="E43" s="62"/>
      <c r="F43" s="62"/>
      <c r="G43" s="62"/>
      <c r="H43" s="62"/>
      <c r="M43" s="38"/>
      <c r="N43" s="39"/>
      <c r="O43" s="39"/>
      <c r="P43" s="39"/>
      <c r="Q43" s="39"/>
      <c r="R43" s="40"/>
    </row>
    <row r="44" spans="1:18" s="22" customFormat="1" ht="62" customHeight="1" x14ac:dyDescent="0.35">
      <c r="A44" s="109" t="s">
        <v>74</v>
      </c>
      <c r="B44" s="110"/>
      <c r="C44" s="111"/>
      <c r="D44" s="62"/>
      <c r="E44" s="62"/>
      <c r="F44" s="62"/>
      <c r="G44" s="62"/>
      <c r="H44" s="62"/>
      <c r="M44" s="38"/>
      <c r="N44" s="39"/>
      <c r="O44" s="39"/>
      <c r="P44" s="39"/>
      <c r="Q44" s="39"/>
      <c r="R44" s="40"/>
    </row>
    <row r="45" spans="1:18" s="22" customFormat="1" ht="15.5" x14ac:dyDescent="0.35">
      <c r="A45" s="100" t="s">
        <v>57</v>
      </c>
      <c r="B45" s="101"/>
      <c r="C45" s="102"/>
      <c r="D45" s="60" t="str">
        <f t="shared" si="0"/>
        <v>n/a</v>
      </c>
      <c r="E45" s="60" t="str">
        <f t="shared" si="0"/>
        <v>n/a</v>
      </c>
      <c r="F45" s="60" t="str">
        <f t="shared" si="0"/>
        <v>n/a</v>
      </c>
      <c r="G45" s="60" t="str">
        <f t="shared" si="0"/>
        <v>n/a</v>
      </c>
      <c r="H45" s="60" t="str">
        <f t="shared" si="0"/>
        <v>n/a</v>
      </c>
      <c r="M45" s="27">
        <v>0.75</v>
      </c>
      <c r="N45" s="27" t="str">
        <f t="shared" ref="N45:N51" si="43">IF(D45="n/a","n/a",IF(D45="Insert £","",ROUND(D45*$M45,2)))</f>
        <v>n/a</v>
      </c>
      <c r="O45" s="27" t="str">
        <f t="shared" ref="O45:O51" si="44">IF(E45="n/a","n/a",IF(E45="Insert £","",ROUND(E45*$M45,2)))</f>
        <v>n/a</v>
      </c>
      <c r="P45" s="27" t="str">
        <f t="shared" ref="P45:P51" si="45">IF(F45="n/a","n/a",IF(F45="Insert £","",ROUND(F45*$M45,2)))</f>
        <v>n/a</v>
      </c>
      <c r="Q45" s="27" t="str">
        <f t="shared" ref="Q45:Q51" si="46">IF(G45="n/a","n/a",IF(G45="Insert £","",ROUND(G45*$M45,2)))</f>
        <v>n/a</v>
      </c>
      <c r="R45" s="27" t="str">
        <f t="shared" ref="R45:R51" si="47">IF(H45="n/a","n/a",IF(H45="Insert £","",ROUND(H45*$M45,2)))</f>
        <v>n/a</v>
      </c>
    </row>
    <row r="46" spans="1:18" s="22" customFormat="1" ht="15.5" x14ac:dyDescent="0.35">
      <c r="A46" s="100" t="s">
        <v>75</v>
      </c>
      <c r="B46" s="101"/>
      <c r="C46" s="102"/>
      <c r="D46" s="60" t="str">
        <f t="shared" si="0"/>
        <v>n/a</v>
      </c>
      <c r="E46" s="60" t="str">
        <f t="shared" si="0"/>
        <v>n/a</v>
      </c>
      <c r="F46" s="60" t="str">
        <f t="shared" si="0"/>
        <v>n/a</v>
      </c>
      <c r="G46" s="60" t="str">
        <f t="shared" si="0"/>
        <v>n/a</v>
      </c>
      <c r="H46" s="60" t="str">
        <f t="shared" si="0"/>
        <v>n/a</v>
      </c>
      <c r="M46" s="27">
        <v>1</v>
      </c>
      <c r="N46" s="27" t="str">
        <f t="shared" si="43"/>
        <v>n/a</v>
      </c>
      <c r="O46" s="27" t="str">
        <f t="shared" si="44"/>
        <v>n/a</v>
      </c>
      <c r="P46" s="27" t="str">
        <f t="shared" si="45"/>
        <v>n/a</v>
      </c>
      <c r="Q46" s="27" t="str">
        <f t="shared" si="46"/>
        <v>n/a</v>
      </c>
      <c r="R46" s="27" t="str">
        <f t="shared" si="47"/>
        <v>n/a</v>
      </c>
    </row>
    <row r="47" spans="1:18" s="22" customFormat="1" ht="15.5" x14ac:dyDescent="0.35">
      <c r="A47" s="100" t="s">
        <v>76</v>
      </c>
      <c r="B47" s="101"/>
      <c r="C47" s="102"/>
      <c r="D47" s="60" t="str">
        <f t="shared" si="0"/>
        <v>n/a</v>
      </c>
      <c r="E47" s="60" t="str">
        <f t="shared" si="0"/>
        <v>n/a</v>
      </c>
      <c r="F47" s="60" t="str">
        <f t="shared" si="0"/>
        <v>n/a</v>
      </c>
      <c r="G47" s="60" t="str">
        <f t="shared" si="0"/>
        <v>n/a</v>
      </c>
      <c r="H47" s="60" t="str">
        <f t="shared" si="0"/>
        <v>n/a</v>
      </c>
      <c r="M47" s="27">
        <v>1.25</v>
      </c>
      <c r="N47" s="27" t="str">
        <f t="shared" si="43"/>
        <v>n/a</v>
      </c>
      <c r="O47" s="27" t="str">
        <f t="shared" si="44"/>
        <v>n/a</v>
      </c>
      <c r="P47" s="27" t="str">
        <f t="shared" si="45"/>
        <v>n/a</v>
      </c>
      <c r="Q47" s="27" t="str">
        <f t="shared" si="46"/>
        <v>n/a</v>
      </c>
      <c r="R47" s="27" t="str">
        <f t="shared" si="47"/>
        <v>n/a</v>
      </c>
    </row>
    <row r="48" spans="1:18" s="22" customFormat="1" ht="15.5" x14ac:dyDescent="0.35">
      <c r="A48" s="100" t="s">
        <v>77</v>
      </c>
      <c r="B48" s="101"/>
      <c r="C48" s="102"/>
      <c r="D48" s="60" t="str">
        <f t="shared" si="0"/>
        <v>n/a</v>
      </c>
      <c r="E48" s="60" t="str">
        <f t="shared" si="0"/>
        <v>n/a</v>
      </c>
      <c r="F48" s="60" t="str">
        <f t="shared" si="0"/>
        <v>n/a</v>
      </c>
      <c r="G48" s="60" t="str">
        <f t="shared" si="0"/>
        <v>n/a</v>
      </c>
      <c r="H48" s="60" t="str">
        <f t="shared" si="0"/>
        <v>n/a</v>
      </c>
      <c r="M48" s="27">
        <v>1.25</v>
      </c>
      <c r="N48" s="27" t="str">
        <f t="shared" si="43"/>
        <v>n/a</v>
      </c>
      <c r="O48" s="27" t="str">
        <f t="shared" si="44"/>
        <v>n/a</v>
      </c>
      <c r="P48" s="27" t="str">
        <f t="shared" si="45"/>
        <v>n/a</v>
      </c>
      <c r="Q48" s="27" t="str">
        <f t="shared" si="46"/>
        <v>n/a</v>
      </c>
      <c r="R48" s="27" t="str">
        <f t="shared" si="47"/>
        <v>n/a</v>
      </c>
    </row>
    <row r="49" spans="1:18" s="22" customFormat="1" ht="15.5" x14ac:dyDescent="0.35">
      <c r="A49" s="100" t="s">
        <v>78</v>
      </c>
      <c r="B49" s="101"/>
      <c r="C49" s="102"/>
      <c r="D49" s="60" t="str">
        <f t="shared" ref="D49:H75" si="48">IF(NOT(D$5="Y"),"n/a","Insert £")</f>
        <v>n/a</v>
      </c>
      <c r="E49" s="60" t="str">
        <f t="shared" si="48"/>
        <v>n/a</v>
      </c>
      <c r="F49" s="60" t="str">
        <f t="shared" si="48"/>
        <v>n/a</v>
      </c>
      <c r="G49" s="60" t="str">
        <f t="shared" si="48"/>
        <v>n/a</v>
      </c>
      <c r="H49" s="60" t="str">
        <f t="shared" si="48"/>
        <v>n/a</v>
      </c>
      <c r="M49" s="27">
        <v>1</v>
      </c>
      <c r="N49" s="27" t="str">
        <f t="shared" si="43"/>
        <v>n/a</v>
      </c>
      <c r="O49" s="27" t="str">
        <f t="shared" si="44"/>
        <v>n/a</v>
      </c>
      <c r="P49" s="27" t="str">
        <f t="shared" si="45"/>
        <v>n/a</v>
      </c>
      <c r="Q49" s="27" t="str">
        <f t="shared" si="46"/>
        <v>n/a</v>
      </c>
      <c r="R49" s="27" t="str">
        <f t="shared" si="47"/>
        <v>n/a</v>
      </c>
    </row>
    <row r="50" spans="1:18" s="22" customFormat="1" ht="15.5" x14ac:dyDescent="0.35">
      <c r="A50" s="100" t="s">
        <v>79</v>
      </c>
      <c r="B50" s="101"/>
      <c r="C50" s="102"/>
      <c r="D50" s="60" t="str">
        <f t="shared" si="48"/>
        <v>n/a</v>
      </c>
      <c r="E50" s="60" t="str">
        <f t="shared" si="48"/>
        <v>n/a</v>
      </c>
      <c r="F50" s="60" t="str">
        <f t="shared" si="48"/>
        <v>n/a</v>
      </c>
      <c r="G50" s="60" t="str">
        <f t="shared" si="48"/>
        <v>n/a</v>
      </c>
      <c r="H50" s="60" t="str">
        <f t="shared" si="48"/>
        <v>n/a</v>
      </c>
      <c r="M50" s="27">
        <v>1</v>
      </c>
      <c r="N50" s="27" t="str">
        <f t="shared" si="43"/>
        <v>n/a</v>
      </c>
      <c r="O50" s="27" t="str">
        <f t="shared" si="44"/>
        <v>n/a</v>
      </c>
      <c r="P50" s="27" t="str">
        <f t="shared" si="45"/>
        <v>n/a</v>
      </c>
      <c r="Q50" s="27" t="str">
        <f t="shared" si="46"/>
        <v>n/a</v>
      </c>
      <c r="R50" s="27" t="str">
        <f t="shared" si="47"/>
        <v>n/a</v>
      </c>
    </row>
    <row r="51" spans="1:18" s="22" customFormat="1" ht="15.5" x14ac:dyDescent="0.35">
      <c r="A51" s="100" t="s">
        <v>80</v>
      </c>
      <c r="B51" s="101"/>
      <c r="C51" s="102"/>
      <c r="D51" s="60" t="str">
        <f t="shared" si="48"/>
        <v>n/a</v>
      </c>
      <c r="E51" s="60" t="str">
        <f t="shared" si="48"/>
        <v>n/a</v>
      </c>
      <c r="F51" s="60" t="str">
        <f t="shared" si="48"/>
        <v>n/a</v>
      </c>
      <c r="G51" s="60" t="str">
        <f t="shared" si="48"/>
        <v>n/a</v>
      </c>
      <c r="H51" s="60" t="str">
        <f t="shared" si="48"/>
        <v>n/a</v>
      </c>
      <c r="M51" s="27">
        <v>1</v>
      </c>
      <c r="N51" s="27" t="str">
        <f t="shared" si="43"/>
        <v>n/a</v>
      </c>
      <c r="O51" s="27" t="str">
        <f t="shared" si="44"/>
        <v>n/a</v>
      </c>
      <c r="P51" s="27" t="str">
        <f t="shared" si="45"/>
        <v>n/a</v>
      </c>
      <c r="Q51" s="27" t="str">
        <f t="shared" si="46"/>
        <v>n/a</v>
      </c>
      <c r="R51" s="27" t="str">
        <f t="shared" si="47"/>
        <v>n/a</v>
      </c>
    </row>
    <row r="52" spans="1:18" s="22" customFormat="1" ht="15.5" x14ac:dyDescent="0.35">
      <c r="A52" s="100" t="s">
        <v>88</v>
      </c>
      <c r="B52" s="101"/>
      <c r="C52" s="102"/>
      <c r="D52" s="62"/>
      <c r="E52" s="62"/>
      <c r="F52" s="62"/>
      <c r="G52" s="62"/>
      <c r="H52" s="62"/>
      <c r="M52" s="38"/>
      <c r="N52" s="39"/>
      <c r="O52" s="39"/>
      <c r="P52" s="39"/>
      <c r="Q52" s="39"/>
      <c r="R52" s="40"/>
    </row>
    <row r="53" spans="1:18" s="22" customFormat="1" ht="15.5" x14ac:dyDescent="0.35">
      <c r="A53" s="106" t="s">
        <v>85</v>
      </c>
      <c r="B53" s="107"/>
      <c r="C53" s="108"/>
      <c r="D53" s="60" t="str">
        <f t="shared" si="48"/>
        <v>n/a</v>
      </c>
      <c r="E53" s="60" t="str">
        <f t="shared" si="48"/>
        <v>n/a</v>
      </c>
      <c r="F53" s="60" t="str">
        <f t="shared" si="48"/>
        <v>n/a</v>
      </c>
      <c r="G53" s="60" t="str">
        <f t="shared" si="48"/>
        <v>n/a</v>
      </c>
      <c r="H53" s="60" t="str">
        <f t="shared" si="48"/>
        <v>n/a</v>
      </c>
      <c r="M53" s="27">
        <v>0.75</v>
      </c>
      <c r="N53" s="27" t="str">
        <f t="shared" ref="N53:N55" si="49">IF(D53="n/a","n/a",IF(D53="Insert £","",ROUND(D53*$M53,2)))</f>
        <v>n/a</v>
      </c>
      <c r="O53" s="27" t="str">
        <f t="shared" ref="O53:O55" si="50">IF(E53="n/a","n/a",IF(E53="Insert £","",ROUND(E53*$M53,2)))</f>
        <v>n/a</v>
      </c>
      <c r="P53" s="27" t="str">
        <f t="shared" ref="P53:P55" si="51">IF(F53="n/a","n/a",IF(F53="Insert £","",ROUND(F53*$M53,2)))</f>
        <v>n/a</v>
      </c>
      <c r="Q53" s="27" t="str">
        <f t="shared" ref="Q53:Q55" si="52">IF(G53="n/a","n/a",IF(G53="Insert £","",ROUND(G53*$M53,2)))</f>
        <v>n/a</v>
      </c>
      <c r="R53" s="27" t="str">
        <f t="shared" ref="R53:R55" si="53">IF(H53="n/a","n/a",IF(H53="Insert £","",ROUND(H53*$M53,2)))</f>
        <v>n/a</v>
      </c>
    </row>
    <row r="54" spans="1:18" s="22" customFormat="1" ht="15.5" x14ac:dyDescent="0.35">
      <c r="A54" s="106" t="s">
        <v>86</v>
      </c>
      <c r="B54" s="107"/>
      <c r="C54" s="108"/>
      <c r="D54" s="60" t="str">
        <f t="shared" si="48"/>
        <v>n/a</v>
      </c>
      <c r="E54" s="60" t="str">
        <f t="shared" si="48"/>
        <v>n/a</v>
      </c>
      <c r="F54" s="60" t="str">
        <f t="shared" si="48"/>
        <v>n/a</v>
      </c>
      <c r="G54" s="60" t="str">
        <f t="shared" si="48"/>
        <v>n/a</v>
      </c>
      <c r="H54" s="60" t="str">
        <f t="shared" si="48"/>
        <v>n/a</v>
      </c>
      <c r="M54" s="27">
        <v>0.75</v>
      </c>
      <c r="N54" s="27" t="str">
        <f t="shared" si="49"/>
        <v>n/a</v>
      </c>
      <c r="O54" s="27" t="str">
        <f t="shared" si="50"/>
        <v>n/a</v>
      </c>
      <c r="P54" s="27" t="str">
        <f t="shared" si="51"/>
        <v>n/a</v>
      </c>
      <c r="Q54" s="27" t="str">
        <f t="shared" si="52"/>
        <v>n/a</v>
      </c>
      <c r="R54" s="27" t="str">
        <f t="shared" si="53"/>
        <v>n/a</v>
      </c>
    </row>
    <row r="55" spans="1:18" s="22" customFormat="1" ht="15.5" x14ac:dyDescent="0.35">
      <c r="A55" s="106" t="s">
        <v>87</v>
      </c>
      <c r="B55" s="107"/>
      <c r="C55" s="108"/>
      <c r="D55" s="60" t="str">
        <f t="shared" si="48"/>
        <v>n/a</v>
      </c>
      <c r="E55" s="60" t="str">
        <f t="shared" si="48"/>
        <v>n/a</v>
      </c>
      <c r="F55" s="60" t="str">
        <f t="shared" si="48"/>
        <v>n/a</v>
      </c>
      <c r="G55" s="60" t="str">
        <f t="shared" si="48"/>
        <v>n/a</v>
      </c>
      <c r="H55" s="60" t="str">
        <f t="shared" si="48"/>
        <v>n/a</v>
      </c>
      <c r="M55" s="27">
        <v>0.75</v>
      </c>
      <c r="N55" s="27" t="str">
        <f t="shared" si="49"/>
        <v>n/a</v>
      </c>
      <c r="O55" s="27" t="str">
        <f t="shared" si="50"/>
        <v>n/a</v>
      </c>
      <c r="P55" s="27" t="str">
        <f t="shared" si="51"/>
        <v>n/a</v>
      </c>
      <c r="Q55" s="27" t="str">
        <f t="shared" si="52"/>
        <v>n/a</v>
      </c>
      <c r="R55" s="27" t="str">
        <f t="shared" si="53"/>
        <v>n/a</v>
      </c>
    </row>
    <row r="56" spans="1:18" s="22" customFormat="1" ht="15.5" x14ac:dyDescent="0.35">
      <c r="A56" s="100"/>
      <c r="B56" s="101"/>
      <c r="C56" s="102"/>
      <c r="D56" s="62"/>
      <c r="E56" s="62"/>
      <c r="F56" s="62"/>
      <c r="G56" s="62"/>
      <c r="H56" s="62"/>
      <c r="M56" s="38"/>
      <c r="N56" s="39"/>
      <c r="O56" s="39"/>
      <c r="P56" s="39"/>
      <c r="Q56" s="39"/>
      <c r="R56" s="40"/>
    </row>
    <row r="57" spans="1:18" s="22" customFormat="1" ht="36" customHeight="1" x14ac:dyDescent="0.35">
      <c r="A57" s="109" t="s">
        <v>81</v>
      </c>
      <c r="B57" s="110"/>
      <c r="C57" s="111"/>
      <c r="D57" s="62"/>
      <c r="E57" s="62"/>
      <c r="F57" s="62"/>
      <c r="G57" s="62"/>
      <c r="H57" s="62"/>
      <c r="M57" s="38"/>
      <c r="N57" s="39"/>
      <c r="O57" s="39"/>
      <c r="P57" s="39"/>
      <c r="Q57" s="39"/>
      <c r="R57" s="40"/>
    </row>
    <row r="58" spans="1:18" s="22" customFormat="1" ht="15.5" x14ac:dyDescent="0.35">
      <c r="A58" s="100" t="s">
        <v>82</v>
      </c>
      <c r="B58" s="101"/>
      <c r="C58" s="102"/>
      <c r="D58" s="60" t="str">
        <f t="shared" si="48"/>
        <v>n/a</v>
      </c>
      <c r="E58" s="60" t="str">
        <f t="shared" si="48"/>
        <v>n/a</v>
      </c>
      <c r="F58" s="60" t="str">
        <f t="shared" si="48"/>
        <v>n/a</v>
      </c>
      <c r="G58" s="60" t="str">
        <f t="shared" si="48"/>
        <v>n/a</v>
      </c>
      <c r="H58" s="60" t="str">
        <f t="shared" si="48"/>
        <v>n/a</v>
      </c>
      <c r="M58" s="27">
        <v>1.25</v>
      </c>
      <c r="N58" s="27" t="str">
        <f t="shared" ref="N58:N60" si="54">IF(D58="n/a","n/a",IF(D58="Insert £","",ROUND(D58*$M58,2)))</f>
        <v>n/a</v>
      </c>
      <c r="O58" s="27" t="str">
        <f t="shared" ref="O58:O60" si="55">IF(E58="n/a","n/a",IF(E58="Insert £","",ROUND(E58*$M58,2)))</f>
        <v>n/a</v>
      </c>
      <c r="P58" s="27" t="str">
        <f t="shared" ref="P58:P60" si="56">IF(F58="n/a","n/a",IF(F58="Insert £","",ROUND(F58*$M58,2)))</f>
        <v>n/a</v>
      </c>
      <c r="Q58" s="27" t="str">
        <f t="shared" ref="Q58:Q60" si="57">IF(G58="n/a","n/a",IF(G58="Insert £","",ROUND(G58*$M58,2)))</f>
        <v>n/a</v>
      </c>
      <c r="R58" s="27" t="str">
        <f t="shared" ref="R58:R60" si="58">IF(H58="n/a","n/a",IF(H58="Insert £","",ROUND(H58*$M58,2)))</f>
        <v>n/a</v>
      </c>
    </row>
    <row r="59" spans="1:18" s="22" customFormat="1" ht="15.5" x14ac:dyDescent="0.35">
      <c r="A59" s="100" t="s">
        <v>83</v>
      </c>
      <c r="B59" s="101"/>
      <c r="C59" s="102"/>
      <c r="D59" s="60" t="str">
        <f t="shared" si="48"/>
        <v>n/a</v>
      </c>
      <c r="E59" s="60" t="str">
        <f t="shared" si="48"/>
        <v>n/a</v>
      </c>
      <c r="F59" s="60" t="str">
        <f t="shared" si="48"/>
        <v>n/a</v>
      </c>
      <c r="G59" s="60" t="str">
        <f t="shared" si="48"/>
        <v>n/a</v>
      </c>
      <c r="H59" s="60" t="str">
        <f t="shared" si="48"/>
        <v>n/a</v>
      </c>
      <c r="M59" s="27">
        <v>1.25</v>
      </c>
      <c r="N59" s="27" t="str">
        <f t="shared" si="54"/>
        <v>n/a</v>
      </c>
      <c r="O59" s="27" t="str">
        <f t="shared" si="55"/>
        <v>n/a</v>
      </c>
      <c r="P59" s="27" t="str">
        <f t="shared" si="56"/>
        <v>n/a</v>
      </c>
      <c r="Q59" s="27" t="str">
        <f t="shared" si="57"/>
        <v>n/a</v>
      </c>
      <c r="R59" s="27" t="str">
        <f t="shared" si="58"/>
        <v>n/a</v>
      </c>
    </row>
    <row r="60" spans="1:18" s="22" customFormat="1" ht="15.5" x14ac:dyDescent="0.35">
      <c r="A60" s="100" t="s">
        <v>84</v>
      </c>
      <c r="B60" s="101"/>
      <c r="C60" s="102"/>
      <c r="D60" s="60" t="str">
        <f t="shared" si="48"/>
        <v>n/a</v>
      </c>
      <c r="E60" s="60" t="str">
        <f t="shared" si="48"/>
        <v>n/a</v>
      </c>
      <c r="F60" s="60" t="str">
        <f t="shared" si="48"/>
        <v>n/a</v>
      </c>
      <c r="G60" s="60" t="str">
        <f t="shared" si="48"/>
        <v>n/a</v>
      </c>
      <c r="H60" s="60" t="str">
        <f t="shared" si="48"/>
        <v>n/a</v>
      </c>
      <c r="M60" s="27">
        <v>1.25</v>
      </c>
      <c r="N60" s="27" t="str">
        <f t="shared" si="54"/>
        <v>n/a</v>
      </c>
      <c r="O60" s="27" t="str">
        <f t="shared" si="55"/>
        <v>n/a</v>
      </c>
      <c r="P60" s="27" t="str">
        <f t="shared" si="56"/>
        <v>n/a</v>
      </c>
      <c r="Q60" s="27" t="str">
        <f t="shared" si="57"/>
        <v>n/a</v>
      </c>
      <c r="R60" s="27" t="str">
        <f t="shared" si="58"/>
        <v>n/a</v>
      </c>
    </row>
    <row r="61" spans="1:18" s="22" customFormat="1" ht="15.5" x14ac:dyDescent="0.35">
      <c r="A61" s="100" t="s">
        <v>88</v>
      </c>
      <c r="B61" s="101"/>
      <c r="C61" s="102"/>
      <c r="D61" s="62"/>
      <c r="E61" s="62"/>
      <c r="F61" s="62"/>
      <c r="G61" s="62"/>
      <c r="H61" s="62"/>
      <c r="M61" s="38"/>
      <c r="N61" s="39"/>
      <c r="O61" s="39"/>
      <c r="P61" s="39"/>
      <c r="Q61" s="39"/>
      <c r="R61" s="40"/>
    </row>
    <row r="62" spans="1:18" s="22" customFormat="1" ht="15.5" x14ac:dyDescent="0.35">
      <c r="A62" s="106" t="s">
        <v>89</v>
      </c>
      <c r="B62" s="107"/>
      <c r="C62" s="108"/>
      <c r="D62" s="60" t="str">
        <f t="shared" si="48"/>
        <v>n/a</v>
      </c>
      <c r="E62" s="60" t="str">
        <f t="shared" si="48"/>
        <v>n/a</v>
      </c>
      <c r="F62" s="60" t="str">
        <f t="shared" si="48"/>
        <v>n/a</v>
      </c>
      <c r="G62" s="60" t="str">
        <f t="shared" si="48"/>
        <v>n/a</v>
      </c>
      <c r="H62" s="60" t="str">
        <f t="shared" si="48"/>
        <v>n/a</v>
      </c>
      <c r="M62" s="27">
        <v>0.75</v>
      </c>
      <c r="N62" s="27" t="str">
        <f t="shared" ref="N62:N66" si="59">IF(D62="n/a","n/a",IF(D62="Insert £","",ROUND(D62*$M62,2)))</f>
        <v>n/a</v>
      </c>
      <c r="O62" s="27" t="str">
        <f t="shared" ref="O62:O66" si="60">IF(E62="n/a","n/a",IF(E62="Insert £","",ROUND(E62*$M62,2)))</f>
        <v>n/a</v>
      </c>
      <c r="P62" s="27" t="str">
        <f t="shared" ref="P62:P66" si="61">IF(F62="n/a","n/a",IF(F62="Insert £","",ROUND(F62*$M62,2)))</f>
        <v>n/a</v>
      </c>
      <c r="Q62" s="27" t="str">
        <f t="shared" ref="Q62:Q66" si="62">IF(G62="n/a","n/a",IF(G62="Insert £","",ROUND(G62*$M62,2)))</f>
        <v>n/a</v>
      </c>
      <c r="R62" s="27" t="str">
        <f t="shared" ref="R62:R66" si="63">IF(H62="n/a","n/a",IF(H62="Insert £","",ROUND(H62*$M62,2)))</f>
        <v>n/a</v>
      </c>
    </row>
    <row r="63" spans="1:18" s="22" customFormat="1" ht="15.5" x14ac:dyDescent="0.35">
      <c r="A63" s="106" t="s">
        <v>90</v>
      </c>
      <c r="B63" s="107"/>
      <c r="C63" s="108"/>
      <c r="D63" s="60" t="str">
        <f t="shared" si="48"/>
        <v>n/a</v>
      </c>
      <c r="E63" s="60" t="str">
        <f t="shared" si="48"/>
        <v>n/a</v>
      </c>
      <c r="F63" s="60" t="str">
        <f t="shared" si="48"/>
        <v>n/a</v>
      </c>
      <c r="G63" s="60" t="str">
        <f t="shared" si="48"/>
        <v>n/a</v>
      </c>
      <c r="H63" s="60" t="str">
        <f t="shared" si="48"/>
        <v>n/a</v>
      </c>
      <c r="M63" s="27">
        <v>0.75</v>
      </c>
      <c r="N63" s="27" t="str">
        <f t="shared" si="59"/>
        <v>n/a</v>
      </c>
      <c r="O63" s="27" t="str">
        <f t="shared" si="60"/>
        <v>n/a</v>
      </c>
      <c r="P63" s="27" t="str">
        <f t="shared" si="61"/>
        <v>n/a</v>
      </c>
      <c r="Q63" s="27" t="str">
        <f t="shared" si="62"/>
        <v>n/a</v>
      </c>
      <c r="R63" s="27" t="str">
        <f t="shared" si="63"/>
        <v>n/a</v>
      </c>
    </row>
    <row r="64" spans="1:18" s="22" customFormat="1" ht="15.5" x14ac:dyDescent="0.35">
      <c r="A64" s="106" t="s">
        <v>91</v>
      </c>
      <c r="B64" s="107"/>
      <c r="C64" s="108"/>
      <c r="D64" s="60" t="str">
        <f t="shared" si="48"/>
        <v>n/a</v>
      </c>
      <c r="E64" s="60" t="str">
        <f t="shared" si="48"/>
        <v>n/a</v>
      </c>
      <c r="F64" s="60" t="str">
        <f t="shared" si="48"/>
        <v>n/a</v>
      </c>
      <c r="G64" s="60" t="str">
        <f t="shared" si="48"/>
        <v>n/a</v>
      </c>
      <c r="H64" s="60" t="str">
        <f t="shared" si="48"/>
        <v>n/a</v>
      </c>
      <c r="M64" s="27">
        <v>0.75</v>
      </c>
      <c r="N64" s="27" t="str">
        <f t="shared" si="59"/>
        <v>n/a</v>
      </c>
      <c r="O64" s="27" t="str">
        <f t="shared" si="60"/>
        <v>n/a</v>
      </c>
      <c r="P64" s="27" t="str">
        <f t="shared" si="61"/>
        <v>n/a</v>
      </c>
      <c r="Q64" s="27" t="str">
        <f t="shared" si="62"/>
        <v>n/a</v>
      </c>
      <c r="R64" s="27" t="str">
        <f t="shared" si="63"/>
        <v>n/a</v>
      </c>
    </row>
    <row r="65" spans="1:18" s="22" customFormat="1" ht="15.5" x14ac:dyDescent="0.35">
      <c r="A65" s="106" t="s">
        <v>92</v>
      </c>
      <c r="B65" s="107"/>
      <c r="C65" s="108"/>
      <c r="D65" s="60" t="str">
        <f t="shared" si="48"/>
        <v>n/a</v>
      </c>
      <c r="E65" s="60" t="str">
        <f t="shared" si="48"/>
        <v>n/a</v>
      </c>
      <c r="F65" s="60" t="str">
        <f t="shared" si="48"/>
        <v>n/a</v>
      </c>
      <c r="G65" s="60" t="str">
        <f t="shared" si="48"/>
        <v>n/a</v>
      </c>
      <c r="H65" s="60" t="str">
        <f t="shared" si="48"/>
        <v>n/a</v>
      </c>
      <c r="M65" s="27">
        <v>0.75</v>
      </c>
      <c r="N65" s="27" t="str">
        <f t="shared" si="59"/>
        <v>n/a</v>
      </c>
      <c r="O65" s="27" t="str">
        <f t="shared" si="60"/>
        <v>n/a</v>
      </c>
      <c r="P65" s="27" t="str">
        <f t="shared" si="61"/>
        <v>n/a</v>
      </c>
      <c r="Q65" s="27" t="str">
        <f t="shared" si="62"/>
        <v>n/a</v>
      </c>
      <c r="R65" s="27" t="str">
        <f t="shared" si="63"/>
        <v>n/a</v>
      </c>
    </row>
    <row r="66" spans="1:18" s="22" customFormat="1" ht="15.5" x14ac:dyDescent="0.35">
      <c r="A66" s="100" t="s">
        <v>93</v>
      </c>
      <c r="B66" s="101"/>
      <c r="C66" s="102"/>
      <c r="D66" s="60" t="str">
        <f t="shared" si="48"/>
        <v>n/a</v>
      </c>
      <c r="E66" s="60" t="str">
        <f t="shared" si="48"/>
        <v>n/a</v>
      </c>
      <c r="F66" s="60" t="str">
        <f t="shared" si="48"/>
        <v>n/a</v>
      </c>
      <c r="G66" s="60" t="str">
        <f t="shared" si="48"/>
        <v>n/a</v>
      </c>
      <c r="H66" s="60" t="str">
        <f t="shared" si="48"/>
        <v>n/a</v>
      </c>
      <c r="M66" s="27">
        <v>0.75</v>
      </c>
      <c r="N66" s="27" t="str">
        <f t="shared" si="59"/>
        <v>n/a</v>
      </c>
      <c r="O66" s="27" t="str">
        <f t="shared" si="60"/>
        <v>n/a</v>
      </c>
      <c r="P66" s="27" t="str">
        <f t="shared" si="61"/>
        <v>n/a</v>
      </c>
      <c r="Q66" s="27" t="str">
        <f t="shared" si="62"/>
        <v>n/a</v>
      </c>
      <c r="R66" s="27" t="str">
        <f t="shared" si="63"/>
        <v>n/a</v>
      </c>
    </row>
    <row r="67" spans="1:18" s="22" customFormat="1" ht="15.5" x14ac:dyDescent="0.35">
      <c r="A67" s="100"/>
      <c r="B67" s="101"/>
      <c r="C67" s="102"/>
      <c r="D67" s="62"/>
      <c r="E67" s="62"/>
      <c r="F67" s="62"/>
      <c r="G67" s="62"/>
      <c r="H67" s="62"/>
      <c r="M67" s="38"/>
      <c r="N67" s="39"/>
      <c r="O67" s="39"/>
      <c r="P67" s="39"/>
      <c r="Q67" s="39"/>
      <c r="R67" s="40"/>
    </row>
    <row r="68" spans="1:18" s="22" customFormat="1" ht="29" customHeight="1" x14ac:dyDescent="0.35">
      <c r="A68" s="109" t="s">
        <v>94</v>
      </c>
      <c r="B68" s="110"/>
      <c r="C68" s="111"/>
      <c r="D68" s="62"/>
      <c r="E68" s="62"/>
      <c r="F68" s="62"/>
      <c r="G68" s="62"/>
      <c r="H68" s="62"/>
      <c r="M68" s="38"/>
      <c r="N68" s="39"/>
      <c r="O68" s="39"/>
      <c r="P68" s="39"/>
      <c r="Q68" s="39"/>
      <c r="R68" s="40"/>
    </row>
    <row r="69" spans="1:18" s="22" customFormat="1" ht="15.5" x14ac:dyDescent="0.35">
      <c r="A69" s="100" t="s">
        <v>42</v>
      </c>
      <c r="B69" s="101"/>
      <c r="C69" s="102"/>
      <c r="D69" s="60" t="str">
        <f t="shared" si="48"/>
        <v>n/a</v>
      </c>
      <c r="E69" s="60" t="str">
        <f t="shared" si="48"/>
        <v>n/a</v>
      </c>
      <c r="F69" s="60" t="str">
        <f t="shared" si="48"/>
        <v>n/a</v>
      </c>
      <c r="G69" s="60" t="str">
        <f t="shared" si="48"/>
        <v>n/a</v>
      </c>
      <c r="H69" s="60" t="str">
        <f t="shared" si="48"/>
        <v>n/a</v>
      </c>
      <c r="M69" s="27">
        <v>1.25</v>
      </c>
      <c r="N69" s="27" t="str">
        <f t="shared" ref="N69:N75" si="64">IF(D69="n/a","n/a",IF(D69="Insert £","",ROUND(D69*$M69,2)))</f>
        <v>n/a</v>
      </c>
      <c r="O69" s="27" t="str">
        <f t="shared" ref="O69:O75" si="65">IF(E69="n/a","n/a",IF(E69="Insert £","",ROUND(E69*$M69,2)))</f>
        <v>n/a</v>
      </c>
      <c r="P69" s="27" t="str">
        <f t="shared" ref="P69:P75" si="66">IF(F69="n/a","n/a",IF(F69="Insert £","",ROUND(F69*$M69,2)))</f>
        <v>n/a</v>
      </c>
      <c r="Q69" s="27" t="str">
        <f t="shared" ref="Q69:Q75" si="67">IF(G69="n/a","n/a",IF(G69="Insert £","",ROUND(G69*$M69,2)))</f>
        <v>n/a</v>
      </c>
      <c r="R69" s="27" t="str">
        <f t="shared" ref="R69:R75" si="68">IF(H69="n/a","n/a",IF(H69="Insert £","",ROUND(H69*$M69,2)))</f>
        <v>n/a</v>
      </c>
    </row>
    <row r="70" spans="1:18" s="22" customFormat="1" ht="15.5" x14ac:dyDescent="0.35">
      <c r="A70" s="100" t="s">
        <v>95</v>
      </c>
      <c r="B70" s="101"/>
      <c r="C70" s="102"/>
      <c r="D70" s="60" t="str">
        <f t="shared" si="48"/>
        <v>n/a</v>
      </c>
      <c r="E70" s="60" t="str">
        <f t="shared" si="48"/>
        <v>n/a</v>
      </c>
      <c r="F70" s="60" t="str">
        <f t="shared" si="48"/>
        <v>n/a</v>
      </c>
      <c r="G70" s="60" t="str">
        <f t="shared" si="48"/>
        <v>n/a</v>
      </c>
      <c r="H70" s="60" t="str">
        <f t="shared" si="48"/>
        <v>n/a</v>
      </c>
      <c r="M70" s="27">
        <v>1.25</v>
      </c>
      <c r="N70" s="27" t="str">
        <f t="shared" si="64"/>
        <v>n/a</v>
      </c>
      <c r="O70" s="27" t="str">
        <f t="shared" si="65"/>
        <v>n/a</v>
      </c>
      <c r="P70" s="27" t="str">
        <f t="shared" si="66"/>
        <v>n/a</v>
      </c>
      <c r="Q70" s="27" t="str">
        <f t="shared" si="67"/>
        <v>n/a</v>
      </c>
      <c r="R70" s="27" t="str">
        <f t="shared" si="68"/>
        <v>n/a</v>
      </c>
    </row>
    <row r="71" spans="1:18" s="22" customFormat="1" ht="15.5" x14ac:dyDescent="0.35">
      <c r="A71" s="100" t="s">
        <v>96</v>
      </c>
      <c r="B71" s="101"/>
      <c r="C71" s="102"/>
      <c r="D71" s="60" t="str">
        <f t="shared" si="48"/>
        <v>n/a</v>
      </c>
      <c r="E71" s="60" t="str">
        <f t="shared" si="48"/>
        <v>n/a</v>
      </c>
      <c r="F71" s="60" t="str">
        <f t="shared" si="48"/>
        <v>n/a</v>
      </c>
      <c r="G71" s="60" t="str">
        <f t="shared" si="48"/>
        <v>n/a</v>
      </c>
      <c r="H71" s="60" t="str">
        <f t="shared" si="48"/>
        <v>n/a</v>
      </c>
      <c r="M71" s="27">
        <v>1.25</v>
      </c>
      <c r="N71" s="27" t="str">
        <f t="shared" si="64"/>
        <v>n/a</v>
      </c>
      <c r="O71" s="27" t="str">
        <f t="shared" si="65"/>
        <v>n/a</v>
      </c>
      <c r="P71" s="27" t="str">
        <f t="shared" si="66"/>
        <v>n/a</v>
      </c>
      <c r="Q71" s="27" t="str">
        <f t="shared" si="67"/>
        <v>n/a</v>
      </c>
      <c r="R71" s="27" t="str">
        <f t="shared" si="68"/>
        <v>n/a</v>
      </c>
    </row>
    <row r="72" spans="1:18" s="22" customFormat="1" ht="15.5" x14ac:dyDescent="0.35">
      <c r="A72" s="100" t="s">
        <v>97</v>
      </c>
      <c r="B72" s="101"/>
      <c r="C72" s="102"/>
      <c r="D72" s="60" t="str">
        <f t="shared" si="48"/>
        <v>n/a</v>
      </c>
      <c r="E72" s="60" t="str">
        <f t="shared" si="48"/>
        <v>n/a</v>
      </c>
      <c r="F72" s="60" t="str">
        <f t="shared" si="48"/>
        <v>n/a</v>
      </c>
      <c r="G72" s="60" t="str">
        <f t="shared" si="48"/>
        <v>n/a</v>
      </c>
      <c r="H72" s="60" t="str">
        <f t="shared" si="48"/>
        <v>n/a</v>
      </c>
      <c r="M72" s="27">
        <v>0.75</v>
      </c>
      <c r="N72" s="27" t="str">
        <f t="shared" si="64"/>
        <v>n/a</v>
      </c>
      <c r="O72" s="27" t="str">
        <f t="shared" si="65"/>
        <v>n/a</v>
      </c>
      <c r="P72" s="27" t="str">
        <f t="shared" si="66"/>
        <v>n/a</v>
      </c>
      <c r="Q72" s="27" t="str">
        <f t="shared" si="67"/>
        <v>n/a</v>
      </c>
      <c r="R72" s="27" t="str">
        <f t="shared" si="68"/>
        <v>n/a</v>
      </c>
    </row>
    <row r="73" spans="1:18" s="22" customFormat="1" ht="15.5" x14ac:dyDescent="0.35">
      <c r="A73" s="100" t="s">
        <v>98</v>
      </c>
      <c r="B73" s="101"/>
      <c r="C73" s="102"/>
      <c r="D73" s="60" t="str">
        <f t="shared" si="48"/>
        <v>n/a</v>
      </c>
      <c r="E73" s="60" t="str">
        <f t="shared" si="48"/>
        <v>n/a</v>
      </c>
      <c r="F73" s="60" t="str">
        <f t="shared" si="48"/>
        <v>n/a</v>
      </c>
      <c r="G73" s="60" t="str">
        <f t="shared" si="48"/>
        <v>n/a</v>
      </c>
      <c r="H73" s="60" t="str">
        <f t="shared" si="48"/>
        <v>n/a</v>
      </c>
      <c r="M73" s="27">
        <v>0.75</v>
      </c>
      <c r="N73" s="27" t="str">
        <f t="shared" si="64"/>
        <v>n/a</v>
      </c>
      <c r="O73" s="27" t="str">
        <f t="shared" si="65"/>
        <v>n/a</v>
      </c>
      <c r="P73" s="27" t="str">
        <f t="shared" si="66"/>
        <v>n/a</v>
      </c>
      <c r="Q73" s="27" t="str">
        <f t="shared" si="67"/>
        <v>n/a</v>
      </c>
      <c r="R73" s="27" t="str">
        <f t="shared" si="68"/>
        <v>n/a</v>
      </c>
    </row>
    <row r="74" spans="1:18" s="22" customFormat="1" ht="15.5" x14ac:dyDescent="0.35">
      <c r="A74" s="100" t="s">
        <v>61</v>
      </c>
      <c r="B74" s="101"/>
      <c r="C74" s="102"/>
      <c r="D74" s="60" t="str">
        <f t="shared" si="48"/>
        <v>n/a</v>
      </c>
      <c r="E74" s="60" t="str">
        <f t="shared" si="48"/>
        <v>n/a</v>
      </c>
      <c r="F74" s="60" t="str">
        <f t="shared" si="48"/>
        <v>n/a</v>
      </c>
      <c r="G74" s="60" t="str">
        <f t="shared" si="48"/>
        <v>n/a</v>
      </c>
      <c r="H74" s="60" t="str">
        <f t="shared" si="48"/>
        <v>n/a</v>
      </c>
      <c r="M74" s="27">
        <v>0.75</v>
      </c>
      <c r="N74" s="27" t="str">
        <f t="shared" si="64"/>
        <v>n/a</v>
      </c>
      <c r="O74" s="27" t="str">
        <f t="shared" si="65"/>
        <v>n/a</v>
      </c>
      <c r="P74" s="27" t="str">
        <f t="shared" si="66"/>
        <v>n/a</v>
      </c>
      <c r="Q74" s="27" t="str">
        <f t="shared" si="67"/>
        <v>n/a</v>
      </c>
      <c r="R74" s="27" t="str">
        <f t="shared" si="68"/>
        <v>n/a</v>
      </c>
    </row>
    <row r="75" spans="1:18" s="22" customFormat="1" ht="15.5" x14ac:dyDescent="0.35">
      <c r="A75" s="100" t="s">
        <v>78</v>
      </c>
      <c r="B75" s="101"/>
      <c r="C75" s="102"/>
      <c r="D75" s="60" t="str">
        <f t="shared" si="48"/>
        <v>n/a</v>
      </c>
      <c r="E75" s="60" t="str">
        <f t="shared" si="48"/>
        <v>n/a</v>
      </c>
      <c r="F75" s="60" t="str">
        <f t="shared" si="48"/>
        <v>n/a</v>
      </c>
      <c r="G75" s="60" t="str">
        <f t="shared" si="48"/>
        <v>n/a</v>
      </c>
      <c r="H75" s="60" t="str">
        <f t="shared" si="48"/>
        <v>n/a</v>
      </c>
      <c r="M75" s="27">
        <v>0.75</v>
      </c>
      <c r="N75" s="27" t="str">
        <f t="shared" si="64"/>
        <v>n/a</v>
      </c>
      <c r="O75" s="27" t="str">
        <f t="shared" si="65"/>
        <v>n/a</v>
      </c>
      <c r="P75" s="27" t="str">
        <f t="shared" si="66"/>
        <v>n/a</v>
      </c>
      <c r="Q75" s="27" t="str">
        <f t="shared" si="67"/>
        <v>n/a</v>
      </c>
      <c r="R75" s="27" t="str">
        <f t="shared" si="68"/>
        <v>n/a</v>
      </c>
    </row>
    <row r="76" spans="1:18" x14ac:dyDescent="0.35">
      <c r="A76" s="4"/>
    </row>
  </sheetData>
  <sheetProtection algorithmName="SHA-512" hashValue="5RYuqOHKm06cOzhTlS1ltUczaWt+0+kWllErQd3GdKrfHd3nsy4RtjbRhcIUcC+Ycun7HYmkD1fhSNLgf6T/RQ==" saltValue="hioFaLzvVfrMyd3h4y2ptw==" spinCount="100000" sheet="1" objects="1" scenarios="1" selectLockedCells="1"/>
  <mergeCells count="66">
    <mergeCell ref="A4:C4"/>
    <mergeCell ref="A5:C5"/>
    <mergeCell ref="A10:C10"/>
    <mergeCell ref="A11:C11"/>
    <mergeCell ref="J9:L10"/>
    <mergeCell ref="J4:L6"/>
    <mergeCell ref="A13:C13"/>
    <mergeCell ref="A8:C8"/>
    <mergeCell ref="A9:C9"/>
    <mergeCell ref="A21:C21"/>
    <mergeCell ref="A27:C27"/>
    <mergeCell ref="A22:C22"/>
    <mergeCell ref="A24:C24"/>
    <mergeCell ref="A26:C26"/>
    <mergeCell ref="A23:C23"/>
    <mergeCell ref="A44:C44"/>
    <mergeCell ref="A36:C36"/>
    <mergeCell ref="A37:C37"/>
    <mergeCell ref="A39:C39"/>
    <mergeCell ref="A43:C43"/>
    <mergeCell ref="A40:C40"/>
    <mergeCell ref="A41:C41"/>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60:C60"/>
    <mergeCell ref="A61:C61"/>
    <mergeCell ref="A64:C64"/>
    <mergeCell ref="A54:C54"/>
    <mergeCell ref="A55:C55"/>
    <mergeCell ref="A53:C53"/>
    <mergeCell ref="A47:C47"/>
    <mergeCell ref="A48:C48"/>
    <mergeCell ref="A52:C52"/>
    <mergeCell ref="A51:C51"/>
    <mergeCell ref="A49:C49"/>
    <mergeCell ref="A50:C50"/>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s>
  <conditionalFormatting sqref="D18:H19 D22:H24 D27:H29 D32:H34 D37:H37 D40:H41 D45:H51 D58:H60 D69:H75 D62:H66 D53:H55 D14:H15 D10:H11">
    <cfRule type="expression" dxfId="18" priority="18">
      <formula>D$5="N"</formula>
    </cfRule>
    <cfRule type="expression" dxfId="17" priority="19">
      <formula>D$5="Y"</formula>
    </cfRule>
  </conditionalFormatting>
  <conditionalFormatting sqref="D4:H4">
    <cfRule type="expression" dxfId="16" priority="17">
      <formula>AND(D5="N",SUM(D$10:D$75)&gt;0)</formula>
    </cfRule>
  </conditionalFormatting>
  <conditionalFormatting sqref="D12:H12">
    <cfRule type="expression" dxfId="15" priority="15">
      <formula>D$5="N"</formula>
    </cfRule>
    <cfRule type="expression" dxfId="14" priority="16">
      <formula>D$5="Y"</formula>
    </cfRule>
  </conditionalFormatting>
  <conditionalFormatting sqref="D16:H16">
    <cfRule type="expression" dxfId="13" priority="13">
      <formula>D$5="N"</formula>
    </cfRule>
    <cfRule type="expression" dxfId="12" priority="14">
      <formula>D$5="Y"</formula>
    </cfRule>
  </conditionalFormatting>
  <conditionalFormatting sqref="D20:H20">
    <cfRule type="expression" dxfId="11" priority="11">
      <formula>D$5="N"</formula>
    </cfRule>
    <cfRule type="expression" dxfId="10" priority="12">
      <formula>D$5="Y"</formula>
    </cfRule>
  </conditionalFormatting>
  <conditionalFormatting sqref="D25:H25">
    <cfRule type="expression" dxfId="9" priority="9">
      <formula>D$5="N"</formula>
    </cfRule>
    <cfRule type="expression" dxfId="8" priority="10">
      <formula>D$5="Y"</formula>
    </cfRule>
  </conditionalFormatting>
  <conditionalFormatting sqref="D30:H30">
    <cfRule type="expression" dxfId="7" priority="7">
      <formula>D$5="N"</formula>
    </cfRule>
    <cfRule type="expression" dxfId="6" priority="8">
      <formula>D$5="Y"</formula>
    </cfRule>
  </conditionalFormatting>
  <conditionalFormatting sqref="D35:H35">
    <cfRule type="expression" dxfId="5" priority="5">
      <formula>D$5="N"</formula>
    </cfRule>
    <cfRule type="expression" dxfId="4" priority="6">
      <formula>D$5="Y"</formula>
    </cfRule>
  </conditionalFormatting>
  <conditionalFormatting sqref="D38:H38">
    <cfRule type="expression" dxfId="3" priority="3">
      <formula>D$5="N"</formula>
    </cfRule>
    <cfRule type="expression" dxfId="2" priority="4">
      <formula>D$5="Y"</formula>
    </cfRule>
  </conditionalFormatting>
  <conditionalFormatting sqref="D42:H42">
    <cfRule type="expression" dxfId="1" priority="1">
      <formula>D$5="N"</formula>
    </cfRule>
    <cfRule type="expression" dxfId="0"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2"/>
  <sheetViews>
    <sheetView showGridLines="0" topLeftCell="A4" zoomScaleNormal="100" workbookViewId="0">
      <selection activeCell="G7" sqref="G7"/>
    </sheetView>
  </sheetViews>
  <sheetFormatPr defaultRowHeight="14.5" x14ac:dyDescent="0.35"/>
  <cols>
    <col min="2" max="2" width="28.81640625" customWidth="1"/>
    <col min="3" max="5" width="12.6328125" customWidth="1"/>
  </cols>
  <sheetData>
    <row r="1" spans="1:5" ht="18.5" x14ac:dyDescent="0.45">
      <c r="A1" s="23" t="str">
        <f>'1. Title Page'!A13</f>
        <v>Lot 4</v>
      </c>
    </row>
    <row r="3" spans="1:5" ht="18.5" x14ac:dyDescent="0.45">
      <c r="A3" s="47" t="s">
        <v>141</v>
      </c>
      <c r="B3" s="48"/>
      <c r="C3" s="48"/>
      <c r="D3" s="49" t="s">
        <v>140</v>
      </c>
    </row>
    <row r="5" spans="1:5" s="22" customFormat="1" ht="15.5" x14ac:dyDescent="0.35"/>
    <row r="6" spans="1:5" s="22" customFormat="1" ht="62" x14ac:dyDescent="0.35">
      <c r="B6" s="27" t="s">
        <v>142</v>
      </c>
      <c r="C6" s="32" t="s">
        <v>157</v>
      </c>
      <c r="D6" s="32" t="s">
        <v>3</v>
      </c>
      <c r="E6" s="32" t="s">
        <v>4</v>
      </c>
    </row>
    <row r="7" spans="1:5" s="22" customFormat="1" ht="15.5" x14ac:dyDescent="0.35">
      <c r="B7" s="38" t="s">
        <v>175</v>
      </c>
      <c r="C7" s="50">
        <f>'2. ID &amp; Sub-Lot selection'!$B5</f>
        <v>0</v>
      </c>
      <c r="D7" s="50">
        <f>'2. ID &amp; Sub-Lot selection'!$B5</f>
        <v>0</v>
      </c>
      <c r="E7" s="50">
        <f>'2. ID &amp; Sub-Lot selection'!$B5</f>
        <v>0</v>
      </c>
    </row>
    <row r="8" spans="1:5" s="22" customFormat="1" ht="15.5" x14ac:dyDescent="0.35">
      <c r="B8" s="38" t="s">
        <v>176</v>
      </c>
      <c r="C8" s="26">
        <f>'2. ID &amp; Sub-Lot selection'!$D$12</f>
        <v>0</v>
      </c>
      <c r="D8" s="26">
        <f>'2. ID &amp; Sub-Lot selection'!E12</f>
        <v>0</v>
      </c>
      <c r="E8" s="26">
        <f>'2. ID &amp; Sub-Lot selection'!F12</f>
        <v>0</v>
      </c>
    </row>
    <row r="9" spans="1:5" s="22" customFormat="1" ht="15.5" x14ac:dyDescent="0.35">
      <c r="B9" s="38" t="s">
        <v>123</v>
      </c>
      <c r="C9" s="27" t="str">
        <f>IF(OR(C$8=0,C$8="N"),"n/a",AVERAGE(ROUND('3. Overhead'!B24:D24,2)))</f>
        <v>n/a</v>
      </c>
      <c r="D9" s="27" t="str">
        <f>IF(OR(D$8=0,D$8="N"),"n/a",ROUND('3. Overhead'!E24,2))</f>
        <v>n/a</v>
      </c>
      <c r="E9" s="27" t="str">
        <f>IF(OR(E$8=0,E$8="N"),"n/a",ROUND('3. Overhead'!F24,2))</f>
        <v>n/a</v>
      </c>
    </row>
    <row r="10" spans="1:5" s="22" customFormat="1" ht="15.5" x14ac:dyDescent="0.35">
      <c r="B10" s="38" t="s">
        <v>124</v>
      </c>
      <c r="C10" s="27" t="str">
        <f>IF(OR(C$8=0,C$8="N"),"n/a",AVERAGE(ROUND('4. Profit'!B12:D12,2)))</f>
        <v>n/a</v>
      </c>
      <c r="D10" s="27" t="str">
        <f>IF(OR(D$8=0,D$8="N"),"n/a",ROUND('4. Profit'!E12,2))</f>
        <v>n/a</v>
      </c>
      <c r="E10" s="27" t="str">
        <f>IF(OR(E$8=0,E$8="N"),"n/a",ROUND('4. Profit'!F12,2))</f>
        <v>n/a</v>
      </c>
    </row>
    <row r="11" spans="1:5" s="22" customFormat="1" ht="15.5" x14ac:dyDescent="0.35">
      <c r="B11" s="38" t="s">
        <v>129</v>
      </c>
      <c r="C11" s="27" t="str">
        <f>IF(OR(C$8=0,C$8="N"),"n/a",AVERAGE(ROUND('5. Subcontractor Fee'!B8:D8,2)))</f>
        <v>n/a</v>
      </c>
      <c r="D11" s="27" t="str">
        <f>IF(OR(D$8=0,D$8="N"),"n/a",ROUND('5. Subcontractor Fee'!E8,2))</f>
        <v>n/a</v>
      </c>
      <c r="E11" s="27" t="str">
        <f>IF(OR(E$8=0,E$8="N"),"n/a",ROUND('5. Subcontractor Fee'!F8,2))</f>
        <v>n/a</v>
      </c>
    </row>
    <row r="12" spans="1:5" s="22" customFormat="1" ht="15.5" x14ac:dyDescent="0.35">
      <c r="B12" s="38" t="s">
        <v>125</v>
      </c>
      <c r="C12" s="27" t="str">
        <f>IF(OR(C$8=0,C$8="N"),"n/a",AVERAGE(ROUND('6. Designer Fee'!B8:D8,2)))</f>
        <v>n/a</v>
      </c>
      <c r="D12" s="27" t="str">
        <f>IF(OR(D$8=0,D$8="N"),"n/a",ROUND('6. Designer Fee'!E8,2))</f>
        <v>n/a</v>
      </c>
      <c r="E12" s="27" t="str">
        <f>IF(OR(E$8=0,E$8="N"),"n/a",ROUND('6. Designer Fee'!F8,2))</f>
        <v>n/a</v>
      </c>
    </row>
    <row r="13" spans="1:5" s="22" customFormat="1" ht="15.5" x14ac:dyDescent="0.35">
      <c r="B13" s="38" t="s">
        <v>136</v>
      </c>
      <c r="C13" s="39"/>
      <c r="D13" s="39"/>
      <c r="E13" s="40"/>
    </row>
    <row r="14" spans="1:5" s="22" customFormat="1" ht="15.5" x14ac:dyDescent="0.35">
      <c r="B14" s="41" t="s">
        <v>126</v>
      </c>
      <c r="C14" s="27" t="str">
        <f>IF(C$8="N","n/a",IF(SUM('7. Rate Card - Staff &amp; Mgmt'!N8:P39)=0,"",ROUND(AVERAGE('7. Rate Card - Staff &amp; Mgmt'!N8:P39),2)))</f>
        <v/>
      </c>
      <c r="D14" s="27" t="str">
        <f>IF(D$8="N","n/a",IF(SUM('7. Rate Card - Staff &amp; Mgmt'!Q8:Q39)=0,"",ROUND(AVERAGE('7. Rate Card - Staff &amp; Mgmt'!Q8:Q39),2)))</f>
        <v/>
      </c>
      <c r="E14" s="27" t="str">
        <f>IF(E$8="N","n/a",IF(SUM('7. Rate Card - Staff &amp; Mgmt'!R8:R39)=0,"",ROUND(AVERAGE('7. Rate Card - Staff &amp; Mgmt'!R8:R39),2)))</f>
        <v/>
      </c>
    </row>
    <row r="15" spans="1:5" s="22" customFormat="1" ht="15.5" x14ac:dyDescent="0.35">
      <c r="B15" s="41" t="s">
        <v>127</v>
      </c>
      <c r="C15" s="27" t="str">
        <f>IF(C$8="N","n/a",IF(SUM('8. Rate Card - Design'!N9:P32)=0,"",ROUND(AVERAGE('8. Rate Card - Design'!N9:P32),2)))</f>
        <v/>
      </c>
      <c r="D15" s="27" t="str">
        <f>IF(D$8="N","n/a",IF(SUM('8. Rate Card - Design'!Q9:Q32)=0,"",ROUND(AVERAGE('8. Rate Card - Design'!Q9:Q32),2)))</f>
        <v/>
      </c>
      <c r="E15" s="27" t="str">
        <f>IF(E$8="N","n/a",IF(SUM('8. Rate Card - Design'!R9:R32)=0,"",ROUND(AVERAGE('8. Rate Card - Design'!R9:R32),2)))</f>
        <v/>
      </c>
    </row>
    <row r="16" spans="1:5" s="22" customFormat="1" ht="15.5" x14ac:dyDescent="0.35">
      <c r="B16" s="42" t="s">
        <v>128</v>
      </c>
      <c r="C16" s="27" t="str">
        <f>IF(C$8="N","n/a",IF(SUM('9. Rate Card - Site Labour'!N10:P41)=0,"",ROUND(AVERAGE('9. Rate Card - Site Labour'!N10:P41),2)))</f>
        <v/>
      </c>
      <c r="D16" s="27" t="str">
        <f>IF(D$8="N","n/a",IF(SUM('9. Rate Card - Site Labour'!Q10:Q75)=0,"",ROUND(AVERAGE('9. Rate Card - Site Labour'!Q10:Q75),2)))</f>
        <v/>
      </c>
      <c r="E16" s="27" t="str">
        <f>IF(E$8="N","n/a",IF(SUM('9. Rate Card - Site Labour'!R10:R75)=0,"",ROUND(AVERAGE('9. Rate Card - Site Labour'!R10:R75),2)))</f>
        <v/>
      </c>
    </row>
    <row r="19" spans="2:3" ht="15.5" x14ac:dyDescent="0.35">
      <c r="B19" s="55" t="s">
        <v>156</v>
      </c>
      <c r="C19" s="55"/>
    </row>
    <row r="20" spans="2:3" x14ac:dyDescent="0.35">
      <c r="B20" s="56" t="s">
        <v>153</v>
      </c>
      <c r="C20" s="56"/>
    </row>
    <row r="21" spans="2:3" x14ac:dyDescent="0.35">
      <c r="B21" s="56" t="s">
        <v>155</v>
      </c>
      <c r="C21" s="56"/>
    </row>
    <row r="22" spans="2:3" x14ac:dyDescent="0.35">
      <c r="B22" s="56" t="s">
        <v>154</v>
      </c>
      <c r="C22" s="56"/>
    </row>
  </sheetData>
  <sheetProtection algorithmName="SHA-512" hashValue="D2AhHOv9ARh/or1Xpx9Na2MEggU5I/b9TQBVkGfR0xYxm7VygXg8jj3XOi4Tjg8nh3dm5AuUSHpFAhNGJ3kEvw==" saltValue="8g/yKMm3/Y7drK80754yZg==" spinCount="100000" sheet="1" objects="1" scenarios="1" selectLockedCell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7" sqref="A7:K7"/>
    </sheetView>
  </sheetViews>
  <sheetFormatPr defaultRowHeight="14.5" x14ac:dyDescent="0.35"/>
  <sheetData>
    <row r="1" spans="1:11" x14ac:dyDescent="0.35">
      <c r="A1" s="8" t="s">
        <v>162</v>
      </c>
    </row>
    <row r="2" spans="1:11" x14ac:dyDescent="0.35">
      <c r="A2" s="64"/>
      <c r="B2" s="64"/>
      <c r="C2" s="64"/>
      <c r="D2" s="64"/>
      <c r="E2" s="64"/>
      <c r="F2" s="64"/>
      <c r="G2" s="64"/>
      <c r="H2" s="64"/>
      <c r="I2" s="64"/>
      <c r="J2" s="64"/>
      <c r="K2" s="64"/>
    </row>
    <row r="3" spans="1:11" ht="90" customHeight="1" x14ac:dyDescent="0.35">
      <c r="A3" s="70" t="s">
        <v>177</v>
      </c>
      <c r="B3" s="70"/>
      <c r="C3" s="70"/>
      <c r="D3" s="70"/>
      <c r="E3" s="70"/>
      <c r="F3" s="70"/>
      <c r="G3" s="70"/>
      <c r="H3" s="70"/>
      <c r="I3" s="70"/>
      <c r="J3" s="70"/>
      <c r="K3" s="70"/>
    </row>
    <row r="4" spans="1:11" ht="45" customHeight="1" x14ac:dyDescent="0.35">
      <c r="A4" s="71" t="s">
        <v>163</v>
      </c>
      <c r="B4" s="71"/>
      <c r="C4" s="71"/>
      <c r="D4" s="71"/>
      <c r="E4" s="71"/>
      <c r="F4" s="71"/>
      <c r="G4" s="71"/>
      <c r="H4" s="71"/>
      <c r="I4" s="71"/>
      <c r="J4" s="71"/>
      <c r="K4" s="71"/>
    </row>
    <row r="5" spans="1:11" ht="60" customHeight="1" x14ac:dyDescent="0.35">
      <c r="A5" s="72" t="s">
        <v>164</v>
      </c>
      <c r="B5" s="72"/>
      <c r="C5" s="72"/>
      <c r="D5" s="72"/>
      <c r="E5" s="72"/>
      <c r="F5" s="72"/>
      <c r="G5" s="72"/>
      <c r="H5" s="72"/>
      <c r="I5" s="72"/>
      <c r="J5" s="72"/>
      <c r="K5" s="72"/>
    </row>
    <row r="6" spans="1:11" ht="75" customHeight="1" x14ac:dyDescent="0.35">
      <c r="A6" s="70" t="s">
        <v>180</v>
      </c>
      <c r="B6" s="70"/>
      <c r="C6" s="70"/>
      <c r="D6" s="70"/>
      <c r="E6" s="70"/>
      <c r="F6" s="70"/>
      <c r="G6" s="70"/>
      <c r="H6" s="70"/>
      <c r="I6" s="70"/>
      <c r="J6" s="70"/>
      <c r="K6" s="70"/>
    </row>
    <row r="7" spans="1:11" ht="120" customHeight="1" x14ac:dyDescent="0.35">
      <c r="A7" s="70" t="s">
        <v>178</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Nur1EJ/FLpaVjdXDLV4d9ZZZ+i2+aeInB+0TwL52Bfp7Bkgp9cYejXYXtU4TWhL4CRFdxyx1DVpsLbtYI2+uBw==" saltValue="LJNHbMG1izQlsYO4EalzPg=="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5:A15"/>
  <sheetViews>
    <sheetView showGridLines="0" workbookViewId="0">
      <selection activeCell="A16" sqref="A16"/>
    </sheetView>
  </sheetViews>
  <sheetFormatPr defaultRowHeight="14.5" x14ac:dyDescent="0.35"/>
  <cols>
    <col min="1" max="1" width="117.7265625" style="10" customWidth="1"/>
  </cols>
  <sheetData>
    <row r="5" spans="1:1" x14ac:dyDescent="0.35">
      <c r="A5" s="63" t="s">
        <v>161</v>
      </c>
    </row>
    <row r="7" spans="1:1" x14ac:dyDescent="0.35">
      <c r="A7" s="11" t="s">
        <v>103</v>
      </c>
    </row>
    <row r="9" spans="1:1" x14ac:dyDescent="0.35">
      <c r="A9" s="11" t="s">
        <v>160</v>
      </c>
    </row>
    <row r="11" spans="1:1" x14ac:dyDescent="0.35">
      <c r="A11" s="12"/>
    </row>
    <row r="13" spans="1:1" x14ac:dyDescent="0.35">
      <c r="A13" s="54" t="s">
        <v>151</v>
      </c>
    </row>
    <row r="14" spans="1:1" x14ac:dyDescent="0.35">
      <c r="A14" s="54"/>
    </row>
    <row r="15" spans="1:1" x14ac:dyDescent="0.35">
      <c r="A15" s="54" t="s">
        <v>169</v>
      </c>
    </row>
  </sheetData>
  <sheetProtection algorithmName="SHA-512" hashValue="8MfD4ESHio7R1yp+ksV7BJG5/hsUyYjEkB9VA4hEU4dCZLb8uvxUMCHzFLRzHq85cJUQGEWJx6Xh63wfdZXSNw==" saltValue="/PQ1XYohSWaTu1z9GRq9kw==" spinCount="100000" sheet="1" objects="1" scenarios="1" selectLockedCell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4"/>
  <sheetViews>
    <sheetView showGridLines="0" workbookViewId="0">
      <selection activeCell="D12" sqref="D12"/>
    </sheetView>
  </sheetViews>
  <sheetFormatPr defaultRowHeight="14.5" x14ac:dyDescent="0.35"/>
  <cols>
    <col min="1" max="1" width="17" customWidth="1"/>
    <col min="2" max="2" width="10.6328125" customWidth="1"/>
    <col min="3" max="3" width="6.81640625" customWidth="1"/>
  </cols>
  <sheetData>
    <row r="1" spans="1:6" x14ac:dyDescent="0.35">
      <c r="A1" s="9" t="str">
        <f>'1. Title Page'!A13</f>
        <v>Lot 4</v>
      </c>
      <c r="B1" s="9"/>
    </row>
    <row r="2" spans="1:6" x14ac:dyDescent="0.35">
      <c r="A2" s="8"/>
      <c r="B2" s="8"/>
    </row>
    <row r="3" spans="1:6" ht="29.5" customHeight="1" x14ac:dyDescent="0.35">
      <c r="A3" s="75" t="str">
        <f>'1. Title Page'!A15</f>
        <v>Construction Works (£30m - £80m)</v>
      </c>
      <c r="B3" s="75"/>
      <c r="C3" s="75"/>
      <c r="D3" s="75"/>
      <c r="E3" s="75"/>
      <c r="F3" s="75"/>
    </row>
    <row r="5" spans="1:6" x14ac:dyDescent="0.35">
      <c r="A5" s="8" t="s">
        <v>132</v>
      </c>
      <c r="B5" s="76"/>
      <c r="C5" s="76"/>
      <c r="D5" s="76"/>
    </row>
    <row r="7" spans="1:6" x14ac:dyDescent="0.35">
      <c r="A7" s="8" t="s">
        <v>170</v>
      </c>
    </row>
    <row r="8" spans="1:6" x14ac:dyDescent="0.35">
      <c r="A8" t="s">
        <v>171</v>
      </c>
    </row>
    <row r="9" spans="1:6" x14ac:dyDescent="0.35">
      <c r="A9" t="s">
        <v>131</v>
      </c>
    </row>
    <row r="11" spans="1:6" ht="36.5" x14ac:dyDescent="0.35">
      <c r="A11" s="77" t="s">
        <v>105</v>
      </c>
      <c r="B11" s="77"/>
      <c r="C11" s="77"/>
      <c r="D11" s="3" t="s">
        <v>152</v>
      </c>
      <c r="E11" s="3" t="s">
        <v>3</v>
      </c>
      <c r="F11" s="3" t="s">
        <v>4</v>
      </c>
    </row>
    <row r="12" spans="1:6" x14ac:dyDescent="0.35">
      <c r="A12" s="78" t="s">
        <v>172</v>
      </c>
      <c r="B12" s="78"/>
      <c r="C12" s="78"/>
      <c r="D12" s="43"/>
      <c r="E12" s="43"/>
      <c r="F12" s="43"/>
    </row>
    <row r="14" spans="1:6" ht="14.5" customHeight="1" x14ac:dyDescent="0.35">
      <c r="D14" s="73" t="str">
        <f>IF(OR(D12="",E12="",F12=""),"Please enter either Y or N in all of the green boxes above before continuing.",IF(OR(D12="Y",E12="Y",F12="Y"),"Please continue to next section.","You must choose at least one Regional Sub-Lot"))</f>
        <v>Please enter either Y or N in all of the green boxes above before continuing.</v>
      </c>
      <c r="E14" s="73"/>
      <c r="F14" s="73"/>
    </row>
    <row r="15" spans="1:6" x14ac:dyDescent="0.35">
      <c r="D15" s="73"/>
      <c r="E15" s="73"/>
      <c r="F15" s="73"/>
    </row>
    <row r="16" spans="1:6" x14ac:dyDescent="0.35">
      <c r="A16" s="8"/>
      <c r="D16" s="20"/>
      <c r="E16" s="20"/>
    </row>
    <row r="17" spans="2:11" ht="14.5" customHeight="1" x14ac:dyDescent="0.35">
      <c r="B17" s="79"/>
      <c r="C17" s="79"/>
      <c r="D17" s="79"/>
      <c r="E17" s="79"/>
      <c r="F17" s="79"/>
    </row>
    <row r="18" spans="2:11" x14ac:dyDescent="0.35">
      <c r="B18" s="79"/>
      <c r="C18" s="79"/>
      <c r="D18" s="79"/>
      <c r="E18" s="79"/>
      <c r="F18" s="79"/>
    </row>
    <row r="19" spans="2:11" x14ac:dyDescent="0.35">
      <c r="B19" s="79"/>
      <c r="C19" s="79"/>
      <c r="D19" s="79"/>
      <c r="E19" s="79"/>
      <c r="F19" s="79"/>
      <c r="H19" s="74" t="s">
        <v>104</v>
      </c>
      <c r="I19" s="74"/>
      <c r="J19" s="74"/>
      <c r="K19" s="74"/>
    </row>
    <row r="20" spans="2:11" x14ac:dyDescent="0.35">
      <c r="B20" s="79"/>
      <c r="C20" s="79"/>
      <c r="D20" s="79"/>
      <c r="E20" s="79"/>
      <c r="F20" s="79"/>
      <c r="H20" s="74"/>
      <c r="I20" s="74"/>
      <c r="J20" s="74"/>
      <c r="K20" s="74"/>
    </row>
    <row r="21" spans="2:11" x14ac:dyDescent="0.35">
      <c r="B21" s="79"/>
      <c r="C21" s="79"/>
      <c r="D21" s="79"/>
      <c r="E21" s="79"/>
      <c r="F21" s="79"/>
      <c r="H21" s="21"/>
      <c r="I21" s="21"/>
      <c r="J21" s="21"/>
      <c r="K21" s="21"/>
    </row>
    <row r="24" spans="2:11" x14ac:dyDescent="0.35">
      <c r="E24" s="19"/>
      <c r="F24" s="19"/>
    </row>
  </sheetData>
  <sheetProtection algorithmName="SHA-512" hashValue="ytKDuBBWY5zqJA4PSd/mrKhoCX6G/onX5Srzu7lAqBlXuuSwQNP1VJOWlR9Ywv+VCNQ41pqSADB5C4mPV8kOrA==" saltValue="xFhg//aMTPMzzR+gJ4f+9A==" spinCount="100000" sheet="1" objects="1" scenarios="1" selectLockedCells="1"/>
  <mergeCells count="7">
    <mergeCell ref="D14:F15"/>
    <mergeCell ref="H19:K20"/>
    <mergeCell ref="A3:F3"/>
    <mergeCell ref="B5:D5"/>
    <mergeCell ref="A11:C11"/>
    <mergeCell ref="A12:C12"/>
    <mergeCell ref="B17:F21"/>
  </mergeCells>
  <conditionalFormatting sqref="D12:G12">
    <cfRule type="containsText" dxfId="62" priority="26" operator="containsText" text="N">
      <formula>NOT(ISERROR(SEARCH("N",D12)))</formula>
    </cfRule>
    <cfRule type="containsText" dxfId="61" priority="27" operator="containsText" text="Y">
      <formula>NOT(ISERROR(SEARCH("Y",D12)))</formula>
    </cfRule>
  </conditionalFormatting>
  <conditionalFormatting sqref="F12">
    <cfRule type="containsText" dxfId="60" priority="4" operator="containsText" text="N">
      <formula>NOT(ISERROR(SEARCH("N",F12)))</formula>
    </cfRule>
    <cfRule type="containsText" dxfId="59" priority="5" operator="containsText" text="Y">
      <formula>NOT(ISERROR(SEARCH("Y",F12)))</formula>
    </cfRule>
  </conditionalFormatting>
  <dataValidations count="2">
    <dataValidation type="list" allowBlank="1" showInputMessage="1" showErrorMessage="1" sqref="E23:F23">
      <formula1>"Building, Civil Engineering"</formula1>
    </dataValidation>
    <dataValidation type="list" allowBlank="1" showInputMessage="1" showErrorMessage="1" errorTitle="Error" error="Please enter either &quot;Y&quot; or &quot;N&quot;" sqref="D12:F12">
      <formula1>"Y,N"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1"/>
  <sheetViews>
    <sheetView showGridLines="0" topLeftCell="A7" zoomScaleNormal="100" workbookViewId="0">
      <selection activeCell="B24" sqref="B24"/>
    </sheetView>
  </sheetViews>
  <sheetFormatPr defaultRowHeight="14.5" x14ac:dyDescent="0.35"/>
  <cols>
    <col min="1" max="1" width="48.1796875" customWidth="1"/>
    <col min="2" max="6" width="10.6328125" customWidth="1"/>
  </cols>
  <sheetData>
    <row r="1" spans="1:7" ht="18.5" x14ac:dyDescent="0.45">
      <c r="A1" s="23" t="str">
        <f>'1. Title Page'!A13</f>
        <v>Lot 4</v>
      </c>
    </row>
    <row r="2" spans="1:7" ht="18.5" x14ac:dyDescent="0.45">
      <c r="A2" s="24"/>
    </row>
    <row r="3" spans="1:7" ht="18.5" x14ac:dyDescent="0.45">
      <c r="A3" s="25" t="s">
        <v>38</v>
      </c>
      <c r="B3" s="51" t="s">
        <v>143</v>
      </c>
      <c r="C3" s="8" t="s">
        <v>144</v>
      </c>
      <c r="D3" s="8"/>
    </row>
    <row r="5" spans="1:7" ht="15.5" x14ac:dyDescent="0.35">
      <c r="A5" s="22" t="s">
        <v>99</v>
      </c>
      <c r="B5" s="22"/>
      <c r="C5" s="22"/>
      <c r="D5" s="22"/>
      <c r="E5" s="22"/>
      <c r="F5" s="22"/>
    </row>
    <row r="6" spans="1:7" ht="30" customHeight="1" x14ac:dyDescent="0.35">
      <c r="A6" s="81" t="s">
        <v>106</v>
      </c>
      <c r="B6" s="81"/>
      <c r="C6" s="81"/>
      <c r="D6" s="81"/>
      <c r="E6" s="81"/>
      <c r="F6" s="81"/>
      <c r="G6" s="13"/>
    </row>
    <row r="7" spans="1:7" ht="51.5" customHeight="1" x14ac:dyDescent="0.35">
      <c r="A7" s="82" t="s">
        <v>173</v>
      </c>
      <c r="B7" s="82"/>
      <c r="C7" s="82"/>
      <c r="D7" s="82"/>
      <c r="E7" s="82"/>
      <c r="F7" s="82"/>
      <c r="G7" s="13"/>
    </row>
    <row r="8" spans="1:7" ht="85" customHeight="1" x14ac:dyDescent="0.35">
      <c r="A8" s="85" t="s">
        <v>165</v>
      </c>
      <c r="B8" s="85"/>
      <c r="C8" s="85"/>
      <c r="D8" s="85"/>
      <c r="E8" s="85"/>
      <c r="F8" s="85"/>
      <c r="G8" s="13"/>
    </row>
    <row r="9" spans="1:7" ht="31.5" customHeight="1" x14ac:dyDescent="0.35">
      <c r="A9" s="85" t="s">
        <v>179</v>
      </c>
      <c r="B9" s="85"/>
      <c r="C9" s="85"/>
      <c r="D9" s="85"/>
      <c r="E9" s="85"/>
      <c r="F9" s="85"/>
    </row>
    <row r="10" spans="1:7" ht="14.5" hidden="1" customHeight="1" x14ac:dyDescent="0.35">
      <c r="A10" s="1" t="s">
        <v>119</v>
      </c>
    </row>
    <row r="11" spans="1:7" hidden="1" x14ac:dyDescent="0.35"/>
    <row r="12" spans="1:7" hidden="1" x14ac:dyDescent="0.35">
      <c r="A12" s="5" t="s">
        <v>31</v>
      </c>
    </row>
    <row r="13" spans="1:7" hidden="1" x14ac:dyDescent="0.35">
      <c r="A13" s="6" t="s">
        <v>32</v>
      </c>
    </row>
    <row r="14" spans="1:7" ht="53.5" hidden="1" customHeight="1" x14ac:dyDescent="0.35">
      <c r="A14" s="83" t="s">
        <v>35</v>
      </c>
      <c r="B14" s="83"/>
      <c r="C14" s="83"/>
      <c r="D14" s="83"/>
      <c r="E14" s="83"/>
    </row>
    <row r="15" spans="1:7" ht="32.5" hidden="1" customHeight="1" x14ac:dyDescent="0.35">
      <c r="A15" s="83" t="s">
        <v>29</v>
      </c>
      <c r="B15" s="83"/>
      <c r="C15" s="83"/>
      <c r="D15" s="83"/>
      <c r="E15" s="83"/>
    </row>
    <row r="16" spans="1:7" ht="28.5" hidden="1" customHeight="1" x14ac:dyDescent="0.35">
      <c r="A16" s="83" t="s">
        <v>30</v>
      </c>
      <c r="B16" s="83"/>
      <c r="C16" s="83"/>
      <c r="D16" s="83"/>
      <c r="E16" s="83"/>
    </row>
    <row r="17" spans="1:12" ht="13" hidden="1" customHeight="1" x14ac:dyDescent="0.35">
      <c r="A17" s="84" t="s">
        <v>33</v>
      </c>
      <c r="B17" s="84"/>
      <c r="C17" s="84"/>
      <c r="D17" s="84"/>
      <c r="E17" s="84"/>
    </row>
    <row r="18" spans="1:12" ht="77.5" hidden="1" customHeight="1" x14ac:dyDescent="0.35">
      <c r="A18" s="83" t="s">
        <v>34</v>
      </c>
      <c r="B18" s="83"/>
      <c r="C18" s="83"/>
      <c r="D18" s="83"/>
      <c r="E18" s="83"/>
    </row>
    <row r="19" spans="1:12" ht="43" hidden="1" customHeight="1" x14ac:dyDescent="0.35">
      <c r="A19" s="83" t="s">
        <v>28</v>
      </c>
      <c r="B19" s="83"/>
      <c r="C19" s="83"/>
      <c r="D19" s="83"/>
      <c r="E19" s="83"/>
    </row>
    <row r="20" spans="1:12" x14ac:dyDescent="0.35">
      <c r="A20" s="17"/>
      <c r="B20" s="17"/>
      <c r="C20" s="17"/>
      <c r="D20" s="17"/>
      <c r="E20" s="17"/>
    </row>
    <row r="21" spans="1:12" s="22" customFormat="1" ht="46" customHeight="1" x14ac:dyDescent="0.35">
      <c r="B21" s="32" t="s">
        <v>0</v>
      </c>
      <c r="C21" s="32" t="s">
        <v>1</v>
      </c>
      <c r="D21" s="32" t="s">
        <v>2</v>
      </c>
      <c r="E21" s="32" t="s">
        <v>3</v>
      </c>
      <c r="F21" s="32" t="s">
        <v>4</v>
      </c>
      <c r="G21" s="44" t="s">
        <v>138</v>
      </c>
      <c r="H21" s="80" t="s">
        <v>137</v>
      </c>
      <c r="I21" s="80"/>
      <c r="J21" s="80"/>
      <c r="K21" s="80"/>
      <c r="L21" s="80"/>
    </row>
    <row r="22" spans="1:12" s="22" customFormat="1" ht="15.5" hidden="1" x14ac:dyDescent="0.35">
      <c r="B22" s="27">
        <f>'2. ID &amp; Sub-Lot selection'!$D$12</f>
        <v>0</v>
      </c>
      <c r="C22" s="27">
        <f>'2. ID &amp; Sub-Lot selection'!$D$12</f>
        <v>0</v>
      </c>
      <c r="D22" s="27">
        <f>'2. ID &amp; Sub-Lot selection'!$D$12</f>
        <v>0</v>
      </c>
      <c r="E22" s="27">
        <f>'2. ID &amp; Sub-Lot selection'!$E$12</f>
        <v>0</v>
      </c>
      <c r="F22" s="27">
        <f>'2. ID &amp; Sub-Lot selection'!$F$12</f>
        <v>0</v>
      </c>
    </row>
    <row r="23" spans="1:12" s="22" customFormat="1" ht="15.5" x14ac:dyDescent="0.35">
      <c r="B23" s="28" t="s">
        <v>36</v>
      </c>
      <c r="C23" s="28" t="s">
        <v>36</v>
      </c>
      <c r="D23" s="28" t="s">
        <v>36</v>
      </c>
      <c r="E23" s="28" t="s">
        <v>36</v>
      </c>
      <c r="F23" s="28" t="s">
        <v>36</v>
      </c>
    </row>
    <row r="24" spans="1:12" s="22" customFormat="1" ht="77.5" x14ac:dyDescent="0.35">
      <c r="A24" s="29" t="s">
        <v>166</v>
      </c>
      <c r="B24" s="61" t="str">
        <f t="shared" ref="B24:F24" si="0">IF(NOT(B22="Y"),"n/a","Insert %")</f>
        <v>n/a</v>
      </c>
      <c r="C24" s="61" t="str">
        <f t="shared" si="0"/>
        <v>n/a</v>
      </c>
      <c r="D24" s="61" t="str">
        <f t="shared" si="0"/>
        <v>n/a</v>
      </c>
      <c r="E24" s="61" t="str">
        <f t="shared" si="0"/>
        <v>n/a</v>
      </c>
      <c r="F24" s="61" t="str">
        <f t="shared" si="0"/>
        <v>n/a</v>
      </c>
    </row>
    <row r="25" spans="1:12" s="22" customFormat="1" ht="15.5" x14ac:dyDescent="0.35"/>
    <row r="26" spans="1:12" s="22" customFormat="1" ht="15.5" x14ac:dyDescent="0.35">
      <c r="B26" s="30"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t38PBk23DvQTKpcWZILLY+lrhK7IXvp+sgV8LpDG5S8T33KVGpaD52CHPeD7gPZ3qixeaP2c1yUeR/17t+kSOw==" saltValue="I/jal7GMUD1ZUW0bZFvl+g=="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58" priority="4">
      <formula>B$22="N"</formula>
    </cfRule>
    <cfRule type="expression" dxfId="57" priority="6">
      <formula>B$22="Y"</formula>
    </cfRule>
  </conditionalFormatting>
  <conditionalFormatting sqref="B21:F21">
    <cfRule type="expression" dxfId="56"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3" t="str">
        <f>'1. Title Page'!A13</f>
        <v>Lot 4</v>
      </c>
    </row>
    <row r="2" spans="1:12" ht="18.5" x14ac:dyDescent="0.45">
      <c r="A2" s="24"/>
    </row>
    <row r="3" spans="1:12" ht="18.5" x14ac:dyDescent="0.45">
      <c r="A3" s="25" t="s">
        <v>37</v>
      </c>
      <c r="B3" s="51" t="s">
        <v>143</v>
      </c>
      <c r="C3" s="8" t="s">
        <v>144</v>
      </c>
    </row>
    <row r="5" spans="1:12" s="22" customFormat="1" ht="15.5" x14ac:dyDescent="0.35">
      <c r="A5" s="22" t="s">
        <v>99</v>
      </c>
    </row>
    <row r="6" spans="1:12" s="22" customFormat="1" ht="15.5" x14ac:dyDescent="0.35">
      <c r="A6" s="82" t="s">
        <v>100</v>
      </c>
      <c r="B6" s="82"/>
      <c r="C6" s="82"/>
    </row>
    <row r="7" spans="1:12" s="22" customFormat="1" ht="15.5" x14ac:dyDescent="0.35">
      <c r="A7" s="82"/>
      <c r="B7" s="82"/>
      <c r="C7" s="82"/>
    </row>
    <row r="8" spans="1:12" s="22" customFormat="1" ht="15.5" x14ac:dyDescent="0.35">
      <c r="A8" s="82"/>
      <c r="B8" s="82"/>
      <c r="C8" s="82"/>
    </row>
    <row r="9" spans="1:12" s="22" customFormat="1" ht="46.5" x14ac:dyDescent="0.35">
      <c r="A9" s="31"/>
      <c r="B9" s="32" t="s">
        <v>0</v>
      </c>
      <c r="C9" s="32" t="s">
        <v>1</v>
      </c>
      <c r="D9" s="32" t="s">
        <v>2</v>
      </c>
      <c r="E9" s="32" t="s">
        <v>3</v>
      </c>
      <c r="F9" s="32" t="s">
        <v>4</v>
      </c>
      <c r="G9" s="44" t="s">
        <v>138</v>
      </c>
      <c r="H9" s="80" t="s">
        <v>137</v>
      </c>
      <c r="I9" s="80"/>
      <c r="J9" s="80"/>
      <c r="K9" s="80"/>
      <c r="L9" s="80"/>
    </row>
    <row r="10" spans="1:12" s="22" customFormat="1" ht="15.5" hidden="1" x14ac:dyDescent="0.35">
      <c r="B10" s="27">
        <f>'2. ID &amp; Sub-Lot selection'!$D$12</f>
        <v>0</v>
      </c>
      <c r="C10" s="27">
        <f>'2. ID &amp; Sub-Lot selection'!$D$12</f>
        <v>0</v>
      </c>
      <c r="D10" s="27">
        <f>'2. ID &amp; Sub-Lot selection'!$D$12</f>
        <v>0</v>
      </c>
      <c r="E10" s="27">
        <f>'2. ID &amp; Sub-Lot selection'!$E$12</f>
        <v>0</v>
      </c>
      <c r="F10" s="27">
        <f>'2. ID &amp; Sub-Lot selection'!$F$12</f>
        <v>0</v>
      </c>
    </row>
    <row r="11" spans="1:12" s="22" customFormat="1" ht="15.5" x14ac:dyDescent="0.35">
      <c r="B11" s="28" t="s">
        <v>36</v>
      </c>
      <c r="C11" s="28" t="s">
        <v>36</v>
      </c>
      <c r="D11" s="28" t="s">
        <v>36</v>
      </c>
      <c r="E11" s="28" t="s">
        <v>36</v>
      </c>
      <c r="F11" s="28" t="s">
        <v>36</v>
      </c>
    </row>
    <row r="12" spans="1:12" s="22" customFormat="1" ht="76" customHeight="1" x14ac:dyDescent="0.35">
      <c r="A12" s="29" t="s">
        <v>167</v>
      </c>
      <c r="B12" s="61" t="str">
        <f t="shared" ref="B12:F12" si="0">IF(NOT(B10="Y"),"n/a","Insert %")</f>
        <v>n/a</v>
      </c>
      <c r="C12" s="61" t="str">
        <f t="shared" si="0"/>
        <v>n/a</v>
      </c>
      <c r="D12" s="61" t="str">
        <f t="shared" si="0"/>
        <v>n/a</v>
      </c>
      <c r="E12" s="61" t="str">
        <f t="shared" si="0"/>
        <v>n/a</v>
      </c>
      <c r="F12" s="61" t="str">
        <f t="shared" si="0"/>
        <v>n/a</v>
      </c>
    </row>
    <row r="13" spans="1:12" s="22" customFormat="1" ht="15.5" x14ac:dyDescent="0.35"/>
    <row r="14" spans="1:12" s="22" customFormat="1" ht="15.5" x14ac:dyDescent="0.35">
      <c r="B14" s="30" t="str">
        <f>IF(OR(B10=0,C10=0,D10=0,E10=0,F10=0),"Please complete Sub-Lot Selection sheet before continuing","Please complete all green fields above")</f>
        <v>Please complete Sub-Lot Selection sheet before continuing</v>
      </c>
    </row>
  </sheetData>
  <sheetProtection algorithmName="SHA-512" hashValue="Ov1ZLZbtwbU4Xgo760+xguoJ2czYL9+36vC5gNWpLSmRPiuMiqF5NhV+0zta1n7jxKBOkpRg0vW1wLCGlSvLMA==" saltValue="Ua7UPzyiTXB6QAxj2lF/0Q==" spinCount="100000" sheet="1" objects="1" scenarios="1" selectLockedCells="1"/>
  <mergeCells count="2">
    <mergeCell ref="A6:C8"/>
    <mergeCell ref="H9:L9"/>
  </mergeCells>
  <conditionalFormatting sqref="F12">
    <cfRule type="expression" dxfId="55" priority="17">
      <formula>F$10="N"</formula>
    </cfRule>
    <cfRule type="expression" dxfId="54" priority="18">
      <formula>F$10="Y"</formula>
    </cfRule>
    <cfRule type="expression" priority="19">
      <formula>F$10="Y"</formula>
    </cfRule>
    <cfRule type="expression" dxfId="53" priority="20">
      <formula>F$22="N"</formula>
    </cfRule>
    <cfRule type="expression" dxfId="52" priority="21">
      <formula>F$22="Y"</formula>
    </cfRule>
  </conditionalFormatting>
  <conditionalFormatting sqref="B12:C12">
    <cfRule type="expression" dxfId="51" priority="12">
      <formula>B$10="N"</formula>
    </cfRule>
    <cfRule type="expression" dxfId="50" priority="13">
      <formula>B$10="Y"</formula>
    </cfRule>
    <cfRule type="expression" priority="14">
      <formula>B$10="Y"</formula>
    </cfRule>
    <cfRule type="expression" dxfId="49" priority="15">
      <formula>B$22="N"</formula>
    </cfRule>
    <cfRule type="expression" dxfId="48" priority="16">
      <formula>B$22="Y"</formula>
    </cfRule>
  </conditionalFormatting>
  <conditionalFormatting sqref="D12:E12">
    <cfRule type="expression" dxfId="47" priority="7">
      <formula>D$10="N"</formula>
    </cfRule>
    <cfRule type="expression" dxfId="46" priority="8">
      <formula>D$10="Y"</formula>
    </cfRule>
    <cfRule type="expression" priority="9">
      <formula>D$10="Y"</formula>
    </cfRule>
    <cfRule type="expression" dxfId="45" priority="10">
      <formula>D$22="N"</formula>
    </cfRule>
    <cfRule type="expression" dxfId="44" priority="11">
      <formula>D$22="Y"</formula>
    </cfRule>
  </conditionalFormatting>
  <conditionalFormatting sqref="B9:F9">
    <cfRule type="expression" dxfId="43" priority="6">
      <formula>AND(B10="N", B12&lt;&gt;"n/a")</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0"/>
  <sheetViews>
    <sheetView showGridLines="0" zoomScaleNormal="100" workbookViewId="0">
      <selection activeCell="C8" sqref="C8"/>
    </sheetView>
  </sheetViews>
  <sheetFormatPr defaultRowHeight="14.5" x14ac:dyDescent="0.35"/>
  <cols>
    <col min="1" max="1" width="48.1796875" customWidth="1"/>
    <col min="2" max="6" width="10.6328125" customWidth="1"/>
  </cols>
  <sheetData>
    <row r="1" spans="1:12" ht="18.5" x14ac:dyDescent="0.45">
      <c r="A1" s="23" t="str">
        <f>'1. Title Page'!A13</f>
        <v>Lot 4</v>
      </c>
    </row>
    <row r="2" spans="1:12" ht="18.5" x14ac:dyDescent="0.45">
      <c r="A2" s="24"/>
    </row>
    <row r="3" spans="1:12" ht="18.5" x14ac:dyDescent="0.45">
      <c r="A3" s="25" t="s">
        <v>130</v>
      </c>
      <c r="B3" s="51" t="s">
        <v>146</v>
      </c>
      <c r="C3" s="8" t="s">
        <v>144</v>
      </c>
    </row>
    <row r="5" spans="1:12" s="22" customFormat="1" ht="46.5" x14ac:dyDescent="0.35">
      <c r="B5" s="32" t="s">
        <v>0</v>
      </c>
      <c r="C5" s="32" t="s">
        <v>1</v>
      </c>
      <c r="D5" s="32" t="s">
        <v>2</v>
      </c>
      <c r="E5" s="32" t="s">
        <v>3</v>
      </c>
      <c r="F5" s="32" t="s">
        <v>4</v>
      </c>
      <c r="G5" s="44" t="s">
        <v>138</v>
      </c>
      <c r="H5" s="80" t="s">
        <v>137</v>
      </c>
      <c r="I5" s="80"/>
      <c r="J5" s="80"/>
      <c r="K5" s="80"/>
      <c r="L5" s="80"/>
    </row>
    <row r="6" spans="1:12" s="22" customFormat="1" ht="15.5" hidden="1" x14ac:dyDescent="0.35">
      <c r="B6" s="27">
        <f>'2. ID &amp; Sub-Lot selection'!$D$12</f>
        <v>0</v>
      </c>
      <c r="C6" s="27">
        <f>'2. ID &amp; Sub-Lot selection'!$D$12</f>
        <v>0</v>
      </c>
      <c r="D6" s="27">
        <f>'2. ID &amp; Sub-Lot selection'!$D$12</f>
        <v>0</v>
      </c>
      <c r="E6" s="27">
        <f>'2. ID &amp; Sub-Lot selection'!$E$12</f>
        <v>0</v>
      </c>
      <c r="F6" s="27">
        <f>'2. ID &amp; Sub-Lot selection'!$F$12</f>
        <v>0</v>
      </c>
    </row>
    <row r="7" spans="1:12" s="22" customFormat="1" ht="15.5" x14ac:dyDescent="0.35">
      <c r="B7" s="28" t="s">
        <v>36</v>
      </c>
      <c r="C7" s="28" t="s">
        <v>36</v>
      </c>
      <c r="D7" s="28" t="s">
        <v>36</v>
      </c>
      <c r="E7" s="28" t="s">
        <v>36</v>
      </c>
      <c r="F7" s="28" t="s">
        <v>36</v>
      </c>
    </row>
    <row r="8" spans="1:12" s="22" customFormat="1" ht="62" x14ac:dyDescent="0.35">
      <c r="A8" s="29" t="s">
        <v>158</v>
      </c>
      <c r="B8" s="61" t="str">
        <f>IF(NOT(B6="Y"),"n/a","Insert %")</f>
        <v>n/a</v>
      </c>
      <c r="C8" s="61" t="str">
        <f t="shared" ref="C8:F8" si="0">IF(NOT(C6="Y"),"n/a","Insert %")</f>
        <v>n/a</v>
      </c>
      <c r="D8" s="61" t="str">
        <f t="shared" si="0"/>
        <v>n/a</v>
      </c>
      <c r="E8" s="61" t="str">
        <f t="shared" si="0"/>
        <v>n/a</v>
      </c>
      <c r="F8" s="61" t="str">
        <f t="shared" si="0"/>
        <v>n/a</v>
      </c>
    </row>
    <row r="9" spans="1:12" s="22" customFormat="1" ht="15.5" x14ac:dyDescent="0.35"/>
    <row r="10" spans="1:12" s="22" customFormat="1" ht="15.5" x14ac:dyDescent="0.35">
      <c r="B10" s="30" t="str">
        <f>IF(OR(B6=0,C6=0,D6=0,E6=0,F6=0),"Please complete Sub-Lot Selection sheet before continuing","Please complete all green fields above")</f>
        <v>Please complete Sub-Lot Selection sheet before continuing</v>
      </c>
    </row>
  </sheetData>
  <sheetProtection sheet="1" objects="1" scenarios="1" selectLockedCells="1"/>
  <mergeCells count="1">
    <mergeCell ref="H5:L5"/>
  </mergeCells>
  <conditionalFormatting sqref="B8:F8">
    <cfRule type="expression" dxfId="42" priority="8">
      <formula>B$22="N"</formula>
    </cfRule>
    <cfRule type="expression" dxfId="41" priority="9">
      <formula>B$22="Y"</formula>
    </cfRule>
  </conditionalFormatting>
  <conditionalFormatting sqref="B8:F8">
    <cfRule type="expression" dxfId="40" priority="2">
      <formula>B$6="N"</formula>
    </cfRule>
    <cfRule type="expression" dxfId="39" priority="3">
      <formula>B$6="Y"</formula>
    </cfRule>
    <cfRule type="expression" dxfId="38" priority="6">
      <formula>B$11="N"</formula>
    </cfRule>
    <cfRule type="expression" dxfId="37" priority="7">
      <formula>B$11="Y"</formula>
    </cfRule>
  </conditionalFormatting>
  <conditionalFormatting sqref="C8:F8">
    <cfRule type="expression" dxfId="36" priority="4">
      <formula>C$11="N"</formula>
    </cfRule>
    <cfRule type="expression" dxfId="35" priority="5">
      <formula>C$11="Y"</formula>
    </cfRule>
  </conditionalFormatting>
  <conditionalFormatting sqref="B5:F5">
    <cfRule type="expression" dxfId="34" priority="1">
      <formula>AND(B6="N", B8&lt;&gt;"n/a")</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3" t="str">
        <f>'1. Title Page'!A13</f>
        <v>Lot 4</v>
      </c>
    </row>
    <row r="2" spans="1:12" ht="18.5" x14ac:dyDescent="0.45">
      <c r="A2" s="24"/>
    </row>
    <row r="3" spans="1:12" ht="18.5" x14ac:dyDescent="0.45">
      <c r="A3" s="25" t="s">
        <v>116</v>
      </c>
      <c r="B3" s="51" t="s">
        <v>146</v>
      </c>
      <c r="C3" s="8" t="s">
        <v>144</v>
      </c>
    </row>
    <row r="5" spans="1:12" s="22" customFormat="1" ht="46.5" x14ac:dyDescent="0.35">
      <c r="B5" s="32" t="s">
        <v>0</v>
      </c>
      <c r="C5" s="32" t="s">
        <v>1</v>
      </c>
      <c r="D5" s="32" t="s">
        <v>2</v>
      </c>
      <c r="E5" s="32" t="s">
        <v>3</v>
      </c>
      <c r="F5" s="32" t="s">
        <v>4</v>
      </c>
      <c r="G5" s="44" t="s">
        <v>138</v>
      </c>
      <c r="H5" s="80" t="s">
        <v>137</v>
      </c>
      <c r="I5" s="80"/>
      <c r="J5" s="80"/>
      <c r="K5" s="80"/>
      <c r="L5" s="80"/>
    </row>
    <row r="6" spans="1:12" s="22" customFormat="1" ht="15.5" hidden="1" x14ac:dyDescent="0.35">
      <c r="B6" s="27">
        <f>'2. ID &amp; Sub-Lot selection'!$D$12</f>
        <v>0</v>
      </c>
      <c r="C6" s="27">
        <f>'2. ID &amp; Sub-Lot selection'!$D$12</f>
        <v>0</v>
      </c>
      <c r="D6" s="27">
        <f>'2. ID &amp; Sub-Lot selection'!$D$12</f>
        <v>0</v>
      </c>
      <c r="E6" s="27">
        <f>'2. ID &amp; Sub-Lot selection'!$E$12</f>
        <v>0</v>
      </c>
      <c r="F6" s="27">
        <f>'2. ID &amp; Sub-Lot selection'!$F$12</f>
        <v>0</v>
      </c>
    </row>
    <row r="7" spans="1:12" s="22" customFormat="1" ht="15.5" x14ac:dyDescent="0.35">
      <c r="B7" s="28" t="s">
        <v>36</v>
      </c>
      <c r="C7" s="28" t="s">
        <v>36</v>
      </c>
      <c r="D7" s="28" t="s">
        <v>36</v>
      </c>
      <c r="E7" s="28" t="s">
        <v>36</v>
      </c>
      <c r="F7" s="28" t="s">
        <v>36</v>
      </c>
    </row>
    <row r="8" spans="1:12" s="22" customFormat="1" ht="31" x14ac:dyDescent="0.35">
      <c r="A8" s="29" t="s">
        <v>121</v>
      </c>
      <c r="B8" s="61" t="str">
        <f>IF(NOT(B6="Y"),"n/a","Insert %")</f>
        <v>n/a</v>
      </c>
      <c r="C8" s="61" t="str">
        <f t="shared" ref="C8:F8" si="0">IF(NOT(C6="Y"),"n/a","Insert %")</f>
        <v>n/a</v>
      </c>
      <c r="D8" s="61" t="str">
        <f t="shared" si="0"/>
        <v>n/a</v>
      </c>
      <c r="E8" s="61" t="str">
        <f t="shared" si="0"/>
        <v>n/a</v>
      </c>
      <c r="F8" s="61" t="str">
        <f t="shared" si="0"/>
        <v>n/a</v>
      </c>
    </row>
    <row r="9" spans="1:12" s="22" customFormat="1" ht="15.5" x14ac:dyDescent="0.35"/>
    <row r="10" spans="1:12" s="22" customFormat="1" ht="15.5" x14ac:dyDescent="0.35">
      <c r="B10" s="30" t="str">
        <f>IF(OR(B6=0,C6=0,D6=0,E6=0,F6=0),"Please complete Sub-Lot Selection sheet before continuing","Please complete all green fields above")</f>
        <v>Please complete Sub-Lot Selection sheet before continuing</v>
      </c>
    </row>
  </sheetData>
  <sheetProtection sheet="1" objects="1" scenarios="1" selectLockedCells="1"/>
  <mergeCells count="1">
    <mergeCell ref="H5:L5"/>
  </mergeCells>
  <conditionalFormatting sqref="B8:F8">
    <cfRule type="expression" dxfId="33" priority="8">
      <formula>B$22="N"</formula>
    </cfRule>
    <cfRule type="expression" dxfId="32" priority="9">
      <formula>B$22="Y"</formula>
    </cfRule>
  </conditionalFormatting>
  <conditionalFormatting sqref="B8:F8">
    <cfRule type="expression" dxfId="31" priority="2">
      <formula>B$6="N"</formula>
    </cfRule>
    <cfRule type="expression" dxfId="30" priority="3">
      <formula>B$6="Y"</formula>
    </cfRule>
    <cfRule type="expression" dxfId="29" priority="6">
      <formula>B$11="N"</formula>
    </cfRule>
    <cfRule type="expression" dxfId="28" priority="7">
      <formula>B$11="Y"</formula>
    </cfRule>
  </conditionalFormatting>
  <conditionalFormatting sqref="C8:F8">
    <cfRule type="expression" dxfId="27" priority="4">
      <formula>C$11="N"</formula>
    </cfRule>
    <cfRule type="expression" dxfId="26" priority="5">
      <formula>C$11="Y"</formula>
    </cfRule>
  </conditionalFormatting>
  <conditionalFormatting sqref="B5:F5">
    <cfRule type="expression" dxfId="25"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E16" sqref="E16"/>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3" t="str">
        <f>'1. Title Page'!A13</f>
        <v>Lot 4</v>
      </c>
      <c r="D1" s="51" t="s">
        <v>145</v>
      </c>
      <c r="E1" s="8" t="s">
        <v>144</v>
      </c>
      <c r="M1" s="46" t="s">
        <v>139</v>
      </c>
      <c r="O1" s="8" t="s">
        <v>174</v>
      </c>
    </row>
    <row r="2" spans="1:18" ht="18.5" x14ac:dyDescent="0.45">
      <c r="A2" s="23"/>
      <c r="D2" s="53" t="s">
        <v>147</v>
      </c>
      <c r="E2" s="52"/>
      <c r="F2" s="52"/>
      <c r="K2" s="52"/>
      <c r="L2" s="52"/>
      <c r="M2" s="46"/>
      <c r="O2" s="8"/>
    </row>
    <row r="4" spans="1:18" s="22" customFormat="1" ht="46.5" customHeight="1" x14ac:dyDescent="0.35">
      <c r="A4" s="95" t="s">
        <v>108</v>
      </c>
      <c r="B4" s="95"/>
      <c r="C4" s="95"/>
      <c r="D4" s="32" t="s">
        <v>0</v>
      </c>
      <c r="E4" s="32" t="s">
        <v>1</v>
      </c>
      <c r="F4" s="32" t="s">
        <v>2</v>
      </c>
      <c r="G4" s="32" t="s">
        <v>3</v>
      </c>
      <c r="H4" s="32" t="s">
        <v>4</v>
      </c>
      <c r="I4" s="44" t="s">
        <v>138</v>
      </c>
      <c r="J4" s="80" t="s">
        <v>137</v>
      </c>
      <c r="K4" s="80"/>
      <c r="L4" s="80"/>
      <c r="M4" s="26" t="s">
        <v>133</v>
      </c>
      <c r="N4" s="32" t="s">
        <v>0</v>
      </c>
      <c r="O4" s="32" t="s">
        <v>1</v>
      </c>
      <c r="P4" s="32" t="s">
        <v>2</v>
      </c>
      <c r="Q4" s="32" t="s">
        <v>3</v>
      </c>
      <c r="R4" s="32" t="s">
        <v>4</v>
      </c>
    </row>
    <row r="5" spans="1:18" s="22" customFormat="1" ht="15.5" hidden="1" customHeight="1" x14ac:dyDescent="0.35">
      <c r="A5" s="96" t="s">
        <v>5</v>
      </c>
      <c r="B5" s="96"/>
      <c r="C5" s="96"/>
      <c r="D5" s="27">
        <f>'2. ID &amp; Sub-Lot selection'!$D$12</f>
        <v>0</v>
      </c>
      <c r="E5" s="27">
        <f>'2. ID &amp; Sub-Lot selection'!$D$12</f>
        <v>0</v>
      </c>
      <c r="F5" s="27">
        <f>'2. ID &amp; Sub-Lot selection'!$D$12</f>
        <v>0</v>
      </c>
      <c r="G5" s="27">
        <f>'2. ID &amp; Sub-Lot selection'!$E$12</f>
        <v>0</v>
      </c>
      <c r="H5" s="27">
        <f>'2. ID &amp; Sub-Lot selection'!$F$12</f>
        <v>0</v>
      </c>
      <c r="J5" s="80"/>
      <c r="K5" s="80"/>
      <c r="L5" s="80"/>
      <c r="M5" s="27"/>
      <c r="N5" s="27">
        <f>'2. ID &amp; Sub-Lot selection'!$D$12</f>
        <v>0</v>
      </c>
      <c r="O5" s="27">
        <f>'2. ID &amp; Sub-Lot selection'!$D$12</f>
        <v>0</v>
      </c>
      <c r="P5" s="27">
        <f>'2. ID &amp; Sub-Lot selection'!$D$12</f>
        <v>0</v>
      </c>
      <c r="Q5" s="27">
        <f>'2. ID &amp; Sub-Lot selection'!$E$12</f>
        <v>0</v>
      </c>
      <c r="R5" s="27">
        <f>'2. ID &amp; Sub-Lot selection'!$F$12</f>
        <v>0</v>
      </c>
    </row>
    <row r="6" spans="1:18" s="22" customFormat="1" ht="15.5" x14ac:dyDescent="0.35">
      <c r="A6" s="33"/>
      <c r="B6" s="34"/>
      <c r="C6" s="35"/>
      <c r="D6" s="91" t="s">
        <v>122</v>
      </c>
      <c r="E6" s="92"/>
      <c r="F6" s="92"/>
      <c r="G6" s="92"/>
      <c r="H6" s="93"/>
      <c r="J6" s="80"/>
      <c r="K6" s="80"/>
      <c r="L6" s="80"/>
      <c r="M6" s="27"/>
      <c r="N6" s="87" t="s">
        <v>135</v>
      </c>
      <c r="O6" s="87"/>
      <c r="P6" s="87"/>
      <c r="Q6" s="87"/>
      <c r="R6" s="87"/>
    </row>
    <row r="7" spans="1:18" s="22" customFormat="1" ht="15.5" x14ac:dyDescent="0.35">
      <c r="A7" s="33"/>
      <c r="B7" s="34"/>
      <c r="C7" s="35"/>
      <c r="D7" s="28" t="s">
        <v>101</v>
      </c>
      <c r="E7" s="28" t="s">
        <v>101</v>
      </c>
      <c r="F7" s="28" t="s">
        <v>101</v>
      </c>
      <c r="G7" s="28" t="s">
        <v>101</v>
      </c>
      <c r="H7" s="28" t="s">
        <v>101</v>
      </c>
      <c r="M7" s="27"/>
      <c r="N7" s="28" t="s">
        <v>101</v>
      </c>
      <c r="O7" s="28" t="s">
        <v>101</v>
      </c>
      <c r="P7" s="28" t="s">
        <v>101</v>
      </c>
      <c r="Q7" s="28" t="s">
        <v>101</v>
      </c>
      <c r="R7" s="28" t="s">
        <v>101</v>
      </c>
    </row>
    <row r="8" spans="1:18" s="22" customFormat="1" ht="15.5" customHeight="1" x14ac:dyDescent="0.35">
      <c r="A8" s="88" t="s">
        <v>6</v>
      </c>
      <c r="B8" s="89"/>
      <c r="C8" s="90"/>
      <c r="D8" s="60" t="str">
        <f>IF(NOT(D$5="Y"),"n/a","Insert £")</f>
        <v>n/a</v>
      </c>
      <c r="E8" s="60" t="str">
        <f t="shared" ref="D8:H23" si="0">IF(NOT(E$5="Y"),"n/a","Insert £")</f>
        <v>n/a</v>
      </c>
      <c r="F8" s="60" t="str">
        <f t="shared" ref="F8:G8" si="1">IF(NOT(F$5="Y"),"n/a","Insert £")</f>
        <v>n/a</v>
      </c>
      <c r="G8" s="60" t="str">
        <f t="shared" si="1"/>
        <v>n/a</v>
      </c>
      <c r="H8" s="60" t="str">
        <f t="shared" si="0"/>
        <v>n/a</v>
      </c>
      <c r="J8" s="94" t="str">
        <f>IF(OR(D5=0,E5=0,F5=0,G5=0,H5=0),"Please complete Sub-Lot Selection sheet before continuing","Please complete all green fields")</f>
        <v>Please complete Sub-Lot Selection sheet before continuing</v>
      </c>
      <c r="K8" s="94"/>
      <c r="L8" s="94"/>
      <c r="M8" s="27">
        <v>0.75</v>
      </c>
      <c r="N8" s="27" t="str">
        <f>IF(D8="n/a","n/a",IF(D8="Insert £","",ROUND(D8*$M8,2)))</f>
        <v>n/a</v>
      </c>
      <c r="O8" s="27" t="str">
        <f t="shared" ref="O8:R8" si="2">IF(E8="n/a","n/a",IF(E8="Insert £","",ROUND(E8*$M8,2)))</f>
        <v>n/a</v>
      </c>
      <c r="P8" s="27" t="str">
        <f t="shared" si="2"/>
        <v>n/a</v>
      </c>
      <c r="Q8" s="27" t="str">
        <f t="shared" si="2"/>
        <v>n/a</v>
      </c>
      <c r="R8" s="27" t="str">
        <f t="shared" si="2"/>
        <v>n/a</v>
      </c>
    </row>
    <row r="9" spans="1:18" s="22" customFormat="1" ht="15.5" x14ac:dyDescent="0.35">
      <c r="A9" s="88" t="s">
        <v>7</v>
      </c>
      <c r="B9" s="89"/>
      <c r="C9" s="90"/>
      <c r="D9" s="60" t="str">
        <f t="shared" si="0"/>
        <v>n/a</v>
      </c>
      <c r="E9" s="60" t="str">
        <f t="shared" si="0"/>
        <v>n/a</v>
      </c>
      <c r="F9" s="60" t="str">
        <f t="shared" si="0"/>
        <v>n/a</v>
      </c>
      <c r="G9" s="60" t="str">
        <f t="shared" si="0"/>
        <v>n/a</v>
      </c>
      <c r="H9" s="60" t="str">
        <f t="shared" si="0"/>
        <v>n/a</v>
      </c>
      <c r="J9" s="94"/>
      <c r="K9" s="94"/>
      <c r="L9" s="94"/>
      <c r="M9" s="27">
        <v>1</v>
      </c>
      <c r="N9" s="27" t="str">
        <f t="shared" ref="N9:N39" si="3">IF(D9="n/a","n/a",IF(D9="Insert £","",ROUND(D9*$M9,2)))</f>
        <v>n/a</v>
      </c>
      <c r="O9" s="27" t="str">
        <f t="shared" ref="O9:O39" si="4">IF(E9="n/a","n/a",IF(E9="Insert £","",ROUND(E9*$M9,2)))</f>
        <v>n/a</v>
      </c>
      <c r="P9" s="27" t="str">
        <f t="shared" ref="P9:P39" si="5">IF(F9="n/a","n/a",IF(F9="Insert £","",ROUND(F9*$M9,2)))</f>
        <v>n/a</v>
      </c>
      <c r="Q9" s="27" t="str">
        <f t="shared" ref="Q9:Q39" si="6">IF(G9="n/a","n/a",IF(G9="Insert £","",ROUND(G9*$M9,2)))</f>
        <v>n/a</v>
      </c>
      <c r="R9" s="27" t="str">
        <f t="shared" ref="R9:R39" si="7">IF(H9="n/a","n/a",IF(H9="Insert £","",ROUND(H9*$M9,2)))</f>
        <v>n/a</v>
      </c>
    </row>
    <row r="10" spans="1:18" s="22" customFormat="1" ht="15.5" x14ac:dyDescent="0.35">
      <c r="A10" s="88" t="s">
        <v>8</v>
      </c>
      <c r="B10" s="89"/>
      <c r="C10" s="90"/>
      <c r="D10" s="60" t="str">
        <f t="shared" si="0"/>
        <v>n/a</v>
      </c>
      <c r="E10" s="60" t="str">
        <f t="shared" si="0"/>
        <v>n/a</v>
      </c>
      <c r="F10" s="60" t="str">
        <f t="shared" si="0"/>
        <v>n/a</v>
      </c>
      <c r="G10" s="60" t="str">
        <f t="shared" si="0"/>
        <v>n/a</v>
      </c>
      <c r="H10" s="60" t="str">
        <f t="shared" si="0"/>
        <v>n/a</v>
      </c>
      <c r="J10" s="94"/>
      <c r="K10" s="94"/>
      <c r="L10" s="94"/>
      <c r="M10" s="27">
        <v>1.25</v>
      </c>
      <c r="N10" s="27" t="str">
        <f t="shared" si="3"/>
        <v>n/a</v>
      </c>
      <c r="O10" s="27" t="str">
        <f t="shared" si="4"/>
        <v>n/a</v>
      </c>
      <c r="P10" s="27" t="str">
        <f t="shared" si="5"/>
        <v>n/a</v>
      </c>
      <c r="Q10" s="27" t="str">
        <f t="shared" si="6"/>
        <v>n/a</v>
      </c>
      <c r="R10" s="27" t="str">
        <f t="shared" si="7"/>
        <v>n/a</v>
      </c>
    </row>
    <row r="11" spans="1:18" s="22" customFormat="1" ht="15.5" x14ac:dyDescent="0.35">
      <c r="A11" s="88" t="s">
        <v>26</v>
      </c>
      <c r="B11" s="89"/>
      <c r="C11" s="90"/>
      <c r="D11" s="60" t="str">
        <f t="shared" si="0"/>
        <v>n/a</v>
      </c>
      <c r="E11" s="60" t="str">
        <f t="shared" si="0"/>
        <v>n/a</v>
      </c>
      <c r="F11" s="60" t="str">
        <f t="shared" si="0"/>
        <v>n/a</v>
      </c>
      <c r="G11" s="60" t="str">
        <f t="shared" si="0"/>
        <v>n/a</v>
      </c>
      <c r="H11" s="60" t="str">
        <f t="shared" si="0"/>
        <v>n/a</v>
      </c>
      <c r="M11" s="27">
        <v>0.75</v>
      </c>
      <c r="N11" s="27" t="str">
        <f t="shared" si="3"/>
        <v>n/a</v>
      </c>
      <c r="O11" s="27" t="str">
        <f t="shared" si="4"/>
        <v>n/a</v>
      </c>
      <c r="P11" s="27" t="str">
        <f t="shared" si="5"/>
        <v>n/a</v>
      </c>
      <c r="Q11" s="27" t="str">
        <f t="shared" si="6"/>
        <v>n/a</v>
      </c>
      <c r="R11" s="27" t="str">
        <f t="shared" si="7"/>
        <v>n/a</v>
      </c>
    </row>
    <row r="12" spans="1:18" s="22" customFormat="1" ht="15.5" x14ac:dyDescent="0.35">
      <c r="A12" s="88" t="s">
        <v>9</v>
      </c>
      <c r="B12" s="89"/>
      <c r="C12" s="90"/>
      <c r="D12" s="60" t="str">
        <f t="shared" si="0"/>
        <v>n/a</v>
      </c>
      <c r="E12" s="60" t="str">
        <f t="shared" si="0"/>
        <v>n/a</v>
      </c>
      <c r="F12" s="60" t="str">
        <f t="shared" si="0"/>
        <v>n/a</v>
      </c>
      <c r="G12" s="60" t="str">
        <f t="shared" si="0"/>
        <v>n/a</v>
      </c>
      <c r="H12" s="60" t="str">
        <f t="shared" si="0"/>
        <v>n/a</v>
      </c>
      <c r="M12" s="27">
        <v>0.75</v>
      </c>
      <c r="N12" s="27" t="str">
        <f t="shared" si="3"/>
        <v>n/a</v>
      </c>
      <c r="O12" s="27" t="str">
        <f t="shared" si="4"/>
        <v>n/a</v>
      </c>
      <c r="P12" s="27" t="str">
        <f t="shared" si="5"/>
        <v>n/a</v>
      </c>
      <c r="Q12" s="27" t="str">
        <f t="shared" si="6"/>
        <v>n/a</v>
      </c>
      <c r="R12" s="27" t="str">
        <f t="shared" si="7"/>
        <v>n/a</v>
      </c>
    </row>
    <row r="13" spans="1:18" s="22" customFormat="1" ht="15.5" x14ac:dyDescent="0.35">
      <c r="A13" s="88" t="s">
        <v>10</v>
      </c>
      <c r="B13" s="89"/>
      <c r="C13" s="90"/>
      <c r="D13" s="60" t="str">
        <f t="shared" si="0"/>
        <v>n/a</v>
      </c>
      <c r="E13" s="60" t="str">
        <f t="shared" si="0"/>
        <v>n/a</v>
      </c>
      <c r="F13" s="60" t="str">
        <f t="shared" si="0"/>
        <v>n/a</v>
      </c>
      <c r="G13" s="60" t="str">
        <f t="shared" si="0"/>
        <v>n/a</v>
      </c>
      <c r="H13" s="60" t="str">
        <f t="shared" si="0"/>
        <v>n/a</v>
      </c>
      <c r="M13" s="27">
        <v>1</v>
      </c>
      <c r="N13" s="27" t="str">
        <f t="shared" si="3"/>
        <v>n/a</v>
      </c>
      <c r="O13" s="27" t="str">
        <f t="shared" si="4"/>
        <v>n/a</v>
      </c>
      <c r="P13" s="27" t="str">
        <f t="shared" si="5"/>
        <v>n/a</v>
      </c>
      <c r="Q13" s="27" t="str">
        <f t="shared" si="6"/>
        <v>n/a</v>
      </c>
      <c r="R13" s="27" t="str">
        <f t="shared" si="7"/>
        <v>n/a</v>
      </c>
    </row>
    <row r="14" spans="1:18" s="22" customFormat="1" ht="15.5" x14ac:dyDescent="0.35">
      <c r="A14" s="88" t="s">
        <v>11</v>
      </c>
      <c r="B14" s="89"/>
      <c r="C14" s="90"/>
      <c r="D14" s="60" t="str">
        <f t="shared" si="0"/>
        <v>n/a</v>
      </c>
      <c r="E14" s="60" t="str">
        <f t="shared" si="0"/>
        <v>n/a</v>
      </c>
      <c r="F14" s="60" t="str">
        <f t="shared" si="0"/>
        <v>n/a</v>
      </c>
      <c r="G14" s="60" t="str">
        <f t="shared" si="0"/>
        <v>n/a</v>
      </c>
      <c r="H14" s="60" t="str">
        <f t="shared" si="0"/>
        <v>n/a</v>
      </c>
      <c r="M14" s="27">
        <v>0.75</v>
      </c>
      <c r="N14" s="27" t="str">
        <f t="shared" si="3"/>
        <v>n/a</v>
      </c>
      <c r="O14" s="27" t="str">
        <f t="shared" si="4"/>
        <v>n/a</v>
      </c>
      <c r="P14" s="27" t="str">
        <f t="shared" si="5"/>
        <v>n/a</v>
      </c>
      <c r="Q14" s="27" t="str">
        <f t="shared" si="6"/>
        <v>n/a</v>
      </c>
      <c r="R14" s="27" t="str">
        <f t="shared" si="7"/>
        <v>n/a</v>
      </c>
    </row>
    <row r="15" spans="1:18" s="22" customFormat="1" ht="15.5" x14ac:dyDescent="0.35">
      <c r="A15" s="88" t="s">
        <v>24</v>
      </c>
      <c r="B15" s="89"/>
      <c r="C15" s="90"/>
      <c r="D15" s="60" t="str">
        <f t="shared" si="0"/>
        <v>n/a</v>
      </c>
      <c r="E15" s="60" t="str">
        <f>IF(NOT(E$5="Y"),"n/a","Insert £")</f>
        <v>n/a</v>
      </c>
      <c r="F15" s="60" t="str">
        <f t="shared" si="0"/>
        <v>n/a</v>
      </c>
      <c r="G15" s="60" t="str">
        <f t="shared" si="0"/>
        <v>n/a</v>
      </c>
      <c r="H15" s="60" t="str">
        <f t="shared" si="0"/>
        <v>n/a</v>
      </c>
      <c r="M15" s="27">
        <v>1.25</v>
      </c>
      <c r="N15" s="27" t="str">
        <f t="shared" si="3"/>
        <v>n/a</v>
      </c>
      <c r="O15" s="27" t="str">
        <f t="shared" si="4"/>
        <v>n/a</v>
      </c>
      <c r="P15" s="27" t="str">
        <f t="shared" si="5"/>
        <v>n/a</v>
      </c>
      <c r="Q15" s="27" t="str">
        <f t="shared" si="6"/>
        <v>n/a</v>
      </c>
      <c r="R15" s="27" t="str">
        <f t="shared" si="7"/>
        <v>n/a</v>
      </c>
    </row>
    <row r="16" spans="1:18" s="22" customFormat="1" ht="15.5" x14ac:dyDescent="0.35">
      <c r="A16" s="88" t="s">
        <v>25</v>
      </c>
      <c r="B16" s="89"/>
      <c r="C16" s="90"/>
      <c r="D16" s="60" t="str">
        <f t="shared" si="0"/>
        <v>n/a</v>
      </c>
      <c r="E16" s="60" t="str">
        <f t="shared" si="0"/>
        <v>n/a</v>
      </c>
      <c r="F16" s="60" t="str">
        <f t="shared" si="0"/>
        <v>n/a</v>
      </c>
      <c r="G16" s="60" t="str">
        <f t="shared" si="0"/>
        <v>n/a</v>
      </c>
      <c r="H16" s="60" t="str">
        <f t="shared" si="0"/>
        <v>n/a</v>
      </c>
      <c r="M16" s="27">
        <v>1.25</v>
      </c>
      <c r="N16" s="27" t="str">
        <f t="shared" si="3"/>
        <v>n/a</v>
      </c>
      <c r="O16" s="27" t="str">
        <f t="shared" si="4"/>
        <v>n/a</v>
      </c>
      <c r="P16" s="27" t="str">
        <f t="shared" si="5"/>
        <v>n/a</v>
      </c>
      <c r="Q16" s="27" t="str">
        <f t="shared" si="6"/>
        <v>n/a</v>
      </c>
      <c r="R16" s="27" t="str">
        <f t="shared" si="7"/>
        <v>n/a</v>
      </c>
    </row>
    <row r="17" spans="1:18" s="22" customFormat="1" ht="15.5" x14ac:dyDescent="0.35">
      <c r="A17" s="88" t="s">
        <v>49</v>
      </c>
      <c r="B17" s="89"/>
      <c r="C17" s="90"/>
      <c r="D17" s="60" t="str">
        <f t="shared" si="0"/>
        <v>n/a</v>
      </c>
      <c r="E17" s="60" t="str">
        <f t="shared" si="0"/>
        <v>n/a</v>
      </c>
      <c r="F17" s="60" t="str">
        <f t="shared" si="0"/>
        <v>n/a</v>
      </c>
      <c r="G17" s="60" t="str">
        <f t="shared" si="0"/>
        <v>n/a</v>
      </c>
      <c r="H17" s="60" t="str">
        <f t="shared" si="0"/>
        <v>n/a</v>
      </c>
      <c r="M17" s="27">
        <v>0.75</v>
      </c>
      <c r="N17" s="27" t="str">
        <f t="shared" si="3"/>
        <v>n/a</v>
      </c>
      <c r="O17" s="27" t="str">
        <f t="shared" si="4"/>
        <v>n/a</v>
      </c>
      <c r="P17" s="27" t="str">
        <f t="shared" si="5"/>
        <v>n/a</v>
      </c>
      <c r="Q17" s="27" t="str">
        <f t="shared" si="6"/>
        <v>n/a</v>
      </c>
      <c r="R17" s="27" t="str">
        <f t="shared" si="7"/>
        <v>n/a</v>
      </c>
    </row>
    <row r="18" spans="1:18" s="22" customFormat="1" ht="15.5" x14ac:dyDescent="0.35">
      <c r="A18" s="88" t="s">
        <v>50</v>
      </c>
      <c r="B18" s="89"/>
      <c r="C18" s="90"/>
      <c r="D18" s="60" t="str">
        <f t="shared" si="0"/>
        <v>n/a</v>
      </c>
      <c r="E18" s="60" t="str">
        <f t="shared" si="0"/>
        <v>n/a</v>
      </c>
      <c r="F18" s="60" t="str">
        <f t="shared" si="0"/>
        <v>n/a</v>
      </c>
      <c r="G18" s="60" t="str">
        <f t="shared" si="0"/>
        <v>n/a</v>
      </c>
      <c r="H18" s="60" t="str">
        <f t="shared" si="0"/>
        <v>n/a</v>
      </c>
      <c r="M18" s="27">
        <v>0.75</v>
      </c>
      <c r="N18" s="27" t="str">
        <f t="shared" si="3"/>
        <v>n/a</v>
      </c>
      <c r="O18" s="27" t="str">
        <f t="shared" si="4"/>
        <v>n/a</v>
      </c>
      <c r="P18" s="27" t="str">
        <f t="shared" si="5"/>
        <v>n/a</v>
      </c>
      <c r="Q18" s="27" t="str">
        <f t="shared" si="6"/>
        <v>n/a</v>
      </c>
      <c r="R18" s="27" t="str">
        <f t="shared" si="7"/>
        <v>n/a</v>
      </c>
    </row>
    <row r="19" spans="1:18" s="22" customFormat="1" ht="15.5" x14ac:dyDescent="0.35">
      <c r="A19" s="88" t="s">
        <v>53</v>
      </c>
      <c r="B19" s="89"/>
      <c r="C19" s="90"/>
      <c r="D19" s="60" t="str">
        <f t="shared" si="0"/>
        <v>n/a</v>
      </c>
      <c r="E19" s="60" t="str">
        <f t="shared" si="0"/>
        <v>n/a</v>
      </c>
      <c r="F19" s="60" t="str">
        <f t="shared" si="0"/>
        <v>n/a</v>
      </c>
      <c r="G19" s="60" t="str">
        <f t="shared" si="0"/>
        <v>n/a</v>
      </c>
      <c r="H19" s="60" t="str">
        <f t="shared" si="0"/>
        <v>n/a</v>
      </c>
      <c r="M19" s="27">
        <v>1</v>
      </c>
      <c r="N19" s="27" t="str">
        <f t="shared" si="3"/>
        <v>n/a</v>
      </c>
      <c r="O19" s="27" t="str">
        <f t="shared" si="4"/>
        <v>n/a</v>
      </c>
      <c r="P19" s="27" t="str">
        <f t="shared" si="5"/>
        <v>n/a</v>
      </c>
      <c r="Q19" s="27" t="str">
        <f t="shared" si="6"/>
        <v>n/a</v>
      </c>
      <c r="R19" s="27" t="str">
        <f t="shared" si="7"/>
        <v>n/a</v>
      </c>
    </row>
    <row r="20" spans="1:18" s="22" customFormat="1" ht="15.5" x14ac:dyDescent="0.35">
      <c r="A20" s="88" t="s">
        <v>12</v>
      </c>
      <c r="B20" s="89"/>
      <c r="C20" s="90"/>
      <c r="D20" s="60" t="str">
        <f t="shared" si="0"/>
        <v>n/a</v>
      </c>
      <c r="E20" s="60" t="str">
        <f t="shared" si="0"/>
        <v>n/a</v>
      </c>
      <c r="F20" s="60" t="str">
        <f t="shared" si="0"/>
        <v>n/a</v>
      </c>
      <c r="G20" s="60" t="str">
        <f t="shared" si="0"/>
        <v>n/a</v>
      </c>
      <c r="H20" s="60" t="str">
        <f t="shared" si="0"/>
        <v>n/a</v>
      </c>
      <c r="M20" s="27">
        <v>0.75</v>
      </c>
      <c r="N20" s="27" t="str">
        <f t="shared" si="3"/>
        <v>n/a</v>
      </c>
      <c r="O20" s="27" t="str">
        <f t="shared" si="4"/>
        <v>n/a</v>
      </c>
      <c r="P20" s="27" t="str">
        <f t="shared" si="5"/>
        <v>n/a</v>
      </c>
      <c r="Q20" s="27" t="str">
        <f t="shared" si="6"/>
        <v>n/a</v>
      </c>
      <c r="R20" s="27" t="str">
        <f t="shared" si="7"/>
        <v>n/a</v>
      </c>
    </row>
    <row r="21" spans="1:18" s="22" customFormat="1" ht="15.5" x14ac:dyDescent="0.35">
      <c r="A21" s="88" t="s">
        <v>13</v>
      </c>
      <c r="B21" s="89"/>
      <c r="C21" s="90"/>
      <c r="D21" s="60" t="str">
        <f t="shared" si="0"/>
        <v>n/a</v>
      </c>
      <c r="E21" s="60" t="str">
        <f t="shared" si="0"/>
        <v>n/a</v>
      </c>
      <c r="F21" s="60" t="str">
        <f t="shared" si="0"/>
        <v>n/a</v>
      </c>
      <c r="G21" s="60" t="str">
        <f t="shared" si="0"/>
        <v>n/a</v>
      </c>
      <c r="H21" s="60" t="str">
        <f t="shared" si="0"/>
        <v>n/a</v>
      </c>
      <c r="M21" s="27">
        <v>0.75</v>
      </c>
      <c r="N21" s="27" t="str">
        <f t="shared" si="3"/>
        <v>n/a</v>
      </c>
      <c r="O21" s="27" t="str">
        <f t="shared" si="4"/>
        <v>n/a</v>
      </c>
      <c r="P21" s="27" t="str">
        <f t="shared" si="5"/>
        <v>n/a</v>
      </c>
      <c r="Q21" s="27" t="str">
        <f t="shared" si="6"/>
        <v>n/a</v>
      </c>
      <c r="R21" s="27" t="str">
        <f t="shared" si="7"/>
        <v>n/a</v>
      </c>
    </row>
    <row r="22" spans="1:18" s="22" customFormat="1" ht="15.5" x14ac:dyDescent="0.35">
      <c r="A22" s="88" t="s">
        <v>14</v>
      </c>
      <c r="B22" s="89"/>
      <c r="C22" s="90"/>
      <c r="D22" s="60" t="str">
        <f t="shared" si="0"/>
        <v>n/a</v>
      </c>
      <c r="E22" s="60" t="str">
        <f t="shared" si="0"/>
        <v>n/a</v>
      </c>
      <c r="F22" s="60" t="str">
        <f t="shared" si="0"/>
        <v>n/a</v>
      </c>
      <c r="G22" s="60" t="str">
        <f t="shared" si="0"/>
        <v>n/a</v>
      </c>
      <c r="H22" s="60" t="str">
        <f t="shared" si="0"/>
        <v>n/a</v>
      </c>
      <c r="M22" s="27">
        <v>0.75</v>
      </c>
      <c r="N22" s="27" t="str">
        <f t="shared" si="3"/>
        <v>n/a</v>
      </c>
      <c r="O22" s="27" t="str">
        <f t="shared" si="4"/>
        <v>n/a</v>
      </c>
      <c r="P22" s="27" t="str">
        <f t="shared" si="5"/>
        <v>n/a</v>
      </c>
      <c r="Q22" s="27" t="str">
        <f t="shared" si="6"/>
        <v>n/a</v>
      </c>
      <c r="R22" s="27" t="str">
        <f t="shared" si="7"/>
        <v>n/a</v>
      </c>
    </row>
    <row r="23" spans="1:18" s="22" customFormat="1" ht="15.5" x14ac:dyDescent="0.35">
      <c r="A23" s="88" t="s">
        <v>23</v>
      </c>
      <c r="B23" s="89"/>
      <c r="C23" s="90"/>
      <c r="D23" s="60" t="str">
        <f t="shared" si="0"/>
        <v>n/a</v>
      </c>
      <c r="E23" s="60" t="str">
        <f t="shared" si="0"/>
        <v>n/a</v>
      </c>
      <c r="F23" s="60" t="str">
        <f t="shared" si="0"/>
        <v>n/a</v>
      </c>
      <c r="G23" s="60" t="str">
        <f t="shared" si="0"/>
        <v>n/a</v>
      </c>
      <c r="H23" s="60" t="str">
        <f t="shared" si="0"/>
        <v>n/a</v>
      </c>
      <c r="M23" s="27">
        <v>0.75</v>
      </c>
      <c r="N23" s="27" t="str">
        <f t="shared" si="3"/>
        <v>n/a</v>
      </c>
      <c r="O23" s="27" t="str">
        <f t="shared" si="4"/>
        <v>n/a</v>
      </c>
      <c r="P23" s="27" t="str">
        <f t="shared" si="5"/>
        <v>n/a</v>
      </c>
      <c r="Q23" s="27" t="str">
        <f t="shared" si="6"/>
        <v>n/a</v>
      </c>
      <c r="R23" s="27" t="str">
        <f t="shared" si="7"/>
        <v>n/a</v>
      </c>
    </row>
    <row r="24" spans="1:18" s="22" customFormat="1" ht="15.5" x14ac:dyDescent="0.35">
      <c r="A24" s="88" t="s">
        <v>15</v>
      </c>
      <c r="B24" s="89"/>
      <c r="C24" s="90"/>
      <c r="D24" s="60" t="str">
        <f t="shared" ref="D24:H39" si="8">IF(NOT(D$5="Y"),"n/a","Insert £")</f>
        <v>n/a</v>
      </c>
      <c r="E24" s="60" t="str">
        <f t="shared" si="8"/>
        <v>n/a</v>
      </c>
      <c r="F24" s="60" t="str">
        <f t="shared" si="8"/>
        <v>n/a</v>
      </c>
      <c r="G24" s="60" t="str">
        <f t="shared" si="8"/>
        <v>n/a</v>
      </c>
      <c r="H24" s="60" t="str">
        <f t="shared" si="8"/>
        <v>n/a</v>
      </c>
      <c r="M24" s="27">
        <v>1.25</v>
      </c>
      <c r="N24" s="27" t="str">
        <f t="shared" si="3"/>
        <v>n/a</v>
      </c>
      <c r="O24" s="27" t="str">
        <f t="shared" si="4"/>
        <v>n/a</v>
      </c>
      <c r="P24" s="27" t="str">
        <f t="shared" si="5"/>
        <v>n/a</v>
      </c>
      <c r="Q24" s="27" t="str">
        <f t="shared" si="6"/>
        <v>n/a</v>
      </c>
      <c r="R24" s="27" t="str">
        <f t="shared" si="7"/>
        <v>n/a</v>
      </c>
    </row>
    <row r="25" spans="1:18" s="22" customFormat="1" ht="15.5" x14ac:dyDescent="0.35">
      <c r="A25" s="88" t="s">
        <v>16</v>
      </c>
      <c r="B25" s="89"/>
      <c r="C25" s="90"/>
      <c r="D25" s="60" t="str">
        <f t="shared" si="8"/>
        <v>n/a</v>
      </c>
      <c r="E25" s="60" t="str">
        <f t="shared" si="8"/>
        <v>n/a</v>
      </c>
      <c r="F25" s="60" t="str">
        <f t="shared" si="8"/>
        <v>n/a</v>
      </c>
      <c r="G25" s="60" t="str">
        <f t="shared" si="8"/>
        <v>n/a</v>
      </c>
      <c r="H25" s="60" t="str">
        <f t="shared" si="8"/>
        <v>n/a</v>
      </c>
      <c r="M25" s="27">
        <v>1.25</v>
      </c>
      <c r="N25" s="27" t="str">
        <f t="shared" si="3"/>
        <v>n/a</v>
      </c>
      <c r="O25" s="27" t="str">
        <f t="shared" si="4"/>
        <v>n/a</v>
      </c>
      <c r="P25" s="27" t="str">
        <f t="shared" si="5"/>
        <v>n/a</v>
      </c>
      <c r="Q25" s="27" t="str">
        <f t="shared" si="6"/>
        <v>n/a</v>
      </c>
      <c r="R25" s="27" t="str">
        <f t="shared" si="7"/>
        <v>n/a</v>
      </c>
    </row>
    <row r="26" spans="1:18" s="22" customFormat="1" ht="15.5" x14ac:dyDescent="0.35">
      <c r="A26" s="88" t="s">
        <v>27</v>
      </c>
      <c r="B26" s="89"/>
      <c r="C26" s="90"/>
      <c r="D26" s="60" t="str">
        <f t="shared" si="8"/>
        <v>n/a</v>
      </c>
      <c r="E26" s="60" t="str">
        <f t="shared" si="8"/>
        <v>n/a</v>
      </c>
      <c r="F26" s="60" t="str">
        <f t="shared" si="8"/>
        <v>n/a</v>
      </c>
      <c r="G26" s="60" t="str">
        <f t="shared" si="8"/>
        <v>n/a</v>
      </c>
      <c r="H26" s="60" t="str">
        <f t="shared" si="8"/>
        <v>n/a</v>
      </c>
      <c r="M26" s="27">
        <v>0.75</v>
      </c>
      <c r="N26" s="27" t="str">
        <f t="shared" si="3"/>
        <v>n/a</v>
      </c>
      <c r="O26" s="27" t="str">
        <f t="shared" si="4"/>
        <v>n/a</v>
      </c>
      <c r="P26" s="27" t="str">
        <f t="shared" si="5"/>
        <v>n/a</v>
      </c>
      <c r="Q26" s="27" t="str">
        <f t="shared" si="6"/>
        <v>n/a</v>
      </c>
      <c r="R26" s="27" t="str">
        <f t="shared" si="7"/>
        <v>n/a</v>
      </c>
    </row>
    <row r="27" spans="1:18" s="22" customFormat="1" ht="15.5" x14ac:dyDescent="0.35">
      <c r="A27" s="88" t="s">
        <v>17</v>
      </c>
      <c r="B27" s="89"/>
      <c r="C27" s="90"/>
      <c r="D27" s="60" t="str">
        <f t="shared" si="8"/>
        <v>n/a</v>
      </c>
      <c r="E27" s="60" t="str">
        <f t="shared" si="8"/>
        <v>n/a</v>
      </c>
      <c r="F27" s="60" t="str">
        <f t="shared" si="8"/>
        <v>n/a</v>
      </c>
      <c r="G27" s="60" t="str">
        <f t="shared" si="8"/>
        <v>n/a</v>
      </c>
      <c r="H27" s="60" t="str">
        <f t="shared" si="8"/>
        <v>n/a</v>
      </c>
      <c r="M27" s="27">
        <v>0.75</v>
      </c>
      <c r="N27" s="27" t="str">
        <f t="shared" si="3"/>
        <v>n/a</v>
      </c>
      <c r="O27" s="27" t="str">
        <f t="shared" si="4"/>
        <v>n/a</v>
      </c>
      <c r="P27" s="27" t="str">
        <f t="shared" si="5"/>
        <v>n/a</v>
      </c>
      <c r="Q27" s="27" t="str">
        <f t="shared" si="6"/>
        <v>n/a</v>
      </c>
      <c r="R27" s="27" t="str">
        <f t="shared" si="7"/>
        <v>n/a</v>
      </c>
    </row>
    <row r="28" spans="1:18" s="22" customFormat="1" ht="15.5" x14ac:dyDescent="0.35">
      <c r="A28" s="88" t="s">
        <v>48</v>
      </c>
      <c r="B28" s="89"/>
      <c r="C28" s="90"/>
      <c r="D28" s="60" t="str">
        <f t="shared" si="8"/>
        <v>n/a</v>
      </c>
      <c r="E28" s="60" t="str">
        <f t="shared" si="8"/>
        <v>n/a</v>
      </c>
      <c r="F28" s="60" t="str">
        <f t="shared" si="8"/>
        <v>n/a</v>
      </c>
      <c r="G28" s="60" t="str">
        <f t="shared" si="8"/>
        <v>n/a</v>
      </c>
      <c r="H28" s="60" t="str">
        <f t="shared" si="8"/>
        <v>n/a</v>
      </c>
      <c r="M28" s="27">
        <v>0.75</v>
      </c>
      <c r="N28" s="27" t="str">
        <f t="shared" si="3"/>
        <v>n/a</v>
      </c>
      <c r="O28" s="27" t="str">
        <f t="shared" si="4"/>
        <v>n/a</v>
      </c>
      <c r="P28" s="27" t="str">
        <f t="shared" si="5"/>
        <v>n/a</v>
      </c>
      <c r="Q28" s="27" t="str">
        <f t="shared" si="6"/>
        <v>n/a</v>
      </c>
      <c r="R28" s="27" t="str">
        <f t="shared" si="7"/>
        <v>n/a</v>
      </c>
    </row>
    <row r="29" spans="1:18" s="22" customFormat="1" ht="15.5" x14ac:dyDescent="0.35">
      <c r="A29" s="88" t="s">
        <v>18</v>
      </c>
      <c r="B29" s="89"/>
      <c r="C29" s="90"/>
      <c r="D29" s="60" t="str">
        <f t="shared" si="8"/>
        <v>n/a</v>
      </c>
      <c r="E29" s="60" t="str">
        <f t="shared" si="8"/>
        <v>n/a</v>
      </c>
      <c r="F29" s="60" t="str">
        <f t="shared" si="8"/>
        <v>n/a</v>
      </c>
      <c r="G29" s="60" t="str">
        <f t="shared" si="8"/>
        <v>n/a</v>
      </c>
      <c r="H29" s="60" t="str">
        <f t="shared" si="8"/>
        <v>n/a</v>
      </c>
      <c r="M29" s="27">
        <v>0.75</v>
      </c>
      <c r="N29" s="27" t="str">
        <f t="shared" si="3"/>
        <v>n/a</v>
      </c>
      <c r="O29" s="27" t="str">
        <f t="shared" si="4"/>
        <v>n/a</v>
      </c>
      <c r="P29" s="27" t="str">
        <f t="shared" si="5"/>
        <v>n/a</v>
      </c>
      <c r="Q29" s="27" t="str">
        <f t="shared" si="6"/>
        <v>n/a</v>
      </c>
      <c r="R29" s="27" t="str">
        <f t="shared" si="7"/>
        <v>n/a</v>
      </c>
    </row>
    <row r="30" spans="1:18" s="22" customFormat="1" ht="15.5" x14ac:dyDescent="0.35">
      <c r="A30" s="88" t="s">
        <v>54</v>
      </c>
      <c r="B30" s="89"/>
      <c r="C30" s="90"/>
      <c r="D30" s="60" t="str">
        <f t="shared" si="8"/>
        <v>n/a</v>
      </c>
      <c r="E30" s="60" t="str">
        <f t="shared" si="8"/>
        <v>n/a</v>
      </c>
      <c r="F30" s="60" t="str">
        <f t="shared" si="8"/>
        <v>n/a</v>
      </c>
      <c r="G30" s="60" t="str">
        <f t="shared" si="8"/>
        <v>n/a</v>
      </c>
      <c r="H30" s="60" t="str">
        <f t="shared" si="8"/>
        <v>n/a</v>
      </c>
      <c r="M30" s="27">
        <v>1</v>
      </c>
      <c r="N30" s="27" t="str">
        <f t="shared" si="3"/>
        <v>n/a</v>
      </c>
      <c r="O30" s="27" t="str">
        <f t="shared" si="4"/>
        <v>n/a</v>
      </c>
      <c r="P30" s="27" t="str">
        <f t="shared" si="5"/>
        <v>n/a</v>
      </c>
      <c r="Q30" s="27" t="str">
        <f t="shared" si="6"/>
        <v>n/a</v>
      </c>
      <c r="R30" s="27" t="str">
        <f t="shared" si="7"/>
        <v>n/a</v>
      </c>
    </row>
    <row r="31" spans="1:18" s="22" customFormat="1" ht="15.5" x14ac:dyDescent="0.35">
      <c r="A31" s="88" t="s">
        <v>55</v>
      </c>
      <c r="B31" s="89"/>
      <c r="C31" s="90"/>
      <c r="D31" s="60" t="str">
        <f t="shared" si="8"/>
        <v>n/a</v>
      </c>
      <c r="E31" s="60" t="str">
        <f t="shared" si="8"/>
        <v>n/a</v>
      </c>
      <c r="F31" s="60" t="str">
        <f t="shared" si="8"/>
        <v>n/a</v>
      </c>
      <c r="G31" s="60" t="str">
        <f t="shared" si="8"/>
        <v>n/a</v>
      </c>
      <c r="H31" s="60" t="str">
        <f t="shared" si="8"/>
        <v>n/a</v>
      </c>
      <c r="M31" s="27">
        <v>1</v>
      </c>
      <c r="N31" s="27" t="str">
        <f t="shared" si="3"/>
        <v>n/a</v>
      </c>
      <c r="O31" s="27" t="str">
        <f t="shared" si="4"/>
        <v>n/a</v>
      </c>
      <c r="P31" s="27" t="str">
        <f t="shared" si="5"/>
        <v>n/a</v>
      </c>
      <c r="Q31" s="27" t="str">
        <f t="shared" si="6"/>
        <v>n/a</v>
      </c>
      <c r="R31" s="27" t="str">
        <f t="shared" si="7"/>
        <v>n/a</v>
      </c>
    </row>
    <row r="32" spans="1:18" s="22" customFormat="1" ht="15.5" x14ac:dyDescent="0.35">
      <c r="A32" s="88" t="s">
        <v>56</v>
      </c>
      <c r="B32" s="89"/>
      <c r="C32" s="90"/>
      <c r="D32" s="60" t="str">
        <f t="shared" si="8"/>
        <v>n/a</v>
      </c>
      <c r="E32" s="60" t="str">
        <f t="shared" si="8"/>
        <v>n/a</v>
      </c>
      <c r="F32" s="60" t="str">
        <f t="shared" si="8"/>
        <v>n/a</v>
      </c>
      <c r="G32" s="60" t="str">
        <f t="shared" si="8"/>
        <v>n/a</v>
      </c>
      <c r="H32" s="60" t="str">
        <f t="shared" si="8"/>
        <v>n/a</v>
      </c>
      <c r="M32" s="27">
        <v>0.75</v>
      </c>
      <c r="N32" s="27" t="str">
        <f t="shared" si="3"/>
        <v>n/a</v>
      </c>
      <c r="O32" s="27" t="str">
        <f t="shared" si="4"/>
        <v>n/a</v>
      </c>
      <c r="P32" s="27" t="str">
        <f t="shared" si="5"/>
        <v>n/a</v>
      </c>
      <c r="Q32" s="27" t="str">
        <f t="shared" si="6"/>
        <v>n/a</v>
      </c>
      <c r="R32" s="27" t="str">
        <f t="shared" si="7"/>
        <v>n/a</v>
      </c>
    </row>
    <row r="33" spans="1:18" s="22" customFormat="1" ht="15.5" x14ac:dyDescent="0.35">
      <c r="A33" s="97" t="s">
        <v>107</v>
      </c>
      <c r="B33" s="98"/>
      <c r="C33" s="99"/>
      <c r="D33" s="60" t="str">
        <f t="shared" si="8"/>
        <v>n/a</v>
      </c>
      <c r="E33" s="60" t="str">
        <f t="shared" si="8"/>
        <v>n/a</v>
      </c>
      <c r="F33" s="60" t="str">
        <f t="shared" si="8"/>
        <v>n/a</v>
      </c>
      <c r="G33" s="60" t="str">
        <f t="shared" si="8"/>
        <v>n/a</v>
      </c>
      <c r="H33" s="60" t="str">
        <f t="shared" si="8"/>
        <v>n/a</v>
      </c>
      <c r="M33" s="27">
        <v>1</v>
      </c>
      <c r="N33" s="27" t="str">
        <f t="shared" si="3"/>
        <v>n/a</v>
      </c>
      <c r="O33" s="27" t="str">
        <f t="shared" si="4"/>
        <v>n/a</v>
      </c>
      <c r="P33" s="27" t="str">
        <f t="shared" si="5"/>
        <v>n/a</v>
      </c>
      <c r="Q33" s="27" t="str">
        <f t="shared" si="6"/>
        <v>n/a</v>
      </c>
      <c r="R33" s="27" t="str">
        <f t="shared" si="7"/>
        <v>n/a</v>
      </c>
    </row>
    <row r="34" spans="1:18" s="22" customFormat="1" ht="15.5" x14ac:dyDescent="0.35">
      <c r="A34" s="88" t="s">
        <v>19</v>
      </c>
      <c r="B34" s="89"/>
      <c r="C34" s="90"/>
      <c r="D34" s="60" t="str">
        <f t="shared" si="8"/>
        <v>n/a</v>
      </c>
      <c r="E34" s="60" t="str">
        <f t="shared" si="8"/>
        <v>n/a</v>
      </c>
      <c r="F34" s="60" t="str">
        <f t="shared" si="8"/>
        <v>n/a</v>
      </c>
      <c r="G34" s="60" t="str">
        <f t="shared" si="8"/>
        <v>n/a</v>
      </c>
      <c r="H34" s="60" t="str">
        <f t="shared" si="8"/>
        <v>n/a</v>
      </c>
      <c r="M34" s="27">
        <v>0.75</v>
      </c>
      <c r="N34" s="27" t="str">
        <f t="shared" si="3"/>
        <v>n/a</v>
      </c>
      <c r="O34" s="27" t="str">
        <f t="shared" si="4"/>
        <v>n/a</v>
      </c>
      <c r="P34" s="27" t="str">
        <f t="shared" si="5"/>
        <v>n/a</v>
      </c>
      <c r="Q34" s="27" t="str">
        <f t="shared" si="6"/>
        <v>n/a</v>
      </c>
      <c r="R34" s="27" t="str">
        <f t="shared" si="7"/>
        <v>n/a</v>
      </c>
    </row>
    <row r="35" spans="1:18" s="22" customFormat="1" ht="15.5" x14ac:dyDescent="0.35">
      <c r="A35" s="88" t="s">
        <v>21</v>
      </c>
      <c r="B35" s="89"/>
      <c r="C35" s="90"/>
      <c r="D35" s="60" t="str">
        <f t="shared" si="8"/>
        <v>n/a</v>
      </c>
      <c r="E35" s="60" t="str">
        <f t="shared" si="8"/>
        <v>n/a</v>
      </c>
      <c r="F35" s="60" t="str">
        <f t="shared" si="8"/>
        <v>n/a</v>
      </c>
      <c r="G35" s="60" t="str">
        <f t="shared" si="8"/>
        <v>n/a</v>
      </c>
      <c r="H35" s="60" t="str">
        <f t="shared" si="8"/>
        <v>n/a</v>
      </c>
      <c r="M35" s="27">
        <v>0.75</v>
      </c>
      <c r="N35" s="27" t="str">
        <f t="shared" si="3"/>
        <v>n/a</v>
      </c>
      <c r="O35" s="27" t="str">
        <f t="shared" si="4"/>
        <v>n/a</v>
      </c>
      <c r="P35" s="27" t="str">
        <f t="shared" si="5"/>
        <v>n/a</v>
      </c>
      <c r="Q35" s="27" t="str">
        <f t="shared" si="6"/>
        <v>n/a</v>
      </c>
      <c r="R35" s="27" t="str">
        <f t="shared" si="7"/>
        <v>n/a</v>
      </c>
    </row>
    <row r="36" spans="1:18" s="22" customFormat="1" ht="15.5" x14ac:dyDescent="0.35">
      <c r="A36" s="88" t="s">
        <v>22</v>
      </c>
      <c r="B36" s="89"/>
      <c r="C36" s="90"/>
      <c r="D36" s="60" t="str">
        <f t="shared" si="8"/>
        <v>n/a</v>
      </c>
      <c r="E36" s="60" t="str">
        <f t="shared" si="8"/>
        <v>n/a</v>
      </c>
      <c r="F36" s="60" t="str">
        <f t="shared" si="8"/>
        <v>n/a</v>
      </c>
      <c r="G36" s="60" t="str">
        <f t="shared" si="8"/>
        <v>n/a</v>
      </c>
      <c r="H36" s="60" t="str">
        <f t="shared" si="8"/>
        <v>n/a</v>
      </c>
      <c r="M36" s="27">
        <v>0.75</v>
      </c>
      <c r="N36" s="27" t="str">
        <f t="shared" si="3"/>
        <v>n/a</v>
      </c>
      <c r="O36" s="27" t="str">
        <f t="shared" si="4"/>
        <v>n/a</v>
      </c>
      <c r="P36" s="27" t="str">
        <f t="shared" si="5"/>
        <v>n/a</v>
      </c>
      <c r="Q36" s="27" t="str">
        <f t="shared" si="6"/>
        <v>n/a</v>
      </c>
      <c r="R36" s="27" t="str">
        <f t="shared" si="7"/>
        <v>n/a</v>
      </c>
    </row>
    <row r="37" spans="1:18" s="22" customFormat="1" ht="15.5" x14ac:dyDescent="0.35">
      <c r="A37" s="88" t="s">
        <v>52</v>
      </c>
      <c r="B37" s="89"/>
      <c r="C37" s="90"/>
      <c r="D37" s="60" t="str">
        <f t="shared" si="8"/>
        <v>n/a</v>
      </c>
      <c r="E37" s="60" t="str">
        <f t="shared" si="8"/>
        <v>n/a</v>
      </c>
      <c r="F37" s="60" t="str">
        <f t="shared" si="8"/>
        <v>n/a</v>
      </c>
      <c r="G37" s="60" t="str">
        <f t="shared" si="8"/>
        <v>n/a</v>
      </c>
      <c r="H37" s="60" t="str">
        <f t="shared" si="8"/>
        <v>n/a</v>
      </c>
      <c r="M37" s="27">
        <v>0.75</v>
      </c>
      <c r="N37" s="27" t="str">
        <f t="shared" si="3"/>
        <v>n/a</v>
      </c>
      <c r="O37" s="27" t="str">
        <f t="shared" si="4"/>
        <v>n/a</v>
      </c>
      <c r="P37" s="27" t="str">
        <f t="shared" si="5"/>
        <v>n/a</v>
      </c>
      <c r="Q37" s="27" t="str">
        <f t="shared" si="6"/>
        <v>n/a</v>
      </c>
      <c r="R37" s="27" t="str">
        <f t="shared" si="7"/>
        <v>n/a</v>
      </c>
    </row>
    <row r="38" spans="1:18" s="22" customFormat="1" ht="15.5" x14ac:dyDescent="0.35">
      <c r="A38" s="88" t="s">
        <v>134</v>
      </c>
      <c r="B38" s="89"/>
      <c r="C38" s="90"/>
      <c r="D38" s="60" t="str">
        <f t="shared" si="8"/>
        <v>n/a</v>
      </c>
      <c r="E38" s="60" t="str">
        <f t="shared" si="8"/>
        <v>n/a</v>
      </c>
      <c r="F38" s="60" t="str">
        <f t="shared" si="8"/>
        <v>n/a</v>
      </c>
      <c r="G38" s="60" t="str">
        <f t="shared" si="8"/>
        <v>n/a</v>
      </c>
      <c r="H38" s="60" t="str">
        <f t="shared" si="8"/>
        <v>n/a</v>
      </c>
      <c r="M38" s="27">
        <v>0.75</v>
      </c>
      <c r="N38" s="27" t="str">
        <f t="shared" si="3"/>
        <v>n/a</v>
      </c>
      <c r="O38" s="27" t="str">
        <f t="shared" si="4"/>
        <v>n/a</v>
      </c>
      <c r="P38" s="27" t="str">
        <f t="shared" si="5"/>
        <v>n/a</v>
      </c>
      <c r="Q38" s="27" t="str">
        <f t="shared" si="6"/>
        <v>n/a</v>
      </c>
      <c r="R38" s="27" t="str">
        <f t="shared" si="7"/>
        <v>n/a</v>
      </c>
    </row>
    <row r="39" spans="1:18" s="22" customFormat="1" ht="15.5" x14ac:dyDescent="0.35">
      <c r="A39" s="88" t="s">
        <v>20</v>
      </c>
      <c r="B39" s="89"/>
      <c r="C39" s="90"/>
      <c r="D39" s="60" t="str">
        <f t="shared" si="8"/>
        <v>n/a</v>
      </c>
      <c r="E39" s="60" t="str">
        <f t="shared" si="8"/>
        <v>n/a</v>
      </c>
      <c r="F39" s="60" t="str">
        <f t="shared" si="8"/>
        <v>n/a</v>
      </c>
      <c r="G39" s="60" t="str">
        <f t="shared" si="8"/>
        <v>n/a</v>
      </c>
      <c r="H39" s="60" t="str">
        <f t="shared" si="8"/>
        <v>n/a</v>
      </c>
      <c r="M39" s="27">
        <v>0.75</v>
      </c>
      <c r="N39" s="27" t="str">
        <f t="shared" si="3"/>
        <v>n/a</v>
      </c>
      <c r="O39" s="27" t="str">
        <f t="shared" si="4"/>
        <v>n/a</v>
      </c>
      <c r="P39" s="27" t="str">
        <f t="shared" si="5"/>
        <v>n/a</v>
      </c>
      <c r="Q39" s="27" t="str">
        <f t="shared" si="6"/>
        <v>n/a</v>
      </c>
      <c r="R39" s="27" t="str">
        <f t="shared" si="7"/>
        <v>n/a</v>
      </c>
    </row>
    <row r="40" spans="1:18" s="22" customFormat="1" ht="15.5" x14ac:dyDescent="0.35"/>
    <row r="41" spans="1:18" s="22" customFormat="1" ht="15.5" x14ac:dyDescent="0.35">
      <c r="A41" s="86" t="s">
        <v>168</v>
      </c>
      <c r="B41" s="86"/>
      <c r="C41" s="86"/>
      <c r="D41" s="86"/>
      <c r="E41" s="86"/>
      <c r="F41" s="86"/>
      <c r="G41" s="86"/>
      <c r="H41" s="86"/>
    </row>
    <row r="42" spans="1:18" x14ac:dyDescent="0.35">
      <c r="A42" s="86"/>
      <c r="B42" s="86"/>
      <c r="C42" s="86"/>
      <c r="D42" s="86"/>
      <c r="E42" s="86"/>
      <c r="F42" s="86"/>
      <c r="G42" s="86"/>
      <c r="H42" s="86"/>
    </row>
  </sheetData>
  <sheetProtection algorithmName="SHA-512" hashValue="QpFtdbBoTuzy0G5NddmjI6aqlEnpyqgbKJzlZuZChrXx8U7iqSzyizpS4AKF/YHR1K5adkmb2K2vUbA07eO3sQ==" saltValue="4z4pnfwTr8jrywez5bIQxw==" spinCount="100000" sheet="1" objects="1" scenarios="1" selectLockedCells="1"/>
  <mergeCells count="39">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 ref="A14:C14"/>
    <mergeCell ref="A20:C20"/>
    <mergeCell ref="A21:C21"/>
    <mergeCell ref="A16:C16"/>
    <mergeCell ref="A17:C17"/>
    <mergeCell ref="A18:C18"/>
    <mergeCell ref="A19:C19"/>
    <mergeCell ref="A23:C23"/>
    <mergeCell ref="A22:C22"/>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s>
  <conditionalFormatting sqref="D8:H39">
    <cfRule type="expression" dxfId="24" priority="4">
      <formula>D$5="N"</formula>
    </cfRule>
    <cfRule type="expression" dxfId="23" priority="5">
      <formula>D$5="Y"</formula>
    </cfRule>
  </conditionalFormatting>
  <conditionalFormatting sqref="D4:H4">
    <cfRule type="expression" dxfId="22"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2019-02-01T10:59:06Z</dcterms:modified>
</cp:coreProperties>
</file>