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ed8c290939cd371/Documents/Job Files/231512 Community Roots^J Porthtowan/Tender/"/>
    </mc:Choice>
  </mc:AlternateContent>
  <xr:revisionPtr revIDLastSave="0" documentId="8_{81881E9E-8B6A-434D-9E17-233150935E3E}" xr6:coauthVersionLast="47" xr6:coauthVersionMax="47" xr10:uidLastSave="{00000000-0000-0000-0000-000000000000}"/>
  <bookViews>
    <workbookView xWindow="-108" yWindow="-108" windowWidth="23256" windowHeight="12456" activeTab="2" xr2:uid="{75D94452-1CE3-4827-A0AC-AB703843705A}"/>
  </bookViews>
  <sheets>
    <sheet name="01-30-9 - PROVISIONAL SUMS" sheetId="2" r:id="rId1"/>
    <sheet name="02-BILL 03 - PROVISIONAL SUMS A" sheetId="3" r:id="rId2"/>
    <sheet name="03-02-1.1 - SUBSTRUCTURE" sheetId="4" r:id="rId3"/>
    <sheet name="04-4-2.1 - FRAME" sheetId="5" r:id="rId4"/>
    <sheet name="05-4-2.2 - UPPER FLOORS" sheetId="6" r:id="rId5"/>
    <sheet name="06-4-2.3 - ROOF" sheetId="7" r:id="rId6"/>
    <sheet name="07-4-2.5 - EXTERNAL WALLS" sheetId="8" r:id="rId7"/>
    <sheet name="08-4-2.6 - WINDOWS AND EXTERNAL" sheetId="9" r:id="rId8"/>
    <sheet name="09-4-2.7 - INTERNAL WALLS AND P" sheetId="10" r:id="rId9"/>
    <sheet name="10-4-2.8 - INTERNAL DOORS" sheetId="11" r:id="rId10"/>
    <sheet name="11-4-3.1 - WALL FINISHES" sheetId="12" r:id="rId11"/>
    <sheet name="12-4-3.2 - FLOOR FINISHES" sheetId="13" r:id="rId12"/>
    <sheet name="13-4-3.3 - CEILING FINISHES" sheetId="14" r:id="rId13"/>
    <sheet name="14-4-4.1 - FITTINGS, FURNISHING" sheetId="15" r:id="rId14"/>
    <sheet name="15-4-5 - SERVICES" sheetId="16" r:id="rId15"/>
    <sheet name="16-BILL 04 - PROPOSED BUILDING" sheetId="17" r:id="rId16"/>
    <sheet name="17-18-8.1 - SITE PREPARATION WO" sheetId="18" r:id="rId17"/>
    <sheet name="18-5-8.2 - ROADS, PATHS, PAVING" sheetId="19" r:id="rId18"/>
    <sheet name="19-BILL 05 - SITE WORKS" sheetId="20" r:id="rId19"/>
    <sheet name="20-23-8.6 - EXTERNAL DRAINAGE" sheetId="21" r:id="rId20"/>
    <sheet name="21-BILL 06 - DRAINAGE" sheetId="22" r:id="rId21"/>
    <sheet name="22-Summary" sheetId="2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3" l="1"/>
  <c r="F9" i="23"/>
  <c r="F8" i="23"/>
  <c r="F7" i="23"/>
  <c r="F6" i="23"/>
  <c r="F56" i="22"/>
  <c r="F5" i="22"/>
  <c r="F301" i="21"/>
  <c r="F253" i="21"/>
  <c r="F252" i="21"/>
  <c r="F251" i="21"/>
  <c r="F250" i="21"/>
  <c r="F244" i="21"/>
  <c r="F187" i="21"/>
  <c r="F180" i="21"/>
  <c r="F169" i="21"/>
  <c r="F160" i="21"/>
  <c r="F155" i="21"/>
  <c r="F153" i="21"/>
  <c r="F143" i="21"/>
  <c r="F137" i="21"/>
  <c r="F135" i="21"/>
  <c r="F133" i="21"/>
  <c r="F131" i="21"/>
  <c r="F124" i="21"/>
  <c r="F117" i="21"/>
  <c r="F113" i="21"/>
  <c r="F111" i="21"/>
  <c r="F109" i="21"/>
  <c r="F102" i="21"/>
  <c r="F93" i="21"/>
  <c r="F84" i="21"/>
  <c r="F75" i="21"/>
  <c r="F73" i="21"/>
  <c r="F68" i="21"/>
  <c r="F66" i="21"/>
  <c r="F61" i="21"/>
  <c r="F58" i="21"/>
  <c r="F48" i="21"/>
  <c r="F42" i="21"/>
  <c r="F40" i="21"/>
  <c r="F38" i="21"/>
  <c r="F36" i="21"/>
  <c r="F32" i="21"/>
  <c r="F28" i="21"/>
  <c r="F26" i="21"/>
  <c r="F24" i="21"/>
  <c r="F17" i="21"/>
  <c r="F15" i="21"/>
  <c r="F13" i="21"/>
  <c r="F56" i="20"/>
  <c r="F6" i="20"/>
  <c r="F5" i="20"/>
  <c r="F113" i="19"/>
  <c r="F62" i="19"/>
  <c r="F56" i="19"/>
  <c r="F7" i="19"/>
  <c r="F115" i="18"/>
  <c r="F64" i="18"/>
  <c r="F58" i="18"/>
  <c r="F27" i="18"/>
  <c r="F23" i="18"/>
  <c r="F21" i="18"/>
  <c r="F17" i="18"/>
  <c r="F15" i="18"/>
  <c r="F12" i="18"/>
  <c r="F56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176" i="16"/>
  <c r="F126" i="16"/>
  <c r="F125" i="16"/>
  <c r="F119" i="16"/>
  <c r="F62" i="16"/>
  <c r="F112" i="15"/>
  <c r="F61" i="15"/>
  <c r="F55" i="15"/>
  <c r="F11" i="15"/>
  <c r="F114" i="14"/>
  <c r="F63" i="14"/>
  <c r="F57" i="14"/>
  <c r="F25" i="14"/>
  <c r="F21" i="14"/>
  <c r="F17" i="14"/>
  <c r="F11" i="14"/>
  <c r="F115" i="13"/>
  <c r="F64" i="13"/>
  <c r="F58" i="13"/>
  <c r="F31" i="13"/>
  <c r="F27" i="13"/>
  <c r="F25" i="13"/>
  <c r="F23" i="13"/>
  <c r="F20" i="13"/>
  <c r="F12" i="13"/>
  <c r="F115" i="12"/>
  <c r="F64" i="12"/>
  <c r="F58" i="12"/>
  <c r="F29" i="12"/>
  <c r="F25" i="12"/>
  <c r="F23" i="12"/>
  <c r="F19" i="12"/>
  <c r="F17" i="12"/>
  <c r="F12" i="12"/>
  <c r="F10" i="12"/>
  <c r="F118" i="11"/>
  <c r="F67" i="11"/>
  <c r="F61" i="11"/>
  <c r="F49" i="11"/>
  <c r="F44" i="11"/>
  <c r="F40" i="11"/>
  <c r="F36" i="11"/>
  <c r="F34" i="11"/>
  <c r="F32" i="11"/>
  <c r="F30" i="11"/>
  <c r="F28" i="11"/>
  <c r="F26" i="11"/>
  <c r="F24" i="11"/>
  <c r="F20" i="11"/>
  <c r="F18" i="11"/>
  <c r="F16" i="11"/>
  <c r="F12" i="11"/>
  <c r="F10" i="11"/>
  <c r="F113" i="10"/>
  <c r="F62" i="10"/>
  <c r="F56" i="10"/>
  <c r="F14" i="10"/>
  <c r="F10" i="10"/>
  <c r="F174" i="9"/>
  <c r="F124" i="9"/>
  <c r="F123" i="9"/>
  <c r="F117" i="9"/>
  <c r="F72" i="9"/>
  <c r="F67" i="9"/>
  <c r="F60" i="9"/>
  <c r="F58" i="9"/>
  <c r="F55" i="9"/>
  <c r="F52" i="9"/>
  <c r="F50" i="9"/>
  <c r="F43" i="9"/>
  <c r="F41" i="9"/>
  <c r="F35" i="9"/>
  <c r="F30" i="9"/>
  <c r="F28" i="9"/>
  <c r="F26" i="9"/>
  <c r="F24" i="9"/>
  <c r="F22" i="9"/>
  <c r="F17" i="9"/>
  <c r="F13" i="9"/>
  <c r="F11" i="9"/>
  <c r="F118" i="8"/>
  <c r="F67" i="8"/>
  <c r="F61" i="8"/>
  <c r="F55" i="8"/>
  <c r="F50" i="8"/>
  <c r="F46" i="8"/>
  <c r="F41" i="8"/>
  <c r="F37" i="8"/>
  <c r="F32" i="8"/>
  <c r="F28" i="8"/>
  <c r="F26" i="8"/>
  <c r="F22" i="8"/>
  <c r="F20" i="8"/>
  <c r="F14" i="8"/>
  <c r="F11" i="8"/>
  <c r="F178" i="7"/>
  <c r="F128" i="7"/>
  <c r="F127" i="7"/>
  <c r="F121" i="7"/>
  <c r="F111" i="7"/>
  <c r="F109" i="7"/>
  <c r="F107" i="7"/>
  <c r="F105" i="7"/>
  <c r="F100" i="7"/>
  <c r="F98" i="7"/>
  <c r="F96" i="7"/>
  <c r="F94" i="7"/>
  <c r="F89" i="7"/>
  <c r="F85" i="7"/>
  <c r="F81" i="7"/>
  <c r="F76" i="7"/>
  <c r="F73" i="7"/>
  <c r="F69" i="7"/>
  <c r="F61" i="7"/>
  <c r="F57" i="7"/>
  <c r="F53" i="7"/>
  <c r="F50" i="7"/>
  <c r="F47" i="7"/>
  <c r="F45" i="7"/>
  <c r="F40" i="7"/>
  <c r="F36" i="7"/>
  <c r="F34" i="7"/>
  <c r="F32" i="7"/>
  <c r="F30" i="7"/>
  <c r="F28" i="7"/>
  <c r="F22" i="7"/>
  <c r="F20" i="7"/>
  <c r="F18" i="7"/>
  <c r="F16" i="7"/>
  <c r="F114" i="6"/>
  <c r="F63" i="6"/>
  <c r="F57" i="6"/>
  <c r="F20" i="6"/>
  <c r="F16" i="6"/>
  <c r="F12" i="6"/>
  <c r="F10" i="6"/>
  <c r="F113" i="5"/>
  <c r="F62" i="5"/>
  <c r="F56" i="5"/>
  <c r="F18" i="5"/>
  <c r="F176" i="4"/>
  <c r="F126" i="4"/>
  <c r="F125" i="4"/>
  <c r="F119" i="4"/>
  <c r="F99" i="4"/>
  <c r="F95" i="4"/>
  <c r="F91" i="4"/>
  <c r="F89" i="4"/>
  <c r="F85" i="4"/>
  <c r="F83" i="4"/>
  <c r="F81" i="4"/>
  <c r="F79" i="4"/>
  <c r="F77" i="4"/>
  <c r="F75" i="4"/>
  <c r="F73" i="4"/>
  <c r="F69" i="4"/>
  <c r="F61" i="4"/>
  <c r="F59" i="4"/>
  <c r="F54" i="4"/>
  <c r="F50" i="4"/>
  <c r="F46" i="4"/>
  <c r="F44" i="4"/>
  <c r="F40" i="4"/>
  <c r="F32" i="4"/>
  <c r="F28" i="4"/>
  <c r="F26" i="4"/>
  <c r="F22" i="4"/>
  <c r="F20" i="4"/>
  <c r="F18" i="4"/>
  <c r="F15" i="4"/>
  <c r="F12" i="4"/>
  <c r="F10" i="4"/>
  <c r="F56" i="3"/>
  <c r="F5" i="3"/>
  <c r="F114" i="2"/>
  <c r="F63" i="2"/>
  <c r="F57" i="2"/>
</calcChain>
</file>

<file path=xl/sharedStrings.xml><?xml version="1.0" encoding="utf-8"?>
<sst xmlns="http://schemas.openxmlformats.org/spreadsheetml/2006/main" count="1591" uniqueCount="818">
  <si>
    <t>Item</t>
  </si>
  <si>
    <t>Description</t>
  </si>
  <si>
    <t>Qty</t>
  </si>
  <si>
    <t>Unit</t>
  </si>
  <si>
    <t>Rate</t>
  </si>
  <si>
    <t>Total</t>
  </si>
  <si>
    <t>£</t>
  </si>
  <si>
    <t>PROVISIONAL SUMS</t>
  </si>
  <si>
    <t>14</t>
  </si>
  <si>
    <t>INCLUDE THE FOLLOWING DEFINED PROVISIONAL SUMS</t>
  </si>
  <si>
    <t>14.020</t>
  </si>
  <si>
    <t>Works generally</t>
  </si>
  <si>
    <t>14.020.010</t>
  </si>
  <si>
    <t>A</t>
  </si>
  <si>
    <t>timber perimeter skirt and sleepers</t>
  </si>
  <si>
    <t>14.020.015</t>
  </si>
  <si>
    <t>B</t>
  </si>
  <si>
    <t>supply of ironmongery to internal doors</t>
  </si>
  <si>
    <t>14.020.020</t>
  </si>
  <si>
    <t>C</t>
  </si>
  <si>
    <t>supply and fix roller blinds to windows</t>
  </si>
  <si>
    <t>14.020.025</t>
  </si>
  <si>
    <t>D</t>
  </si>
  <si>
    <t>supply and fix hatch to Office/Kitchen</t>
  </si>
  <si>
    <t>14.020.030</t>
  </si>
  <si>
    <t>E</t>
  </si>
  <si>
    <t>supply and fix roof access door/hatch</t>
  </si>
  <si>
    <t>14.020.032</t>
  </si>
  <si>
    <t>F</t>
  </si>
  <si>
    <t>supply and fix Changing Places sanitaryware, hoist and fittings</t>
  </si>
  <si>
    <t>14.020.035</t>
  </si>
  <si>
    <t>G</t>
  </si>
  <si>
    <t>supply and fix Kitchen fittings and equipment</t>
  </si>
  <si>
    <t>14.020.040</t>
  </si>
  <si>
    <t>H</t>
  </si>
  <si>
    <t>supply and fix stainless steel modular shelving in Store Room</t>
  </si>
  <si>
    <t>14.020.045</t>
  </si>
  <si>
    <t>J</t>
  </si>
  <si>
    <t>constructing recycling Store</t>
  </si>
  <si>
    <t>14.020.050</t>
  </si>
  <si>
    <t>K</t>
  </si>
  <si>
    <t>extending terrace on North Elevation</t>
  </si>
  <si>
    <t>L</t>
  </si>
  <si>
    <t>bird/bat/bee boxes</t>
  </si>
  <si>
    <t>14.020.055</t>
  </si>
  <si>
    <t>To Collection</t>
  </si>
  <si>
    <t>PAGE 3 / 1</t>
  </si>
  <si>
    <t>Collection From</t>
  </si>
  <si>
    <t>3/1</t>
  </si>
  <si>
    <t>9 - PROVISIONAL SUMS Carried to Summary</t>
  </si>
  <si>
    <t>9 - PROVISIONAL SUMS</t>
  </si>
  <si>
    <t>BILL 03 - PROVISIONAL SUMS AND DAYWORK Carried to Summary</t>
  </si>
  <si>
    <t>SUBSTRUCTURE</t>
  </si>
  <si>
    <t>01</t>
  </si>
  <si>
    <t>GROUND FLOOR CONSTRUCTION</t>
  </si>
  <si>
    <t>01.040</t>
  </si>
  <si>
    <t>Excavation</t>
  </si>
  <si>
    <t>01.040.010</t>
  </si>
  <si>
    <t>topsoil</t>
  </si>
  <si>
    <t>m³</t>
  </si>
  <si>
    <t>01.040.010.002</t>
  </si>
  <si>
    <t>reduce levels</t>
  </si>
  <si>
    <t>01.040.010.005</t>
  </si>
  <si>
    <t xml:space="preserve">deposit topsoil on site; not exceeding 100 m distant; </t>
  </si>
  <si>
    <t>compacting</t>
  </si>
  <si>
    <t>01.040.010.017</t>
  </si>
  <si>
    <t xml:space="preserve">deposit excavated material on site; not exceeding 100 m </t>
  </si>
  <si>
    <t>distant; compacting</t>
  </si>
  <si>
    <t>01.040.010.018</t>
  </si>
  <si>
    <t>level and compact surfaces of excavations</t>
  </si>
  <si>
    <t>m²</t>
  </si>
  <si>
    <t>01.040.010.022</t>
  </si>
  <si>
    <t>grading surfaces of excavations to slope; compacting</t>
  </si>
  <si>
    <t>01.040.010.029</t>
  </si>
  <si>
    <t>Imported hardcore; compacting in 150 thick layers</t>
  </si>
  <si>
    <t>01.040.020</t>
  </si>
  <si>
    <t>filling to make up levels</t>
  </si>
  <si>
    <t>01.040.020.025</t>
  </si>
  <si>
    <t>levellling and compacting surfaces of hardcore</t>
  </si>
  <si>
    <t>01.040.020.030</t>
  </si>
  <si>
    <t>Terram Geotextile permeable membrane</t>
  </si>
  <si>
    <t>01.040.022</t>
  </si>
  <si>
    <t>laid on hardcore; weighting down</t>
  </si>
  <si>
    <t>01.040.022.035</t>
  </si>
  <si>
    <t xml:space="preserve">Contractor Designed Jackpad system; 360 x 360 x 80 recycled </t>
  </si>
  <si>
    <t xml:space="preserve">plastic Jackpad 400 support block; 450 x 450 x 50 recycled plastic </t>
  </si>
  <si>
    <t xml:space="preserve">incremental packers; painted steel adjuster; as MPA Drwgs </t>
  </si>
  <si>
    <t>23291/010/C02 &amp; /030/C02</t>
  </si>
  <si>
    <t>01.040.025</t>
  </si>
  <si>
    <t xml:space="preserve">setting in position on hardcore; adjusting to required height; </t>
  </si>
  <si>
    <t>connecting to joists; proof tested 60kN - SWL 48kN</t>
  </si>
  <si>
    <t>Nr</t>
  </si>
  <si>
    <t>01.040.025.025</t>
  </si>
  <si>
    <t>Treated sawn softwood; Grade C24</t>
  </si>
  <si>
    <t>01.040.026</t>
  </si>
  <si>
    <t>47 x 200; floor joists</t>
  </si>
  <si>
    <t>m</t>
  </si>
  <si>
    <t>01.040.026.020</t>
  </si>
  <si>
    <t>M</t>
  </si>
  <si>
    <t>2 Nr. 75 x 225; floor joists</t>
  </si>
  <si>
    <t>01.040.026.030</t>
  </si>
  <si>
    <t>Contractor Designed engineered timber JJI joists</t>
  </si>
  <si>
    <t>01.040.028</t>
  </si>
  <si>
    <t>N</t>
  </si>
  <si>
    <t>300 deep</t>
  </si>
  <si>
    <t>01.040.028.022</t>
  </si>
  <si>
    <t>Glulam beams; laminated timber beams; Glulam Ltd.</t>
  </si>
  <si>
    <t>01.040.030</t>
  </si>
  <si>
    <t>P</t>
  </si>
  <si>
    <t>140 x 270; ref. GL30h</t>
  </si>
  <si>
    <t>01.040.030.020</t>
  </si>
  <si>
    <t xml:space="preserve">Lewis metal deck; Reppel Ltd; fixing in accordance with </t>
  </si>
  <si>
    <t>manufacturer's instructions</t>
  </si>
  <si>
    <t>01.040.032</t>
  </si>
  <si>
    <t>Q</t>
  </si>
  <si>
    <t>16 profile height; floors; over 300 wide</t>
  </si>
  <si>
    <t>01.040.032.030</t>
  </si>
  <si>
    <t>PAGE 3 / 4</t>
  </si>
  <si>
    <t xml:space="preserve">Wrought softwood deck boards; 140 wide boards, with 10 gaps; </t>
  </si>
  <si>
    <t>fixing with passivated deck screws</t>
  </si>
  <si>
    <t>01.040.038</t>
  </si>
  <si>
    <t>28 thick; floors; over 300 wide</t>
  </si>
  <si>
    <t>01.040.038.030</t>
  </si>
  <si>
    <t>Galvanised steel accessories</t>
  </si>
  <si>
    <t>01.040.040</t>
  </si>
  <si>
    <t>joist hangers; single; nail over; 47 x 200</t>
  </si>
  <si>
    <t>01.040.040.020</t>
  </si>
  <si>
    <t>joist hangers; single; nail over; 47 x 300</t>
  </si>
  <si>
    <t>01.040.040.022</t>
  </si>
  <si>
    <t>joist hangers; single; nail over; 150 x 225</t>
  </si>
  <si>
    <t>01.040.040.025</t>
  </si>
  <si>
    <t>joist hangers; single; nail over; 150 x 275</t>
  </si>
  <si>
    <t>01.040.040.027</t>
  </si>
  <si>
    <t>equal angles; 150 x 150 x 10</t>
  </si>
  <si>
    <t>01.040.040.030</t>
  </si>
  <si>
    <t>M12 x 230 long Grade 4.6 bolts, nuts x 1, 50 x 50 washers x 1</t>
  </si>
  <si>
    <t>01.040.040.035</t>
  </si>
  <si>
    <t>M12 x 240 long Grade 4.6 bolts, nuts x 1, 50 x 50 washers x 1</t>
  </si>
  <si>
    <t>01.040.040.040</t>
  </si>
  <si>
    <t>Panelvent sheathing board; Panel Agency Ltd.</t>
  </si>
  <si>
    <t>01.040.044</t>
  </si>
  <si>
    <t>12 thick; horizontal; to soffits</t>
  </si>
  <si>
    <t>01.040.044.040</t>
  </si>
  <si>
    <t>12 thick;vertical; to walls</t>
  </si>
  <si>
    <t>01.040.044.045</t>
  </si>
  <si>
    <t>Blown insulation; Warmcel; PYC Group</t>
  </si>
  <si>
    <t>01.040.047</t>
  </si>
  <si>
    <t>300 thick; between rafters</t>
  </si>
  <si>
    <t>01.040.047.015</t>
  </si>
  <si>
    <t>Sundries</t>
  </si>
  <si>
    <t>01.040.050</t>
  </si>
  <si>
    <t>rodent mesh</t>
  </si>
  <si>
    <t>01.040.050.035</t>
  </si>
  <si>
    <t>PAGE 3 / 5</t>
  </si>
  <si>
    <t>3/4</t>
  </si>
  <si>
    <t>3/5</t>
  </si>
  <si>
    <t>1.1 - SUBSTRUCTURE Carried to Summary</t>
  </si>
  <si>
    <t>SUPERSTRUCTRE</t>
  </si>
  <si>
    <t>02</t>
  </si>
  <si>
    <t>FRAME</t>
  </si>
  <si>
    <t>02.010</t>
  </si>
  <si>
    <t xml:space="preserve">Contractor Designed timber frame; including external walls, </t>
  </si>
  <si>
    <t xml:space="preserve">forming openings, lintels, Glulam beams, roof structure, plywood </t>
  </si>
  <si>
    <t xml:space="preserve">sheathing, internal walls, posts; straps, clips and hangers; as Kast </t>
  </si>
  <si>
    <t xml:space="preserve">Drwgs 2311/4/0101/B, /0102/B, /0103/B, /0201/C, /0202/C, </t>
  </si>
  <si>
    <t xml:space="preserve">/0203/C, /0204/C, /0301/A, /0302/A, /0303/A, /0304/A and </t>
  </si>
  <si>
    <t>Specification and MPA Drwgs 23291/020/C01 &amp; /030/C02</t>
  </si>
  <si>
    <t>02.010.050</t>
  </si>
  <si>
    <t>complete timber frame</t>
  </si>
  <si>
    <t>02.010.050.010</t>
  </si>
  <si>
    <t xml:space="preserve">ring beam at base of walls; 45 x 300 LVL top and bottom </t>
  </si>
  <si>
    <t>plates; 3 Nr. 50 x 200 treated sawn softwood C24 blockings</t>
  </si>
  <si>
    <t>02.010.050.015</t>
  </si>
  <si>
    <t>PAGE 3 / 7</t>
  </si>
  <si>
    <t>3/7</t>
  </si>
  <si>
    <t>2.1 - FRAME Carried to Summary</t>
  </si>
  <si>
    <t>UPPER FLOORS</t>
  </si>
  <si>
    <t>02.020</t>
  </si>
  <si>
    <t>02.020.026</t>
  </si>
  <si>
    <t>02.020.026.020</t>
  </si>
  <si>
    <t>47 x 200; wall bearer; fixing with coach screws</t>
  </si>
  <si>
    <t>OSB; BS EN 300: 2006; fixing with screws</t>
  </si>
  <si>
    <t>02.020.030</t>
  </si>
  <si>
    <t>18 thick; to floors; over 300 wide</t>
  </si>
  <si>
    <t>02.020.030.010</t>
  </si>
  <si>
    <t>02.030.035</t>
  </si>
  <si>
    <t>02.030.035.028</t>
  </si>
  <si>
    <t>PAGE 3 / 9</t>
  </si>
  <si>
    <t>3/9</t>
  </si>
  <si>
    <t>2.2 - UPPER FLOORS Carried to Summary</t>
  </si>
  <si>
    <t>ROOF</t>
  </si>
  <si>
    <t>02.030</t>
  </si>
  <si>
    <t xml:space="preserve">Corrugated powder coated steel roof sheeting; Cladco, colour </t>
  </si>
  <si>
    <t xml:space="preserve">Goosewing Grey; 25 x 25 treated sawn softwood battens fixed </t>
  </si>
  <si>
    <t xml:space="preserve">through insulation (measured separately) with Heco-Topix 316 </t>
  </si>
  <si>
    <t xml:space="preserve">stainless steel screws, Ampack Ampatop Aero breather </t>
  </si>
  <si>
    <t xml:space="preserve">membrane; 25 x 50 treated sawn softwood counter battens fixed </t>
  </si>
  <si>
    <t xml:space="preserve">with galvanised ring shank nails; fixing in accordance with </t>
  </si>
  <si>
    <t>02.030.002</t>
  </si>
  <si>
    <t>35 degree pitch; to timber</t>
  </si>
  <si>
    <t>02.030.002.015</t>
  </si>
  <si>
    <t>eaves filler and trim</t>
  </si>
  <si>
    <t>02.030.002.020</t>
  </si>
  <si>
    <t>verge flashing; Plastisol PVC</t>
  </si>
  <si>
    <t>02.030.002.025</t>
  </si>
  <si>
    <t>ridge flashing; Plastisol PVC ventilated dry ridge system</t>
  </si>
  <si>
    <t>02.030.002.030</t>
  </si>
  <si>
    <t xml:space="preserve">Polycarbonate roof sheeting; Clear Amber Corrapol Stormproof </t>
  </si>
  <si>
    <t xml:space="preserve">High Profile; fixing with Corrapol stainless steel screws and </t>
  </si>
  <si>
    <t>washers</t>
  </si>
  <si>
    <t>02.030.003</t>
  </si>
  <si>
    <t>5 degree pitch; to timber</t>
  </si>
  <si>
    <t>02.030.003.020</t>
  </si>
  <si>
    <t>02.030.003.022</t>
  </si>
  <si>
    <t>verge flashing</t>
  </si>
  <si>
    <t>02.030.003.025</t>
  </si>
  <si>
    <t>ridge flashing</t>
  </si>
  <si>
    <t>02.030.003.030</t>
  </si>
  <si>
    <t>top wall flashing</t>
  </si>
  <si>
    <t>02.030.003.035</t>
  </si>
  <si>
    <t>Treated sawn softwood; Grade C16</t>
  </si>
  <si>
    <t>02.030.010</t>
  </si>
  <si>
    <t>38 x 89 battens; at 400 centres</t>
  </si>
  <si>
    <t>02.030.010.022</t>
  </si>
  <si>
    <t>02.030.012</t>
  </si>
  <si>
    <t xml:space="preserve">50 x 150; wall plate; fixing to timber with coach screws at 400 </t>
  </si>
  <si>
    <t>centres</t>
  </si>
  <si>
    <t>02.030.012.010</t>
  </si>
  <si>
    <t>63 x 150; flat roof joists</t>
  </si>
  <si>
    <t>02.030.012.015</t>
  </si>
  <si>
    <t xml:space="preserve">3 Nr. 50 x 200; post; M12 bolts at 400 centres, nuts x 1, </t>
  </si>
  <si>
    <t>washers x 2</t>
  </si>
  <si>
    <t>02.030.012.021</t>
  </si>
  <si>
    <t xml:space="preserve">3 Nr. 75 x 300; eaves beam; M12 bolts at 400 centres, nuts x 1, </t>
  </si>
  <si>
    <t>02.030.012.025</t>
  </si>
  <si>
    <t>British Larch; fixing with stainless steel ring shank nails</t>
  </si>
  <si>
    <t>02.030.017</t>
  </si>
  <si>
    <t>20 x 65 fascia</t>
  </si>
  <si>
    <t>02.030.017.028</t>
  </si>
  <si>
    <t>PAGE 3 / 11</t>
  </si>
  <si>
    <t xml:space="preserve">Air tight sheathing; Smartly Propassiv; Medite; fixing with stainless </t>
  </si>
  <si>
    <t>steel screws; taping joints with Tescon Vana tape</t>
  </si>
  <si>
    <t>02.030.020</t>
  </si>
  <si>
    <t>12.5 thick; sloping ceilings; over 300 wide</t>
  </si>
  <si>
    <t>02.030.020.020</t>
  </si>
  <si>
    <t>joist hangers; single; nail over; 63 x 150</t>
  </si>
  <si>
    <t xml:space="preserve">concealed post base; Simpson CPT88Z; bolting to timber post </t>
  </si>
  <si>
    <t>and timber base</t>
  </si>
  <si>
    <t>02.030.035.065</t>
  </si>
  <si>
    <t xml:space="preserve">Wood-fibre insulated sheathing; Pavatex Isolair tongued and </t>
  </si>
  <si>
    <t>grooved boards; fixing through timber battens</t>
  </si>
  <si>
    <t>02.030.040</t>
  </si>
  <si>
    <t>60 thick; to timber</t>
  </si>
  <si>
    <t>02.030.040.020</t>
  </si>
  <si>
    <t>02.030.047</t>
  </si>
  <si>
    <t>02.030.047.015</t>
  </si>
  <si>
    <t>Compacfoam thermal break; Compac Ltd</t>
  </si>
  <si>
    <t>02.030.053</t>
  </si>
  <si>
    <t>50 x 150; between timbers</t>
  </si>
  <si>
    <t>02.030.053.025</t>
  </si>
  <si>
    <t xml:space="preserve">Lindab Majestic galvanised steel rainwater pipes and fittings; </t>
  </si>
  <si>
    <t>fixing in accordance with manufacturer's instructions</t>
  </si>
  <si>
    <t>02.030.075</t>
  </si>
  <si>
    <t>100 diameter</t>
  </si>
  <si>
    <t>02.030.075.015</t>
  </si>
  <si>
    <t>Extra over; connections to gutter</t>
  </si>
  <si>
    <t>02.030.075.017</t>
  </si>
  <si>
    <t>Extra over; shoe</t>
  </si>
  <si>
    <t>02.030.075.020</t>
  </si>
  <si>
    <t>Extra over; bend</t>
  </si>
  <si>
    <t>02.030.075.025</t>
  </si>
  <si>
    <t xml:space="preserve">Lindab Majestic galvanised steel gutters and fittings; fixing in </t>
  </si>
  <si>
    <t>accordance with manufacturer's instructions</t>
  </si>
  <si>
    <t>02.030.080</t>
  </si>
  <si>
    <t>150 diameter; half round</t>
  </si>
  <si>
    <t>02.030.080.020</t>
  </si>
  <si>
    <t>Extra over; stop ends</t>
  </si>
  <si>
    <t>02.030.080.025</t>
  </si>
  <si>
    <t>Extra over; running outlet</t>
  </si>
  <si>
    <t>02.030.080.030</t>
  </si>
  <si>
    <t>Extra over; angles</t>
  </si>
  <si>
    <t>02.030.080.035</t>
  </si>
  <si>
    <t>PAGE 3 / 12</t>
  </si>
  <si>
    <t>3/11</t>
  </si>
  <si>
    <t>3/12</t>
  </si>
  <si>
    <t>2.3 - ROOF Carried to Summary</t>
  </si>
  <si>
    <t>EXTERNAL WALLS</t>
  </si>
  <si>
    <t>02.050</t>
  </si>
  <si>
    <t>Treated sawn softwood; Grade C16; painted black</t>
  </si>
  <si>
    <t>02.050.010</t>
  </si>
  <si>
    <t xml:space="preserve">45 x 45 counter battens; at 600 centres; fixing with 316 Grade </t>
  </si>
  <si>
    <t>stainless steel screws</t>
  </si>
  <si>
    <t>02.050.010.020</t>
  </si>
  <si>
    <t xml:space="preserve">45 x 45 battens; at 600 centres; fixing through wood-fibre </t>
  </si>
  <si>
    <t>insulation with Heco-Topix 316 Grade stainless steel screws</t>
  </si>
  <si>
    <t>02.050.010.022</t>
  </si>
  <si>
    <t xml:space="preserve">Timber cladding; British Larch; 20 x 65 square edge, with 10 mm </t>
  </si>
  <si>
    <t xml:space="preserve">gaps between boards; random lengths; fixing with stainless steel </t>
  </si>
  <si>
    <t>ring shank nails</t>
  </si>
  <si>
    <t>02.050.060</t>
  </si>
  <si>
    <t>over 300 wide; vertical; to timber</t>
  </si>
  <si>
    <t>02.050.060.020</t>
  </si>
  <si>
    <t>not exceeding 300 wide; vertical; to timber</t>
  </si>
  <si>
    <t>Aluminium cladding accessories; powder coated black</t>
  </si>
  <si>
    <t>02.050.061</t>
  </si>
  <si>
    <t>drip flashing; at top of cladding</t>
  </si>
  <si>
    <t>02.050.061.035</t>
  </si>
  <si>
    <t>drip flashing; at heads of openings</t>
  </si>
  <si>
    <t>Stainless steel cladding accessories</t>
  </si>
  <si>
    <t>02.050.062</t>
  </si>
  <si>
    <t>insect mesh; at base of cladding</t>
  </si>
  <si>
    <t>02.050.062.035</t>
  </si>
  <si>
    <t>02.050.090</t>
  </si>
  <si>
    <t>02.050.090.020</t>
  </si>
  <si>
    <t>02.050.100</t>
  </si>
  <si>
    <t>300 thick; between studs</t>
  </si>
  <si>
    <t>02.050.100.015</t>
  </si>
  <si>
    <t xml:space="preserve">Breather membrane; Amatop RF black, UV durable; fixing with </t>
  </si>
  <si>
    <t>stainless steel large head nails</t>
  </si>
  <si>
    <t>02.050.105</t>
  </si>
  <si>
    <t>vertical; to timber</t>
  </si>
  <si>
    <t>02.050.105.020</t>
  </si>
  <si>
    <t>Sundries; rodent mesh</t>
  </si>
  <si>
    <t>02.050.110</t>
  </si>
  <si>
    <t>02.050.110.025</t>
  </si>
  <si>
    <t xml:space="preserve">Fire retardent; HR Prof; Fire Retardent UK Ltd; to achieve Euro </t>
  </si>
  <si>
    <t>Class 0 spread of flame; external</t>
  </si>
  <si>
    <t>02.050.130</t>
  </si>
  <si>
    <t>timber walls; open jointed; over 300 girth</t>
  </si>
  <si>
    <t>02.050.130.030</t>
  </si>
  <si>
    <t>PAGE 3 / 14</t>
  </si>
  <si>
    <t>3/14</t>
  </si>
  <si>
    <t>2.5 - EXTERNAL WALLS Carried to Summary</t>
  </si>
  <si>
    <t>WINDOWS AND EXTERNAL DOORS</t>
  </si>
  <si>
    <t>02.060</t>
  </si>
  <si>
    <t xml:space="preserve">Exterior grade plywood; WBP bonded; BS EN 314-2: 1993; fixing </t>
  </si>
  <si>
    <t>with screws</t>
  </si>
  <si>
    <t>02.060.003</t>
  </si>
  <si>
    <t>window board; 22 x 260</t>
  </si>
  <si>
    <t>02.060.003.025</t>
  </si>
  <si>
    <t>window packers; 18 x 260</t>
  </si>
  <si>
    <t>Treated wrought softwood</t>
  </si>
  <si>
    <t>02.060.008</t>
  </si>
  <si>
    <t>02.060.008.030</t>
  </si>
  <si>
    <t xml:space="preserve">Pro Clima Extoseal cavity tray; turning up 150 at ends and 50 down </t>
  </si>
  <si>
    <t>at front</t>
  </si>
  <si>
    <t>02.060.010</t>
  </si>
  <si>
    <t>375 girth; to suit 800 structural opening</t>
  </si>
  <si>
    <t>02.060.010.015</t>
  </si>
  <si>
    <t>375 girth; to suit 1175 structural opening</t>
  </si>
  <si>
    <t>02.060.010.020</t>
  </si>
  <si>
    <t>375 girth; to suit 1775 structural opening</t>
  </si>
  <si>
    <t>02.060.010.025</t>
  </si>
  <si>
    <t>375 girth; to suit 1925 structural opening</t>
  </si>
  <si>
    <t>02.060.010.030</t>
  </si>
  <si>
    <t>375 girth; to suit 5200 structural opening</t>
  </si>
  <si>
    <t>02.060.010.035</t>
  </si>
  <si>
    <t>Tescon Vanna airtightness tape; silicone road and bed</t>
  </si>
  <si>
    <t>02.060.015</t>
  </si>
  <si>
    <t xml:space="preserve">sealing between Propassiv board and window/door; around </t>
  </si>
  <si>
    <t>openings</t>
  </si>
  <si>
    <t>02.060.015.020</t>
  </si>
  <si>
    <t xml:space="preserve">Composite windows; polyester powder coated Aluminium/timber; </t>
  </si>
  <si>
    <t>Rationel Auraplus; triple glazed; extended cills; as Kast Drwg 2311</t>
  </si>
  <si>
    <t>-4-3201/A</t>
  </si>
  <si>
    <t>02.060.030</t>
  </si>
  <si>
    <t>to suit 800 x 1200 structural opening; side hung</t>
  </si>
  <si>
    <t>02.060.030.015</t>
  </si>
  <si>
    <t>to suit 1775 x 1200 structural opening; top hung</t>
  </si>
  <si>
    <t>02.060.030.020</t>
  </si>
  <si>
    <t xml:space="preserve">Composite doors and frames; polyester powder coated </t>
  </si>
  <si>
    <t xml:space="preserve">Aluminium/timber; Rationel Auraplus; triple glazed; extended </t>
  </si>
  <si>
    <t>thresholds; as Kast Drwg 2311-4-3201/A</t>
  </si>
  <si>
    <t>02.060.035</t>
  </si>
  <si>
    <t xml:space="preserve">to suit 1175 x 2100 structural opening; side hung; solid door </t>
  </si>
  <si>
    <t>(no glazing)</t>
  </si>
  <si>
    <t>02.060.035.020</t>
  </si>
  <si>
    <t>to suit 1175 x 2100 structural opening; side hung; 2XG door</t>
  </si>
  <si>
    <t>02.060.035.025</t>
  </si>
  <si>
    <t xml:space="preserve">to suit 1925 x 2108 structural opening; side hung; fully glazed, </t>
  </si>
  <si>
    <t>with fixed sidelight</t>
  </si>
  <si>
    <t>02.060.035.030</t>
  </si>
  <si>
    <t xml:space="preserve">to suit 5200 x 2100 structural opening; sliding doors; fully </t>
  </si>
  <si>
    <t>glazed, sliding doors x 2, fixed sidelights x 2</t>
  </si>
  <si>
    <t>02.060.035.035</t>
  </si>
  <si>
    <t>PAGE 3 / 16</t>
  </si>
  <si>
    <t>One coat varnish; carried out on site before fixing members</t>
  </si>
  <si>
    <t>02.060.205</t>
  </si>
  <si>
    <t>window boards; not exceeding 300 girth</t>
  </si>
  <si>
    <t>02.060.205.020</t>
  </si>
  <si>
    <t xml:space="preserve">One coat wood knot and resin blocking varnish; three coats varnish </t>
  </si>
  <si>
    <t>full gloss finish</t>
  </si>
  <si>
    <t>02.060.230</t>
  </si>
  <si>
    <t>02.060.230.030</t>
  </si>
  <si>
    <t>PAGE 3 / 17</t>
  </si>
  <si>
    <t>3/16</t>
  </si>
  <si>
    <t>3/17</t>
  </si>
  <si>
    <t>2.6 - WINDOWS AND EXTERNAL DOORS Carried to Summary</t>
  </si>
  <si>
    <t>INTERNAL WALLS AND PARTITIONS</t>
  </si>
  <si>
    <t>02.070</t>
  </si>
  <si>
    <t>02.070.100</t>
  </si>
  <si>
    <t>02.070.100.015</t>
  </si>
  <si>
    <t>Insulation; Rockwool acoustic mineral wool; butt joints</t>
  </si>
  <si>
    <t>02.070.136</t>
  </si>
  <si>
    <t>50 thick; between studs</t>
  </si>
  <si>
    <t>02.070.136.035</t>
  </si>
  <si>
    <t>PAGE 3 / 19</t>
  </si>
  <si>
    <t>3/19</t>
  </si>
  <si>
    <t>2.7 - INTERNAL WALLS AND PARTITIONS Carried to Summary</t>
  </si>
  <si>
    <t>INTERNAL DOORS</t>
  </si>
  <si>
    <t>02.080</t>
  </si>
  <si>
    <t>Flush doors; plywood faced with hardwood lippings; solid core</t>
  </si>
  <si>
    <t>02.080.030</t>
  </si>
  <si>
    <t>900 x 2040 x 44 thick</t>
  </si>
  <si>
    <t>02.080.030.020</t>
  </si>
  <si>
    <t>1000 x 2040 x 44 thick</t>
  </si>
  <si>
    <t>Wrought softwood</t>
  </si>
  <si>
    <t>02.080.190</t>
  </si>
  <si>
    <t>32 x 125 lining</t>
  </si>
  <si>
    <t>02.080.190.050</t>
  </si>
  <si>
    <t>15 x 25 stops</t>
  </si>
  <si>
    <t>02.080.190.090</t>
  </si>
  <si>
    <t>25 x 75 architrave; chamfered</t>
  </si>
  <si>
    <t>02.080.190.097</t>
  </si>
  <si>
    <t>Fix only ironmongery</t>
  </si>
  <si>
    <t>02.080.225</t>
  </si>
  <si>
    <t>butt hinges; 100 mm</t>
  </si>
  <si>
    <t>02.080.225.055</t>
  </si>
  <si>
    <t>pair of lever latch handles</t>
  </si>
  <si>
    <t>02.080.225.057</t>
  </si>
  <si>
    <t>pair of lever lock handles</t>
  </si>
  <si>
    <t>02.080.225.060</t>
  </si>
  <si>
    <t>bathroom knob turn</t>
  </si>
  <si>
    <t>02.080.225.062</t>
  </si>
  <si>
    <t>mortice latch</t>
  </si>
  <si>
    <t>02.080.225.065</t>
  </si>
  <si>
    <t>mortice lock; 3 lever</t>
  </si>
  <si>
    <t>door stop</t>
  </si>
  <si>
    <t>02.080.225.090</t>
  </si>
  <si>
    <t>02.080.250</t>
  </si>
  <si>
    <t>linings; not exceeding 300 girth</t>
  </si>
  <si>
    <t>02.080.250.020</t>
  </si>
  <si>
    <t>Three  coats varnish full gloss finish</t>
  </si>
  <si>
    <t>02.080.258</t>
  </si>
  <si>
    <t>flush doors; over 300 girth</t>
  </si>
  <si>
    <t>02.080.258.035</t>
  </si>
  <si>
    <t xml:space="preserve">One coat wood knot and resin blocking varnish; three  coats </t>
  </si>
  <si>
    <t>varnish full gloss finish</t>
  </si>
  <si>
    <t>02.080.260</t>
  </si>
  <si>
    <t>linings; over 300 girth</t>
  </si>
  <si>
    <t>02.080.260.025</t>
  </si>
  <si>
    <t>PAGE 3 / 21</t>
  </si>
  <si>
    <t>3/21</t>
  </si>
  <si>
    <t>2.8 - INTERNAL DOORS Carried to Summary</t>
  </si>
  <si>
    <t>INTERNAL FINISHES</t>
  </si>
  <si>
    <t>03</t>
  </si>
  <si>
    <t>WALL FINSHES</t>
  </si>
  <si>
    <t>03.010</t>
  </si>
  <si>
    <t>Treated sawn softwood</t>
  </si>
  <si>
    <t>03.010.005</t>
  </si>
  <si>
    <t>25 x 50; battens; at 400 centres</t>
  </si>
  <si>
    <t>03.010.005.025</t>
  </si>
  <si>
    <t>25 x 50; battens; at 400 centres; not exceeding 300 wide</t>
  </si>
  <si>
    <t>03.010.005.030</t>
  </si>
  <si>
    <t>03.010.020</t>
  </si>
  <si>
    <t>12.5 thick; walls; over 300 wide</t>
  </si>
  <si>
    <t>03.010.020.020</t>
  </si>
  <si>
    <t>12.5 thick; walls; 260 wide</t>
  </si>
  <si>
    <t>03.010.020.025</t>
  </si>
  <si>
    <t>Fire retardent OSB; Medite Smartply; fixing with screws</t>
  </si>
  <si>
    <t>03.010.030</t>
  </si>
  <si>
    <t>12 thick; to walls; over 300 wide</t>
  </si>
  <si>
    <t>03.010.030.020</t>
  </si>
  <si>
    <t>12 thick; to walls; 260 wide</t>
  </si>
  <si>
    <t>Altro Whiterock; fixing with adhesive; sealed joints</t>
  </si>
  <si>
    <t>03.010.035</t>
  </si>
  <si>
    <t>2.5 thick; to walls; over 300 wide</t>
  </si>
  <si>
    <t>03.010.035.025</t>
  </si>
  <si>
    <t>PAGE 3 / 23</t>
  </si>
  <si>
    <t>3/23</t>
  </si>
  <si>
    <t>3.1 - WALL FINISHES Carried to Summary</t>
  </si>
  <si>
    <t>FLOOR SCREEDS</t>
  </si>
  <si>
    <t xml:space="preserve">Liquid Proprietary self smoothing levelling screed with </t>
  </si>
  <si>
    <t xml:space="preserve">incorporated underfloor heating system (underfloor heating </t>
  </si>
  <si>
    <t>measured elsewhere); Gyvlon Screed Thermio+</t>
  </si>
  <si>
    <t>03.010.075</t>
  </si>
  <si>
    <t>50 - 66 thick; to profiled metal deck; over 300 wide; horizontal</t>
  </si>
  <si>
    <t>03.010.075.045</t>
  </si>
  <si>
    <t>FLOOR FINISHES</t>
  </si>
  <si>
    <t>03.020</t>
  </si>
  <si>
    <t xml:space="preserve">Sheet Marmoluem; Forbo Marmoleum; fixing with Forbo </t>
  </si>
  <si>
    <t xml:space="preserve">recommended adhesive; welded seams; all in accordance with </t>
  </si>
  <si>
    <t>03.020.070</t>
  </si>
  <si>
    <t>2 thick; over 300 wide; horizontal</t>
  </si>
  <si>
    <t>03.020.070.040</t>
  </si>
  <si>
    <t xml:space="preserve">2 thick; 150 high; skirtings; cove former, ref. QCF35, capping </t>
  </si>
  <si>
    <t>trim, ref. QT200</t>
  </si>
  <si>
    <t>03.020.070.045</t>
  </si>
  <si>
    <t>Extra over; ends</t>
  </si>
  <si>
    <t>03.020.070.048</t>
  </si>
  <si>
    <t>Extra over; internal preformed angles</t>
  </si>
  <si>
    <t>03.020.070.050</t>
  </si>
  <si>
    <t>Coir matting; fixing with adhesive</t>
  </si>
  <si>
    <t>03.020.074</t>
  </si>
  <si>
    <t>17 thick; over 300 wide; horizontal</t>
  </si>
  <si>
    <t>03.020.074.050</t>
  </si>
  <si>
    <t>PAGE 3 / 25</t>
  </si>
  <si>
    <t>3/25</t>
  </si>
  <si>
    <t>3.2 - FLOOR FINISHES Carried to Summary</t>
  </si>
  <si>
    <t>CEILING FINISHES</t>
  </si>
  <si>
    <t>03.030</t>
  </si>
  <si>
    <t xml:space="preserve">Plasterboard; fixing with screws; joints scrimmed and filled with </t>
  </si>
  <si>
    <t>plaster</t>
  </si>
  <si>
    <t>03.030.033</t>
  </si>
  <si>
    <t>12.5 thick; ceilings; to timber; over 300 wide</t>
  </si>
  <si>
    <t>03.030.033.020</t>
  </si>
  <si>
    <t xml:space="preserve">Heradesign acoustic panel; 1200 x 600 cement-bonded wood wool </t>
  </si>
  <si>
    <t xml:space="preserve">panels; 2.0mm wood wool fine finish; fixing with manufacturer's </t>
  </si>
  <si>
    <t>approved screws; Knauf Ceiling Solutions</t>
  </si>
  <si>
    <t>03.030.040</t>
  </si>
  <si>
    <t>25 thick; ceilings; to timber; over 300 wide</t>
  </si>
  <si>
    <t>03.030.040.020</t>
  </si>
  <si>
    <t>Board finish plaster; steel trowelled finish</t>
  </si>
  <si>
    <t>03.030.060</t>
  </si>
  <si>
    <t>5 thick; ceilings; to plasterboard; over 300 wide</t>
  </si>
  <si>
    <t>03.030.060.015</t>
  </si>
  <si>
    <t>Emulsion paint; mist coat and two full coats</t>
  </si>
  <si>
    <t>03.030.090</t>
  </si>
  <si>
    <t>plaster ceilings; over 300 girth</t>
  </si>
  <si>
    <t>03.030.090.020</t>
  </si>
  <si>
    <t>PAGE 3 / 27</t>
  </si>
  <si>
    <t>3/27</t>
  </si>
  <si>
    <t>3.3 - CEILING FINISHES Carried to Summary</t>
  </si>
  <si>
    <t>FITTINGS, FURNISHINGS AND EQUIPMENT</t>
  </si>
  <si>
    <t>04</t>
  </si>
  <si>
    <t>GENERAL FITTINGS, FURNISHINGS AND EQUIPMENT</t>
  </si>
  <si>
    <t>04.010</t>
  </si>
  <si>
    <t>General Fittings</t>
  </si>
  <si>
    <t>04.010.010</t>
  </si>
  <si>
    <t xml:space="preserve">700 x 800 folding timber/Aluminium loft ladder, complete with </t>
  </si>
  <si>
    <t>handrail</t>
  </si>
  <si>
    <t>04.010.010.030</t>
  </si>
  <si>
    <t>PAGE 3 / 29</t>
  </si>
  <si>
    <t>3/29</t>
  </si>
  <si>
    <t>4.1 - FITTINGS, FURNISHING AND EQUIPMENT Carried to Summary</t>
  </si>
  <si>
    <t>SERVICES</t>
  </si>
  <si>
    <t>05</t>
  </si>
  <si>
    <t>PLUMBING AND MECHANICAL INSTALLATIONS</t>
  </si>
  <si>
    <t>05.020</t>
  </si>
  <si>
    <t xml:space="preserve">Contractor to allow here for the installation of all plumbing and </t>
  </si>
  <si>
    <t>mechanical installations</t>
  </si>
  <si>
    <t>05.020.010</t>
  </si>
  <si>
    <t>above ground drainage</t>
  </si>
  <si>
    <t>05.020.010.010</t>
  </si>
  <si>
    <t>hot and cold water installations</t>
  </si>
  <si>
    <t>05.020.010.015</t>
  </si>
  <si>
    <t>underfloor heating</t>
  </si>
  <si>
    <t>pipework, controls and valves</t>
  </si>
  <si>
    <t>05.020.010.020</t>
  </si>
  <si>
    <t>MVHR</t>
  </si>
  <si>
    <t>05.020.010.025</t>
  </si>
  <si>
    <t>fittings and equipment</t>
  </si>
  <si>
    <t>05.020.010.027</t>
  </si>
  <si>
    <t>thermal insulation</t>
  </si>
  <si>
    <t>05.020.010.030</t>
  </si>
  <si>
    <t>testing and commissioning</t>
  </si>
  <si>
    <t>05.020.010.035</t>
  </si>
  <si>
    <t>record drawings, manuals and Client training</t>
  </si>
  <si>
    <t>05.020.010.040</t>
  </si>
  <si>
    <t>system maintenance during Defects Liability Period</t>
  </si>
  <si>
    <t>05.020.010.045</t>
  </si>
  <si>
    <t>all other items required</t>
  </si>
  <si>
    <t>05.020.010.050</t>
  </si>
  <si>
    <t>ELECTRICAL INSTALLATIONS</t>
  </si>
  <si>
    <t>05.025</t>
  </si>
  <si>
    <t xml:space="preserve">Contractor to allow here for the installation of all electrical </t>
  </si>
  <si>
    <t>installations</t>
  </si>
  <si>
    <t>05.025.015</t>
  </si>
  <si>
    <t>mains distribution</t>
  </si>
  <si>
    <t>05.025.015.010</t>
  </si>
  <si>
    <t>structured wiring installation</t>
  </si>
  <si>
    <t>05.025.015.012</t>
  </si>
  <si>
    <t>mechanical services wiring installation</t>
  </si>
  <si>
    <t>05.025.015.014</t>
  </si>
  <si>
    <t>small power</t>
  </si>
  <si>
    <t>05.025.015.015</t>
  </si>
  <si>
    <t>R</t>
  </si>
  <si>
    <t>lighting layout and fittings</t>
  </si>
  <si>
    <t>05.025.015.020</t>
  </si>
  <si>
    <t>S</t>
  </si>
  <si>
    <t>electric vehicle charging point</t>
  </si>
  <si>
    <t>05.025.015.030</t>
  </si>
  <si>
    <t>T</t>
  </si>
  <si>
    <t>external lighting</t>
  </si>
  <si>
    <t>05.025.015.035</t>
  </si>
  <si>
    <t>U</t>
  </si>
  <si>
    <t>solar PV and battery storage</t>
  </si>
  <si>
    <t>05.025.015.040</t>
  </si>
  <si>
    <t>V</t>
  </si>
  <si>
    <t>05.025.015.050</t>
  </si>
  <si>
    <t>W</t>
  </si>
  <si>
    <t>05.025.015.055</t>
  </si>
  <si>
    <t>X</t>
  </si>
  <si>
    <t>05.025.015.060</t>
  </si>
  <si>
    <t>Y</t>
  </si>
  <si>
    <t>05.025.015.065</t>
  </si>
  <si>
    <t>PAGE 3 / 31</t>
  </si>
  <si>
    <t>BUILDERS WORK IN CONNECTION</t>
  </si>
  <si>
    <t>05.030</t>
  </si>
  <si>
    <t xml:space="preserve">Allow for all builders work, including but not limited to, casings, </t>
  </si>
  <si>
    <t>ducts, chases, holes, sleeves, mortices, fireproofing and the like</t>
  </si>
  <si>
    <t>05.030.020</t>
  </si>
  <si>
    <t>plumbing and mechanical installations</t>
  </si>
  <si>
    <t>05.030.020.015</t>
  </si>
  <si>
    <t>electrical installations</t>
  </si>
  <si>
    <t>05.030.020.020</t>
  </si>
  <si>
    <t>PAGE 3 / 32</t>
  </si>
  <si>
    <t>3/31</t>
  </si>
  <si>
    <t>3/32</t>
  </si>
  <si>
    <t>5 - SERVICES Carried to Summary</t>
  </si>
  <si>
    <t>1.1 - SUBSTRUCTURE</t>
  </si>
  <si>
    <t>2.1 - FRAME</t>
  </si>
  <si>
    <t>2.2 - UPPER FLOORS</t>
  </si>
  <si>
    <t>2.3 - ROOF</t>
  </si>
  <si>
    <t>2.5 - EXTERNAL WALLS</t>
  </si>
  <si>
    <t>2.6 - WINDOWS AND EXTERNAL DOORS</t>
  </si>
  <si>
    <t>2.7 - INTERNAL WALLS AND PARTITIONS</t>
  </si>
  <si>
    <t>2.8 - INTERNAL DOORS</t>
  </si>
  <si>
    <t>3.1 - WALL FINISHES</t>
  </si>
  <si>
    <t>3.2 - FLOOR FINISHES</t>
  </si>
  <si>
    <t>3.3 - CEILING FINISHES</t>
  </si>
  <si>
    <t>4.1 - FITTINGS, FURNISHING AND EQUIPMENT</t>
  </si>
  <si>
    <t>5 - SERVICES</t>
  </si>
  <si>
    <t>BILL 04 - PROPOSED BUILDING Carried to Summary</t>
  </si>
  <si>
    <t>EXTERNAL WORKS</t>
  </si>
  <si>
    <t>08</t>
  </si>
  <si>
    <t>SITE PREPARATION WORKS</t>
  </si>
  <si>
    <t>08.010</t>
  </si>
  <si>
    <t>Preparatory Groundworks</t>
  </si>
  <si>
    <t>08.010.020</t>
  </si>
  <si>
    <t>site clearance, including relocating earth mound</t>
  </si>
  <si>
    <t>08.010.020.005</t>
  </si>
  <si>
    <t>excavate to reduce levels</t>
  </si>
  <si>
    <t>08.010.020.010</t>
  </si>
  <si>
    <t>08.010.020.015</t>
  </si>
  <si>
    <t>08.010.020.020</t>
  </si>
  <si>
    <t>08.010.030</t>
  </si>
  <si>
    <t>08.010.030.025</t>
  </si>
  <si>
    <t>08.010.030.030</t>
  </si>
  <si>
    <t>08.010.035</t>
  </si>
  <si>
    <t>laid on hardcore</t>
  </si>
  <si>
    <t>08.010.035.035</t>
  </si>
  <si>
    <t>PAGE 3 / 35</t>
  </si>
  <si>
    <t>3/35</t>
  </si>
  <si>
    <t>8.1 - SITE PREPARATION WORKS Carried to Summary</t>
  </si>
  <si>
    <t>ROADS, PATHS AND PAVINGS</t>
  </si>
  <si>
    <t>08.020</t>
  </si>
  <si>
    <t xml:space="preserve">self-binding compacted gravel; Contec; silver grey,  6mm to </t>
  </si>
  <si>
    <t>dust; rolling</t>
  </si>
  <si>
    <t>08.020.010.030</t>
  </si>
  <si>
    <t>PAGE 3 / 37</t>
  </si>
  <si>
    <t>3/37</t>
  </si>
  <si>
    <t>8.2 - ROADS, PATHS, PAVINGS AND SURFACINGS Carried to Summary</t>
  </si>
  <si>
    <t>8.1 - SITE PREPARATION WORKS</t>
  </si>
  <si>
    <t>8.2 - ROADS, PATHS, PAVINGS AND SURFACINGS</t>
  </si>
  <si>
    <t>BILL 05 - SITE WORKS Carried to Summary</t>
  </si>
  <si>
    <t>SURFACE WATER DRAINAGE</t>
  </si>
  <si>
    <t>08.060</t>
  </si>
  <si>
    <t xml:space="preserve">Excavating drainage trenches; for pipes not exceeding 100 </t>
  </si>
  <si>
    <t xml:space="preserve">diameter; earthwork support; compacting excavations; filling </t>
  </si>
  <si>
    <t xml:space="preserve">above 400 thick beds and coverings with selected excavated </t>
  </si>
  <si>
    <t>material; disposing of surplus excavated material on site</t>
  </si>
  <si>
    <t>08.060.010</t>
  </si>
  <si>
    <t>average 500 deep</t>
  </si>
  <si>
    <t>08.060.010.008</t>
  </si>
  <si>
    <t>average 750 deep</t>
  </si>
  <si>
    <t>08.060.010.010</t>
  </si>
  <si>
    <t>average 1000 deep</t>
  </si>
  <si>
    <t>08.060.010.015</t>
  </si>
  <si>
    <t xml:space="preserve">above 400 thick beds and coverings with imported hardcore; </t>
  </si>
  <si>
    <t>disposing of surplus excavated material on site</t>
  </si>
  <si>
    <t>08.060.015</t>
  </si>
  <si>
    <t>08.060.015.013</t>
  </si>
  <si>
    <t>08.060.015.018</t>
  </si>
  <si>
    <t>average 1250 deep</t>
  </si>
  <si>
    <t>08.060.015.023</t>
  </si>
  <si>
    <t>Granular material; 10 mm pea gravel</t>
  </si>
  <si>
    <t>08.060.020</t>
  </si>
  <si>
    <t>400 x 400 bed and surround; to 100 diameter pipe</t>
  </si>
  <si>
    <t>08.060.020.018</t>
  </si>
  <si>
    <t>uPVC pipes and fittings; ring seal joints</t>
  </si>
  <si>
    <t>08.060.025</t>
  </si>
  <si>
    <t>08.060.025.023</t>
  </si>
  <si>
    <t>Extra; bends</t>
  </si>
  <si>
    <t>08.060.025.028</t>
  </si>
  <si>
    <t>Extra; connection to PPIC</t>
  </si>
  <si>
    <t>08.060.025.033</t>
  </si>
  <si>
    <t>Extra; connection to rainwater harvesting tank</t>
  </si>
  <si>
    <t>08.060.025.038</t>
  </si>
  <si>
    <t xml:space="preserve">uPVC accessories; bedding and surrounding in minimum 150 thick </t>
  </si>
  <si>
    <t>concrete, Grade ST4</t>
  </si>
  <si>
    <t>08.060.030</t>
  </si>
  <si>
    <t xml:space="preserve">trapped rainwater gully, complete with grating; 100 diameter </t>
  </si>
  <si>
    <t>outlet</t>
  </si>
  <si>
    <t>08.060.030.028</t>
  </si>
  <si>
    <t>SURFACE WATER MANHOLES</t>
  </si>
  <si>
    <t>08.065</t>
  </si>
  <si>
    <t xml:space="preserve">Polypropylene inspection chambers; excavating; earthwork </t>
  </si>
  <si>
    <t xml:space="preserve">support; compacting excavations; 150 thick Grade ST4 concrete </t>
  </si>
  <si>
    <t xml:space="preserve">bed and collar; surrounding chambers with 150 thick granular </t>
  </si>
  <si>
    <t xml:space="preserve">material; disposing of surplus excavated material off site; cutting </t>
  </si>
  <si>
    <t>chambers to required height</t>
  </si>
  <si>
    <t>08.065.015</t>
  </si>
  <si>
    <t>475 diameter; maximum 600 deep</t>
  </si>
  <si>
    <t>08.065.015.013</t>
  </si>
  <si>
    <t>PAGE 3 / 40</t>
  </si>
  <si>
    <t>475 diameter; 600 - 1000 deep</t>
  </si>
  <si>
    <t>08.065.015.018</t>
  </si>
  <si>
    <t>475 diameter, with silt trap; 1000 deep</t>
  </si>
  <si>
    <t>08.065.015.023</t>
  </si>
  <si>
    <t xml:space="preserve">Cast iron accessories; bedding and jointing in cement/sand (1:3) </t>
  </si>
  <si>
    <t>mortar</t>
  </si>
  <si>
    <t>08.065.020</t>
  </si>
  <si>
    <t>475 diameter manhole cover and frame; light duty</t>
  </si>
  <si>
    <t>08.065.020.018</t>
  </si>
  <si>
    <t>475 diameter manhole cover and frame; medium duty</t>
  </si>
  <si>
    <t>08.065.020.023</t>
  </si>
  <si>
    <t>SURFACE WATER SOAKAWAYS</t>
  </si>
  <si>
    <t>08.070</t>
  </si>
  <si>
    <t xml:space="preserve">Modular infiltration units; excavating; earthwork support; </t>
  </si>
  <si>
    <t xml:space="preserve">compacting excavations; 150 thick granular bed and surround; </t>
  </si>
  <si>
    <t xml:space="preserve">disposing of surplus excavated material off site; modular units; </t>
  </si>
  <si>
    <t>geotextile membrane lining</t>
  </si>
  <si>
    <t>08.070.020</t>
  </si>
  <si>
    <t>2000 x 2000 x 1200 deep; overall excavation 2190 deep</t>
  </si>
  <si>
    <t>08.070.020.018</t>
  </si>
  <si>
    <t>SURFACE WATER RAINWATER HARVESTING TANK</t>
  </si>
  <si>
    <t>08.075</t>
  </si>
  <si>
    <t xml:space="preserve">Preformed tank; Graf Platin XL; earthwork support; compacting </t>
  </si>
  <si>
    <t xml:space="preserve">excavations; bed and surround; disposing of surplus excavated </t>
  </si>
  <si>
    <t xml:space="preserve">material off site; all installed in accordance with manufacturers </t>
  </si>
  <si>
    <t>instructions</t>
  </si>
  <si>
    <t>08.075.025</t>
  </si>
  <si>
    <t>10,000 litre; overall excavation 2760 to base</t>
  </si>
  <si>
    <t>08.075.025.023</t>
  </si>
  <si>
    <t>FOUL WATER DRAINAGE</t>
  </si>
  <si>
    <t>08.085</t>
  </si>
  <si>
    <t>08.085.015</t>
  </si>
  <si>
    <t>08.085.015.018</t>
  </si>
  <si>
    <t>08.085.017</t>
  </si>
  <si>
    <t>08.085.017.023</t>
  </si>
  <si>
    <t>08.085.017.028</t>
  </si>
  <si>
    <t>average 2000 deep</t>
  </si>
  <si>
    <t>08.085.017.033</t>
  </si>
  <si>
    <t>08.085.022</t>
  </si>
  <si>
    <t>08.085.022.023</t>
  </si>
  <si>
    <t>PAGE 3 / 41</t>
  </si>
  <si>
    <t>08.085.027</t>
  </si>
  <si>
    <t>08.085.027.028</t>
  </si>
  <si>
    <t>08.085.027.033</t>
  </si>
  <si>
    <t>08.085.027.038</t>
  </si>
  <si>
    <t>Extra; connection to septic tank</t>
  </si>
  <si>
    <t>08.085.027.043</t>
  </si>
  <si>
    <t>08.085.035</t>
  </si>
  <si>
    <t xml:space="preserve">soil pipe connection; 100 diameter; rest bend; vertical pipe; </t>
  </si>
  <si>
    <t>adaptor</t>
  </si>
  <si>
    <t>08.085.035.033</t>
  </si>
  <si>
    <t>FOUL WATER MANHOLES</t>
  </si>
  <si>
    <t>08.090</t>
  </si>
  <si>
    <t>08.090.020</t>
  </si>
  <si>
    <t>08.090.020.023</t>
  </si>
  <si>
    <t>475 diameter; 1250 deep</t>
  </si>
  <si>
    <t>08.090.020.028</t>
  </si>
  <si>
    <t>08.090.025</t>
  </si>
  <si>
    <t>08.090.025.028</t>
  </si>
  <si>
    <t>SEPTIC TANK</t>
  </si>
  <si>
    <t>08.100</t>
  </si>
  <si>
    <t xml:space="preserve">Septic tank; Clearwater shallow dig; earthwork support; </t>
  </si>
  <si>
    <t xml:space="preserve">compacting excavations; bed and surround; disposing of surplus </t>
  </si>
  <si>
    <t xml:space="preserve">excavated material off site; all installed in accordance with </t>
  </si>
  <si>
    <t>manufacturers instructions</t>
  </si>
  <si>
    <t>08.100.030</t>
  </si>
  <si>
    <t>3,000 litre; overall excavation 1700 to base</t>
  </si>
  <si>
    <t>08.100.030.028</t>
  </si>
  <si>
    <t>FOUL DRAINAGE FIELD</t>
  </si>
  <si>
    <t>08.105</t>
  </si>
  <si>
    <t xml:space="preserve">Excavating drainage field; for pipes not exceeding 100 diameter; </t>
  </si>
  <si>
    <t xml:space="preserve">earthwork support; compacting excavations; filling above 1150 </t>
  </si>
  <si>
    <t xml:space="preserve">thick beds and coverings with imported hardcore; disposing of </t>
  </si>
  <si>
    <t>surplus excavated material on site</t>
  </si>
  <si>
    <t>08.105.035</t>
  </si>
  <si>
    <t xml:space="preserve">900 wide x 2050 deep; geotextile membrane; 700 thick </t>
  </si>
  <si>
    <t xml:space="preserve">medium/coarse sand bed; 450 thick 20 - 50 clean stone bed </t>
  </si>
  <si>
    <t>and surround to 100 diameter pipe; geotextile membrane</t>
  </si>
  <si>
    <t>08.105.035.033</t>
  </si>
  <si>
    <t>PAGE 3 / 42</t>
  </si>
  <si>
    <t>END OF WORK CLASSIFIED IN GROUPS</t>
  </si>
  <si>
    <t>08.110</t>
  </si>
  <si>
    <t>Testing drainage runs and manholes</t>
  </si>
  <si>
    <t>08.110.040</t>
  </si>
  <si>
    <t>as the work proceeds</t>
  </si>
  <si>
    <t>08.110.040.038</t>
  </si>
  <si>
    <t>on completion by water</t>
  </si>
  <si>
    <t>08.110.040.043</t>
  </si>
  <si>
    <t>PAGE 3 / 43</t>
  </si>
  <si>
    <t>3/40</t>
  </si>
  <si>
    <t>3/41</t>
  </si>
  <si>
    <t>3/42</t>
  </si>
  <si>
    <t>3/43</t>
  </si>
  <si>
    <t>8.6 - EXTERNAL DRAINAGE Carried to Summary</t>
  </si>
  <si>
    <t>8.6 - EXTERNAL DRAINAGE</t>
  </si>
  <si>
    <t>BILL 06 - DRAINAGE Carried to Summary</t>
  </si>
  <si>
    <t>Collection from:-</t>
  </si>
  <si>
    <t>BILL 03 - PROVISIONAL SUMS AND DAYWORK</t>
  </si>
  <si>
    <t>BILL 04 - PROPOSED BUILDING</t>
  </si>
  <si>
    <t>BILL 05 - SITE WORKS</t>
  </si>
  <si>
    <t>BILL 06 - DRAINAGE</t>
  </si>
  <si>
    <t>To General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</si>
</sst>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u/>
      <sz val="9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Border="1"/>
    <xf numFmtId="0" fontId="0" fillId="0" borderId="0" xfId="0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quotePrefix="1" applyFont="1"/>
    <xf numFmtId="0" fontId="4" fillId="0" borderId="4" xfId="0" applyFont="1" applyBorder="1" applyAlignment="1">
      <alignment horizontal="center" vertical="top"/>
    </xf>
    <xf numFmtId="0" fontId="4" fillId="0" borderId="2" xfId="0" applyFont="1" applyBorder="1"/>
    <xf numFmtId="0" fontId="4" fillId="0" borderId="4" xfId="0" applyFont="1" applyBorder="1"/>
    <xf numFmtId="0" fontId="4" fillId="0" borderId="0" xfId="0" applyFont="1"/>
    <xf numFmtId="0" fontId="5" fillId="0" borderId="4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2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quotePrefix="1" applyFont="1"/>
    <xf numFmtId="0" fontId="6" fillId="0" borderId="4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6" fillId="0" borderId="2" xfId="0" applyFont="1" applyBorder="1"/>
    <xf numFmtId="0" fontId="6" fillId="0" borderId="4" xfId="0" applyFont="1" applyBorder="1"/>
    <xf numFmtId="0" fontId="6" fillId="0" borderId="0" xfId="0" applyFont="1"/>
    <xf numFmtId="0" fontId="6" fillId="0" borderId="0" xfId="0" quotePrefix="1" applyFont="1"/>
    <xf numFmtId="0" fontId="4" fillId="0" borderId="0" xfId="0" applyFont="1" applyBorder="1" applyAlignment="1">
      <alignment horizontal="left" vertical="top" wrapText="1" indent="3"/>
    </xf>
    <xf numFmtId="4" fontId="4" fillId="0" borderId="4" xfId="0" applyNumberFormat="1" applyFont="1" applyBorder="1"/>
    <xf numFmtId="0" fontId="4" fillId="0" borderId="0" xfId="0" quotePrefix="1" applyFont="1"/>
    <xf numFmtId="0" fontId="0" fillId="0" borderId="0" xfId="0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4" fontId="0" fillId="0" borderId="4" xfId="0" applyNumberFormat="1" applyBorder="1"/>
    <xf numFmtId="49" fontId="0" fillId="0" borderId="0" xfId="0" applyNumberForma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right"/>
    </xf>
    <xf numFmtId="4" fontId="1" fillId="0" borderId="1" xfId="0" applyNumberFormat="1" applyFont="1" applyBorder="1"/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0" xfId="0" quotePrefix="1" applyBorder="1" applyAlignment="1">
      <alignment horizontal="right" vertical="top" wrapText="1"/>
    </xf>
    <xf numFmtId="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180F-0CCC-44F7-8FC8-87B3FB0051A9}">
  <dimension ref="A1:Z116"/>
  <sheetViews>
    <sheetView workbookViewId="0">
      <selection activeCell="F116" sqref="A116:F116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7</v>
      </c>
      <c r="C4" s="15"/>
      <c r="D4" s="15"/>
      <c r="E4" s="15"/>
      <c r="F4" s="16"/>
      <c r="Z4" s="18" t="s">
        <v>8</v>
      </c>
    </row>
    <row r="5" spans="1:26" ht="12" customHeight="1" x14ac:dyDescent="0.25"/>
    <row r="6" spans="1:26" s="27" customFormat="1" ht="15.6" customHeight="1" x14ac:dyDescent="0.25">
      <c r="A6" s="23"/>
      <c r="B6" s="24" t="s">
        <v>9</v>
      </c>
      <c r="C6" s="25"/>
      <c r="D6" s="25"/>
      <c r="E6" s="25"/>
      <c r="F6" s="26"/>
      <c r="Z6" s="28" t="s">
        <v>10</v>
      </c>
    </row>
    <row r="7" spans="1:26" ht="12" customHeight="1" x14ac:dyDescent="0.25"/>
    <row r="8" spans="1:26" s="33" customFormat="1" ht="12" x14ac:dyDescent="0.25">
      <c r="A8" s="29"/>
      <c r="B8" s="30" t="s">
        <v>11</v>
      </c>
      <c r="C8" s="31"/>
      <c r="D8" s="31"/>
      <c r="E8" s="31"/>
      <c r="F8" s="32"/>
      <c r="Z8" s="34" t="s">
        <v>12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14</v>
      </c>
      <c r="C10" s="20"/>
      <c r="D10" s="20" t="s">
        <v>0</v>
      </c>
      <c r="E10" s="20"/>
      <c r="F10" s="36">
        <v>2000</v>
      </c>
      <c r="Z10" s="37" t="s">
        <v>15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17</v>
      </c>
      <c r="C12" s="20"/>
      <c r="D12" s="20" t="s">
        <v>0</v>
      </c>
      <c r="E12" s="20"/>
      <c r="F12" s="36">
        <v>250</v>
      </c>
      <c r="Z12" s="37" t="s">
        <v>18</v>
      </c>
    </row>
    <row r="13" spans="1:26" ht="12" customHeight="1" x14ac:dyDescent="0.25"/>
    <row r="14" spans="1:26" s="22" customFormat="1" ht="12" x14ac:dyDescent="0.25">
      <c r="A14" s="19" t="s">
        <v>19</v>
      </c>
      <c r="B14" s="35" t="s">
        <v>20</v>
      </c>
      <c r="C14" s="20"/>
      <c r="D14" s="20" t="s">
        <v>0</v>
      </c>
      <c r="E14" s="20"/>
      <c r="F14" s="36">
        <v>1200</v>
      </c>
      <c r="Z14" s="37" t="s">
        <v>21</v>
      </c>
    </row>
    <row r="15" spans="1:26" ht="12" customHeight="1" x14ac:dyDescent="0.25"/>
    <row r="16" spans="1:26" s="22" customFormat="1" ht="12" x14ac:dyDescent="0.25">
      <c r="A16" s="19" t="s">
        <v>22</v>
      </c>
      <c r="B16" s="35" t="s">
        <v>23</v>
      </c>
      <c r="C16" s="20"/>
      <c r="D16" s="20" t="s">
        <v>0</v>
      </c>
      <c r="E16" s="20"/>
      <c r="F16" s="36">
        <v>500</v>
      </c>
      <c r="Z16" s="37" t="s">
        <v>24</v>
      </c>
    </row>
    <row r="17" spans="1:26" ht="12" customHeight="1" x14ac:dyDescent="0.25"/>
    <row r="18" spans="1:26" s="22" customFormat="1" ht="12" x14ac:dyDescent="0.25">
      <c r="A18" s="19" t="s">
        <v>25</v>
      </c>
      <c r="B18" s="35" t="s">
        <v>26</v>
      </c>
      <c r="C18" s="20"/>
      <c r="D18" s="20" t="s">
        <v>0</v>
      </c>
      <c r="E18" s="20"/>
      <c r="F18" s="36">
        <v>400</v>
      </c>
      <c r="Z18" s="37" t="s">
        <v>27</v>
      </c>
    </row>
    <row r="19" spans="1:26" ht="12" customHeight="1" x14ac:dyDescent="0.25"/>
    <row r="20" spans="1:26" s="22" customFormat="1" ht="15.6" customHeight="1" x14ac:dyDescent="0.25">
      <c r="A20" s="19" t="s">
        <v>28</v>
      </c>
      <c r="B20" s="35" t="s">
        <v>29</v>
      </c>
      <c r="C20" s="20"/>
      <c r="D20" s="20" t="s">
        <v>0</v>
      </c>
      <c r="E20" s="20"/>
      <c r="F20" s="36">
        <v>20000</v>
      </c>
      <c r="Z20" s="37" t="s">
        <v>30</v>
      </c>
    </row>
    <row r="21" spans="1:26" ht="12" customHeight="1" x14ac:dyDescent="0.25"/>
    <row r="22" spans="1:26" s="22" customFormat="1" ht="12" x14ac:dyDescent="0.25">
      <c r="A22" s="19" t="s">
        <v>31</v>
      </c>
      <c r="B22" s="35" t="s">
        <v>32</v>
      </c>
      <c r="C22" s="20"/>
      <c r="D22" s="20" t="s">
        <v>0</v>
      </c>
      <c r="E22" s="20"/>
      <c r="F22" s="36">
        <v>20000</v>
      </c>
      <c r="Z22" s="37" t="s">
        <v>33</v>
      </c>
    </row>
    <row r="23" spans="1:26" ht="12" customHeight="1" x14ac:dyDescent="0.25"/>
    <row r="24" spans="1:26" s="22" customFormat="1" ht="15.6" customHeight="1" x14ac:dyDescent="0.25">
      <c r="A24" s="19" t="s">
        <v>34</v>
      </c>
      <c r="B24" s="35" t="s">
        <v>35</v>
      </c>
      <c r="C24" s="20"/>
      <c r="D24" s="20" t="s">
        <v>0</v>
      </c>
      <c r="E24" s="20"/>
      <c r="F24" s="36">
        <v>1500</v>
      </c>
      <c r="Z24" s="37" t="s">
        <v>36</v>
      </c>
    </row>
    <row r="25" spans="1:26" ht="12" customHeight="1" x14ac:dyDescent="0.25"/>
    <row r="26" spans="1:26" s="22" customFormat="1" ht="12" x14ac:dyDescent="0.25">
      <c r="A26" s="19" t="s">
        <v>37</v>
      </c>
      <c r="B26" s="35" t="s">
        <v>38</v>
      </c>
      <c r="C26" s="20"/>
      <c r="D26" s="20" t="s">
        <v>0</v>
      </c>
      <c r="E26" s="20"/>
      <c r="F26" s="36">
        <v>1500</v>
      </c>
      <c r="Z26" s="37" t="s">
        <v>39</v>
      </c>
    </row>
    <row r="27" spans="1:26" ht="12" customHeight="1" x14ac:dyDescent="0.25"/>
    <row r="28" spans="1:26" s="22" customFormat="1" ht="12" x14ac:dyDescent="0.25">
      <c r="A28" s="19" t="s">
        <v>40</v>
      </c>
      <c r="B28" s="35" t="s">
        <v>41</v>
      </c>
      <c r="C28" s="20"/>
      <c r="D28" s="20" t="s">
        <v>0</v>
      </c>
      <c r="E28" s="20"/>
      <c r="F28" s="36">
        <v>750</v>
      </c>
      <c r="Z28" s="37" t="s">
        <v>39</v>
      </c>
    </row>
    <row r="29" spans="1:26" ht="12" customHeight="1" x14ac:dyDescent="0.25"/>
    <row r="30" spans="1:26" s="22" customFormat="1" ht="12" x14ac:dyDescent="0.25">
      <c r="A30" s="19" t="s">
        <v>42</v>
      </c>
      <c r="B30" s="35" t="s">
        <v>43</v>
      </c>
      <c r="C30" s="20"/>
      <c r="D30" s="20" t="s">
        <v>0</v>
      </c>
      <c r="E30" s="20"/>
      <c r="F30" s="36">
        <v>300</v>
      </c>
      <c r="Z30" s="37" t="s">
        <v>44</v>
      </c>
    </row>
    <row r="31" spans="1:26" ht="12" customHeight="1" x14ac:dyDescent="0.25"/>
    <row r="32" spans="1:26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  <row r="41" ht="13.95" customHeight="1" x14ac:dyDescent="0.25"/>
    <row r="42" ht="13.95" customHeight="1" x14ac:dyDescent="0.25"/>
    <row r="43" ht="13.95" customHeight="1" x14ac:dyDescent="0.25"/>
    <row r="44" ht="13.95" customHeight="1" x14ac:dyDescent="0.25"/>
    <row r="45" ht="13.95" customHeight="1" x14ac:dyDescent="0.25"/>
    <row r="46" ht="13.95" customHeight="1" x14ac:dyDescent="0.25"/>
    <row r="47" ht="13.95" customHeight="1" x14ac:dyDescent="0.25"/>
    <row r="48" ht="13.95" customHeight="1" x14ac:dyDescent="0.25"/>
    <row r="49" spans="1:6" ht="13.95" customHeight="1" x14ac:dyDescent="0.25"/>
    <row r="50" spans="1:6" ht="13.95" customHeight="1" x14ac:dyDescent="0.25"/>
    <row r="51" spans="1:6" ht="13.95" customHeight="1" x14ac:dyDescent="0.25"/>
    <row r="52" spans="1:6" ht="13.95" customHeight="1" x14ac:dyDescent="0.25"/>
    <row r="53" spans="1:6" ht="13.95" customHeight="1" x14ac:dyDescent="0.25"/>
    <row r="54" spans="1:6" ht="13.95" customHeight="1" x14ac:dyDescent="0.25"/>
    <row r="55" spans="1:6" ht="13.05" customHeight="1" x14ac:dyDescent="0.25"/>
    <row r="56" spans="1:6" ht="13.95" customHeight="1" x14ac:dyDescent="0.25"/>
    <row r="57" spans="1:6" ht="13.95" customHeight="1" x14ac:dyDescent="0.25">
      <c r="A57" s="43"/>
      <c r="B57" s="42" t="s">
        <v>45</v>
      </c>
      <c r="C57" s="44"/>
      <c r="D57" s="44"/>
      <c r="E57" s="45"/>
      <c r="F57" s="46">
        <f>SUM(F4:F56)</f>
        <v>48400</v>
      </c>
    </row>
    <row r="58" spans="1:6" ht="13.95" customHeight="1" x14ac:dyDescent="0.25">
      <c r="A58" s="3"/>
      <c r="B58" s="41" t="s">
        <v>46</v>
      </c>
      <c r="C58" s="5"/>
      <c r="D58" s="5"/>
      <c r="E58" s="5"/>
      <c r="F58" s="5"/>
    </row>
    <row r="59" spans="1:6" ht="13.8" customHeight="1" x14ac:dyDescent="0.3">
      <c r="A59" s="47"/>
      <c r="B59" s="48"/>
      <c r="C59" s="49"/>
      <c r="D59" s="49"/>
      <c r="E59" s="49"/>
      <c r="F59" s="9" t="s">
        <v>5</v>
      </c>
    </row>
    <row r="60" spans="1:6" x14ac:dyDescent="0.25">
      <c r="A60" s="50"/>
      <c r="B60" s="51"/>
      <c r="C60" s="52"/>
      <c r="D60" s="52"/>
      <c r="E60" s="52"/>
      <c r="F60" s="53" t="s">
        <v>6</v>
      </c>
    </row>
    <row r="62" spans="1:6" x14ac:dyDescent="0.25">
      <c r="B62" s="39" t="s">
        <v>47</v>
      </c>
    </row>
    <row r="63" spans="1:6" ht="13.8" customHeight="1" x14ac:dyDescent="0.25">
      <c r="B63" s="54" t="s">
        <v>48</v>
      </c>
      <c r="F63" s="40">
        <f>$F$57</f>
        <v>48400</v>
      </c>
    </row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0.95" customHeight="1" x14ac:dyDescent="0.25"/>
    <row r="112" ht="13.8" customHeight="1" x14ac:dyDescent="0.25"/>
    <row r="113" spans="1:6" ht="13.8" customHeight="1" x14ac:dyDescent="0.25"/>
    <row r="114" spans="1:6" ht="13.8" customHeight="1" x14ac:dyDescent="0.25">
      <c r="A114" s="43"/>
      <c r="B114" s="42" t="s">
        <v>49</v>
      </c>
      <c r="C114" s="44"/>
      <c r="D114" s="44"/>
      <c r="E114" s="44"/>
      <c r="F114" s="46">
        <f>SUM($F$63:$F$113)</f>
        <v>48400</v>
      </c>
    </row>
    <row r="115" spans="1:6" x14ac:dyDescent="0.25">
      <c r="A115" s="3"/>
      <c r="C115" s="5"/>
      <c r="D115" s="5"/>
      <c r="E115" s="5"/>
      <c r="F115" s="5"/>
    </row>
    <row r="116" spans="1:6" x14ac:dyDescent="0.25">
      <c r="A116" s="3"/>
      <c r="C116" s="5"/>
      <c r="D116" s="5"/>
      <c r="E116" s="5"/>
      <c r="F116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03 - PROVISIONAL SUMS AND DAYWORK</oddHeader>
    <oddFooter>&amp;L&amp;"Calibri Light,Regular"23&amp;C&amp;"Calibri Light,Regular"&amp;R&amp;"Calibri Light,Regular"</oddFooter>
  </headerFooter>
  <rowBreaks count="1" manualBreakCount="1">
    <brk id="5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DBB9-49D3-432A-A529-D23B19A0A60E}">
  <dimension ref="A1:Z120"/>
  <sheetViews>
    <sheetView topLeftCell="A111" workbookViewId="0">
      <selection activeCell="F120" sqref="A120:F120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409</v>
      </c>
      <c r="C6" s="25"/>
      <c r="D6" s="25"/>
      <c r="E6" s="25"/>
      <c r="F6" s="26"/>
      <c r="Z6" s="28" t="s">
        <v>410</v>
      </c>
    </row>
    <row r="7" spans="1:26" ht="12" customHeight="1" x14ac:dyDescent="0.25"/>
    <row r="8" spans="1:26" s="33" customFormat="1" ht="12" x14ac:dyDescent="0.25">
      <c r="A8" s="29"/>
      <c r="B8" s="30" t="s">
        <v>411</v>
      </c>
      <c r="C8" s="31"/>
      <c r="D8" s="31"/>
      <c r="E8" s="31"/>
      <c r="F8" s="32"/>
      <c r="Z8" s="34" t="s">
        <v>412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413</v>
      </c>
      <c r="C10" s="20">
        <v>1</v>
      </c>
      <c r="D10" s="20" t="s">
        <v>91</v>
      </c>
      <c r="E10" s="55">
        <v>0</v>
      </c>
      <c r="F10" s="36">
        <f>IF($D10="","",IF($D10="item",ROUND(1*$E10,2),ROUND($C10*$E10,2)))</f>
        <v>0</v>
      </c>
      <c r="Z10" s="37" t="s">
        <v>414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415</v>
      </c>
      <c r="C12" s="20">
        <v>1</v>
      </c>
      <c r="D12" s="20" t="s">
        <v>91</v>
      </c>
      <c r="E12" s="55">
        <v>0</v>
      </c>
      <c r="F12" s="36">
        <f>IF($D12="","",IF($D12="item",ROUND(1*$E12,2),ROUND($C12*$E12,2)))</f>
        <v>0</v>
      </c>
      <c r="Z12" s="37" t="s">
        <v>414</v>
      </c>
    </row>
    <row r="13" spans="1:26" ht="12" customHeight="1" x14ac:dyDescent="0.25"/>
    <row r="14" spans="1:26" s="33" customFormat="1" ht="12" x14ac:dyDescent="0.25">
      <c r="A14" s="29"/>
      <c r="B14" s="30" t="s">
        <v>416</v>
      </c>
      <c r="C14" s="31"/>
      <c r="D14" s="31"/>
      <c r="E14" s="31"/>
      <c r="F14" s="32"/>
      <c r="Z14" s="34" t="s">
        <v>417</v>
      </c>
    </row>
    <row r="15" spans="1:26" ht="12" customHeight="1" x14ac:dyDescent="0.25"/>
    <row r="16" spans="1:26" s="22" customFormat="1" ht="12" x14ac:dyDescent="0.25">
      <c r="A16" s="19" t="s">
        <v>19</v>
      </c>
      <c r="B16" s="35" t="s">
        <v>418</v>
      </c>
      <c r="C16" s="20">
        <v>10</v>
      </c>
      <c r="D16" s="20" t="s">
        <v>96</v>
      </c>
      <c r="E16" s="55">
        <v>0</v>
      </c>
      <c r="F16" s="36">
        <f>IF($D16="","",IF($D16="item",ROUND(1*$E16,2),ROUND($C16*$E16,2)))</f>
        <v>0</v>
      </c>
      <c r="Z16" s="37" t="s">
        <v>419</v>
      </c>
    </row>
    <row r="17" spans="1:26" ht="12" customHeight="1" x14ac:dyDescent="0.25"/>
    <row r="18" spans="1:26" s="22" customFormat="1" ht="12" x14ac:dyDescent="0.25">
      <c r="A18" s="19" t="s">
        <v>22</v>
      </c>
      <c r="B18" s="35" t="s">
        <v>420</v>
      </c>
      <c r="C18" s="20">
        <v>10</v>
      </c>
      <c r="D18" s="20" t="s">
        <v>96</v>
      </c>
      <c r="E18" s="55">
        <v>0</v>
      </c>
      <c r="F18" s="36">
        <f>IF($D18="","",IF($D18="item",ROUND(1*$E18,2),ROUND($C18*$E18,2)))</f>
        <v>0</v>
      </c>
      <c r="Z18" s="37" t="s">
        <v>421</v>
      </c>
    </row>
    <row r="19" spans="1:26" ht="12" customHeight="1" x14ac:dyDescent="0.25"/>
    <row r="20" spans="1:26" s="22" customFormat="1" ht="12" x14ac:dyDescent="0.25">
      <c r="A20" s="19" t="s">
        <v>25</v>
      </c>
      <c r="B20" s="35" t="s">
        <v>422</v>
      </c>
      <c r="C20" s="20">
        <v>21</v>
      </c>
      <c r="D20" s="20" t="s">
        <v>96</v>
      </c>
      <c r="E20" s="55">
        <v>0</v>
      </c>
      <c r="F20" s="36">
        <f>IF($D20="","",IF($D20="item",ROUND(1*$E20,2),ROUND($C20*$E20,2)))</f>
        <v>0</v>
      </c>
      <c r="Z20" s="37" t="s">
        <v>423</v>
      </c>
    </row>
    <row r="21" spans="1:26" ht="12" customHeight="1" x14ac:dyDescent="0.25"/>
    <row r="22" spans="1:26" s="33" customFormat="1" ht="12" x14ac:dyDescent="0.25">
      <c r="A22" s="29"/>
      <c r="B22" s="30" t="s">
        <v>424</v>
      </c>
      <c r="C22" s="31"/>
      <c r="D22" s="31"/>
      <c r="E22" s="31"/>
      <c r="F22" s="32"/>
      <c r="Z22" s="34" t="s">
        <v>425</v>
      </c>
    </row>
    <row r="23" spans="1:26" ht="12" customHeight="1" x14ac:dyDescent="0.25"/>
    <row r="24" spans="1:26" s="22" customFormat="1" ht="12" x14ac:dyDescent="0.25">
      <c r="A24" s="19" t="s">
        <v>28</v>
      </c>
      <c r="B24" s="35" t="s">
        <v>426</v>
      </c>
      <c r="C24" s="20">
        <v>6</v>
      </c>
      <c r="D24" s="20" t="s">
        <v>91</v>
      </c>
      <c r="E24" s="55">
        <v>0</v>
      </c>
      <c r="F24" s="36">
        <f>IF($D24="","",IF($D24="item",ROUND(1*$E24,2),ROUND($C24*$E24,2)))</f>
        <v>0</v>
      </c>
      <c r="Z24" s="37" t="s">
        <v>427</v>
      </c>
    </row>
    <row r="25" spans="1:26" ht="12" customHeight="1" x14ac:dyDescent="0.25"/>
    <row r="26" spans="1:26" s="22" customFormat="1" ht="12" x14ac:dyDescent="0.25">
      <c r="A26" s="19" t="s">
        <v>31</v>
      </c>
      <c r="B26" s="35" t="s">
        <v>428</v>
      </c>
      <c r="C26" s="20">
        <v>1</v>
      </c>
      <c r="D26" s="20" t="s">
        <v>91</v>
      </c>
      <c r="E26" s="55">
        <v>0</v>
      </c>
      <c r="F26" s="36">
        <f>IF($D26="","",IF($D26="item",ROUND(1*$E26,2),ROUND($C26*$E26,2)))</f>
        <v>0</v>
      </c>
      <c r="Z26" s="37" t="s">
        <v>429</v>
      </c>
    </row>
    <row r="27" spans="1:26" ht="12" customHeight="1" x14ac:dyDescent="0.25"/>
    <row r="28" spans="1:26" s="22" customFormat="1" ht="12" x14ac:dyDescent="0.25">
      <c r="A28" s="19" t="s">
        <v>34</v>
      </c>
      <c r="B28" s="35" t="s">
        <v>430</v>
      </c>
      <c r="C28" s="20">
        <v>1</v>
      </c>
      <c r="D28" s="20" t="s">
        <v>91</v>
      </c>
      <c r="E28" s="55">
        <v>0</v>
      </c>
      <c r="F28" s="36">
        <f>IF($D28="","",IF($D28="item",ROUND(1*$E28,2),ROUND($C28*$E28,2)))</f>
        <v>0</v>
      </c>
      <c r="Z28" s="37" t="s">
        <v>431</v>
      </c>
    </row>
    <row r="29" spans="1:26" ht="12" customHeight="1" x14ac:dyDescent="0.25"/>
    <row r="30" spans="1:26" s="22" customFormat="1" ht="12" x14ac:dyDescent="0.25">
      <c r="A30" s="19" t="s">
        <v>37</v>
      </c>
      <c r="B30" s="35" t="s">
        <v>432</v>
      </c>
      <c r="C30" s="20">
        <v>1</v>
      </c>
      <c r="D30" s="20" t="s">
        <v>91</v>
      </c>
      <c r="E30" s="55">
        <v>0</v>
      </c>
      <c r="F30" s="36">
        <f>IF($D30="","",IF($D30="item",ROUND(1*$E30,2),ROUND($C30*$E30,2)))</f>
        <v>0</v>
      </c>
      <c r="Z30" s="37" t="s">
        <v>433</v>
      </c>
    </row>
    <row r="31" spans="1:26" ht="12" customHeight="1" x14ac:dyDescent="0.25"/>
    <row r="32" spans="1:26" s="22" customFormat="1" ht="12" x14ac:dyDescent="0.25">
      <c r="A32" s="19" t="s">
        <v>40</v>
      </c>
      <c r="B32" s="35" t="s">
        <v>434</v>
      </c>
      <c r="C32" s="20">
        <v>1</v>
      </c>
      <c r="D32" s="20" t="s">
        <v>91</v>
      </c>
      <c r="E32" s="55">
        <v>0</v>
      </c>
      <c r="F32" s="36">
        <f>IF($D32="","",IF($D32="item",ROUND(1*$E32,2),ROUND($C32*$E32,2)))</f>
        <v>0</v>
      </c>
      <c r="Z32" s="37" t="s">
        <v>435</v>
      </c>
    </row>
    <row r="33" spans="1:26" ht="12" customHeight="1" x14ac:dyDescent="0.25"/>
    <row r="34" spans="1:26" s="22" customFormat="1" ht="12" x14ac:dyDescent="0.25">
      <c r="A34" s="19" t="s">
        <v>42</v>
      </c>
      <c r="B34" s="35" t="s">
        <v>436</v>
      </c>
      <c r="C34" s="20">
        <v>1</v>
      </c>
      <c r="D34" s="20" t="s">
        <v>91</v>
      </c>
      <c r="E34" s="55">
        <v>0</v>
      </c>
      <c r="F34" s="36">
        <f>IF($D34="","",IF($D34="item",ROUND(1*$E34,2),ROUND($C34*$E34,2)))</f>
        <v>0</v>
      </c>
      <c r="Z34" s="37" t="s">
        <v>435</v>
      </c>
    </row>
    <row r="35" spans="1:26" ht="12" customHeight="1" x14ac:dyDescent="0.25"/>
    <row r="36" spans="1:26" s="22" customFormat="1" ht="12" x14ac:dyDescent="0.25">
      <c r="A36" s="19" t="s">
        <v>98</v>
      </c>
      <c r="B36" s="35" t="s">
        <v>437</v>
      </c>
      <c r="C36" s="20">
        <v>1</v>
      </c>
      <c r="D36" s="20" t="s">
        <v>91</v>
      </c>
      <c r="E36" s="55">
        <v>0</v>
      </c>
      <c r="F36" s="36">
        <f>IF($D36="","",IF($D36="item",ROUND(1*$E36,2),ROUND($C36*$E36,2)))</f>
        <v>0</v>
      </c>
      <c r="Z36" s="37" t="s">
        <v>438</v>
      </c>
    </row>
    <row r="37" spans="1:26" ht="12" customHeight="1" x14ac:dyDescent="0.25"/>
    <row r="38" spans="1:26" s="33" customFormat="1" ht="12" x14ac:dyDescent="0.25">
      <c r="A38" s="29"/>
      <c r="B38" s="30" t="s">
        <v>386</v>
      </c>
      <c r="C38" s="31"/>
      <c r="D38" s="31"/>
      <c r="E38" s="31"/>
      <c r="F38" s="32"/>
      <c r="Z38" s="34" t="s">
        <v>439</v>
      </c>
    </row>
    <row r="39" spans="1:26" ht="12" customHeight="1" x14ac:dyDescent="0.25"/>
    <row r="40" spans="1:26" s="22" customFormat="1" ht="12" x14ac:dyDescent="0.25">
      <c r="A40" s="19" t="s">
        <v>103</v>
      </c>
      <c r="B40" s="35" t="s">
        <v>440</v>
      </c>
      <c r="C40" s="20">
        <v>10</v>
      </c>
      <c r="D40" s="20" t="s">
        <v>96</v>
      </c>
      <c r="E40" s="55">
        <v>0</v>
      </c>
      <c r="F40" s="36">
        <f>IF($D40="","",IF($D40="item",ROUND(1*$E40,2),ROUND($C40*$E40,2)))</f>
        <v>0</v>
      </c>
      <c r="Z40" s="37" t="s">
        <v>441</v>
      </c>
    </row>
    <row r="41" spans="1:26" ht="12" customHeight="1" x14ac:dyDescent="0.25"/>
    <row r="42" spans="1:26" s="33" customFormat="1" ht="12" x14ac:dyDescent="0.25">
      <c r="A42" s="29"/>
      <c r="B42" s="30" t="s">
        <v>442</v>
      </c>
      <c r="C42" s="31"/>
      <c r="D42" s="31"/>
      <c r="E42" s="31"/>
      <c r="F42" s="32"/>
      <c r="Z42" s="34" t="s">
        <v>443</v>
      </c>
    </row>
    <row r="43" spans="1:26" ht="12" customHeight="1" x14ac:dyDescent="0.25"/>
    <row r="44" spans="1:26" s="22" customFormat="1" ht="12" x14ac:dyDescent="0.25">
      <c r="A44" s="19" t="s">
        <v>108</v>
      </c>
      <c r="B44" s="35" t="s">
        <v>444</v>
      </c>
      <c r="C44" s="20">
        <v>8</v>
      </c>
      <c r="D44" s="20" t="s">
        <v>70</v>
      </c>
      <c r="E44" s="55">
        <v>0</v>
      </c>
      <c r="F44" s="36">
        <f>IF($D44="","",IF($D44="item",ROUND(1*$E44,2),ROUND($C44*$E44,2)))</f>
        <v>0</v>
      </c>
      <c r="Z44" s="37" t="s">
        <v>445</v>
      </c>
    </row>
    <row r="45" spans="1:26" ht="12" customHeight="1" x14ac:dyDescent="0.25"/>
    <row r="46" spans="1:26" s="33" customFormat="1" ht="12" x14ac:dyDescent="0.25">
      <c r="A46" s="29"/>
      <c r="B46" s="30" t="s">
        <v>446</v>
      </c>
      <c r="C46" s="31"/>
      <c r="D46" s="31"/>
      <c r="E46" s="31"/>
      <c r="F46" s="32"/>
    </row>
    <row r="47" spans="1:26" s="33" customFormat="1" ht="12" x14ac:dyDescent="0.25">
      <c r="A47" s="29"/>
      <c r="B47" s="30" t="s">
        <v>447</v>
      </c>
      <c r="C47" s="31"/>
      <c r="D47" s="31"/>
      <c r="E47" s="31"/>
      <c r="F47" s="32"/>
      <c r="Z47" s="34" t="s">
        <v>448</v>
      </c>
    </row>
    <row r="48" spans="1:26" ht="12" customHeight="1" x14ac:dyDescent="0.25"/>
    <row r="49" spans="1:26" s="22" customFormat="1" ht="12" x14ac:dyDescent="0.25">
      <c r="A49" s="19" t="s">
        <v>114</v>
      </c>
      <c r="B49" s="35" t="s">
        <v>449</v>
      </c>
      <c r="C49" s="20">
        <v>4</v>
      </c>
      <c r="D49" s="20" t="s">
        <v>70</v>
      </c>
      <c r="E49" s="55">
        <v>0</v>
      </c>
      <c r="F49" s="36">
        <f>IF($D49="","",IF($D49="item",ROUND(1*$E49,2),ROUND($C49*$E49,2)))</f>
        <v>0</v>
      </c>
      <c r="Z49" s="37" t="s">
        <v>450</v>
      </c>
    </row>
    <row r="50" spans="1:26" ht="12" customHeight="1" x14ac:dyDescent="0.25"/>
    <row r="51" spans="1:26" ht="13.2" customHeight="1" x14ac:dyDescent="0.25"/>
    <row r="52" spans="1:26" ht="13.2" customHeight="1" x14ac:dyDescent="0.25"/>
    <row r="53" spans="1:26" ht="13.2" customHeight="1" x14ac:dyDescent="0.25"/>
    <row r="54" spans="1:26" ht="13.2" customHeight="1" x14ac:dyDescent="0.25"/>
    <row r="55" spans="1:26" ht="13.2" customHeight="1" x14ac:dyDescent="0.25"/>
    <row r="56" spans="1:26" ht="13.2" customHeight="1" x14ac:dyDescent="0.25"/>
    <row r="57" spans="1:26" ht="13.2" customHeight="1" x14ac:dyDescent="0.25"/>
    <row r="58" spans="1:26" ht="13.2" customHeight="1" x14ac:dyDescent="0.25"/>
    <row r="59" spans="1:26" ht="14.55" customHeight="1" x14ac:dyDescent="0.25"/>
    <row r="60" spans="1:26" ht="13.2" customHeight="1" x14ac:dyDescent="0.25"/>
    <row r="61" spans="1:26" ht="13.2" customHeight="1" x14ac:dyDescent="0.25">
      <c r="A61" s="43"/>
      <c r="B61" s="42" t="s">
        <v>45</v>
      </c>
      <c r="C61" s="44"/>
      <c r="D61" s="44"/>
      <c r="E61" s="45"/>
      <c r="F61" s="46">
        <f>SUM(F4:F60)</f>
        <v>0</v>
      </c>
    </row>
    <row r="62" spans="1:26" ht="13.2" customHeight="1" x14ac:dyDescent="0.25">
      <c r="A62" s="3"/>
      <c r="B62" s="41" t="s">
        <v>451</v>
      </c>
      <c r="C62" s="5"/>
      <c r="D62" s="5"/>
      <c r="E62" s="5"/>
      <c r="F62" s="5"/>
    </row>
    <row r="63" spans="1:26" ht="13.8" customHeight="1" x14ac:dyDescent="0.3">
      <c r="A63" s="47"/>
      <c r="B63" s="48"/>
      <c r="C63" s="49"/>
      <c r="D63" s="49"/>
      <c r="E63" s="49"/>
      <c r="F63" s="9" t="s">
        <v>5</v>
      </c>
    </row>
    <row r="64" spans="1:26" x14ac:dyDescent="0.25">
      <c r="A64" s="50"/>
      <c r="B64" s="51"/>
      <c r="C64" s="52"/>
      <c r="D64" s="52"/>
      <c r="E64" s="52"/>
      <c r="F64" s="53" t="s">
        <v>6</v>
      </c>
    </row>
    <row r="66" spans="2:6" x14ac:dyDescent="0.25">
      <c r="B66" s="39" t="s">
        <v>47</v>
      </c>
    </row>
    <row r="67" spans="2:6" ht="13.8" customHeight="1" x14ac:dyDescent="0.25">
      <c r="B67" s="54" t="s">
        <v>452</v>
      </c>
      <c r="F67" s="40">
        <f>$F$61</f>
        <v>0</v>
      </c>
    </row>
    <row r="68" spans="2:6" ht="13.8" customHeight="1" x14ac:dyDescent="0.25"/>
    <row r="69" spans="2:6" ht="13.8" customHeight="1" x14ac:dyDescent="0.25"/>
    <row r="70" spans="2:6" ht="13.8" customHeight="1" x14ac:dyDescent="0.25"/>
    <row r="71" spans="2:6" ht="13.8" customHeight="1" x14ac:dyDescent="0.25"/>
    <row r="72" spans="2:6" ht="13.8" customHeight="1" x14ac:dyDescent="0.25"/>
    <row r="73" spans="2:6" ht="13.8" customHeight="1" x14ac:dyDescent="0.25"/>
    <row r="74" spans="2:6" ht="13.8" customHeight="1" x14ac:dyDescent="0.25"/>
    <row r="75" spans="2:6" ht="13.8" customHeight="1" x14ac:dyDescent="0.25"/>
    <row r="76" spans="2:6" ht="13.8" customHeight="1" x14ac:dyDescent="0.25"/>
    <row r="77" spans="2:6" ht="13.8" customHeight="1" x14ac:dyDescent="0.25"/>
    <row r="78" spans="2:6" ht="13.8" customHeight="1" x14ac:dyDescent="0.25"/>
    <row r="79" spans="2:6" ht="13.8" customHeight="1" x14ac:dyDescent="0.25"/>
    <row r="80" spans="2:6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spans="1:6" ht="13.8" customHeight="1" x14ac:dyDescent="0.25"/>
    <row r="114" spans="1:6" ht="13.8" customHeight="1" x14ac:dyDescent="0.25"/>
    <row r="115" spans="1:6" ht="10.95" customHeight="1" x14ac:dyDescent="0.25"/>
    <row r="116" spans="1:6" ht="13.8" customHeight="1" x14ac:dyDescent="0.25"/>
    <row r="117" spans="1:6" ht="13.8" customHeight="1" x14ac:dyDescent="0.25"/>
    <row r="118" spans="1:6" ht="13.8" customHeight="1" x14ac:dyDescent="0.25">
      <c r="A118" s="43"/>
      <c r="B118" s="42" t="s">
        <v>453</v>
      </c>
      <c r="C118" s="44"/>
      <c r="D118" s="44"/>
      <c r="E118" s="44"/>
      <c r="F118" s="46">
        <f>SUM($F$67:$F$117)</f>
        <v>0</v>
      </c>
    </row>
    <row r="119" spans="1:6" x14ac:dyDescent="0.25">
      <c r="A119" s="3"/>
      <c r="C119" s="5"/>
      <c r="D119" s="5"/>
      <c r="E119" s="5"/>
      <c r="F119" s="5"/>
    </row>
    <row r="120" spans="1:6" x14ac:dyDescent="0.25">
      <c r="A120" s="3"/>
      <c r="C120" s="5"/>
      <c r="D120" s="5"/>
      <c r="E120" s="5"/>
      <c r="F120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6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0ECB-800C-498A-8ED0-ADA16AB1F778}">
  <dimension ref="A1:Z117"/>
  <sheetViews>
    <sheetView topLeftCell="A108" workbookViewId="0">
      <selection activeCell="F117" sqref="A117:F117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454</v>
      </c>
      <c r="C4" s="15"/>
      <c r="D4" s="15"/>
      <c r="E4" s="15"/>
      <c r="F4" s="16"/>
      <c r="Z4" s="18" t="s">
        <v>455</v>
      </c>
    </row>
    <row r="5" spans="1:26" ht="12" customHeight="1" x14ac:dyDescent="0.25"/>
    <row r="6" spans="1:26" s="27" customFormat="1" ht="12" x14ac:dyDescent="0.25">
      <c r="A6" s="23"/>
      <c r="B6" s="24" t="s">
        <v>456</v>
      </c>
      <c r="C6" s="25"/>
      <c r="D6" s="25"/>
      <c r="E6" s="25"/>
      <c r="F6" s="26"/>
      <c r="Z6" s="28" t="s">
        <v>457</v>
      </c>
    </row>
    <row r="7" spans="1:26" ht="12" customHeight="1" x14ac:dyDescent="0.25"/>
    <row r="8" spans="1:26" s="33" customFormat="1" ht="12" x14ac:dyDescent="0.25">
      <c r="A8" s="29"/>
      <c r="B8" s="30" t="s">
        <v>458</v>
      </c>
      <c r="C8" s="31"/>
      <c r="D8" s="31"/>
      <c r="E8" s="31"/>
      <c r="F8" s="32"/>
      <c r="Z8" s="34" t="s">
        <v>459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460</v>
      </c>
      <c r="C10" s="20">
        <v>103</v>
      </c>
      <c r="D10" s="20" t="s">
        <v>70</v>
      </c>
      <c r="E10" s="55">
        <v>0</v>
      </c>
      <c r="F10" s="36">
        <f>IF($D10="","",IF($D10="item",ROUND(1*$E10,2),ROUND($C10*$E10,2)))</f>
        <v>0</v>
      </c>
      <c r="Z10" s="37" t="s">
        <v>461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462</v>
      </c>
      <c r="C12" s="20">
        <v>50</v>
      </c>
      <c r="D12" s="20" t="s">
        <v>96</v>
      </c>
      <c r="E12" s="55">
        <v>0</v>
      </c>
      <c r="F12" s="36">
        <f>IF($D12="","",IF($D12="item",ROUND(1*$E12,2),ROUND($C12*$E12,2)))</f>
        <v>0</v>
      </c>
      <c r="Z12" s="37" t="s">
        <v>463</v>
      </c>
    </row>
    <row r="13" spans="1:26" ht="12" customHeight="1" x14ac:dyDescent="0.25"/>
    <row r="14" spans="1:26" s="33" customFormat="1" ht="15.6" customHeight="1" x14ac:dyDescent="0.25">
      <c r="A14" s="29"/>
      <c r="B14" s="30" t="s">
        <v>240</v>
      </c>
      <c r="C14" s="31"/>
      <c r="D14" s="31"/>
      <c r="E14" s="31"/>
      <c r="F14" s="32"/>
    </row>
    <row r="15" spans="1:26" s="33" customFormat="1" ht="12" x14ac:dyDescent="0.25">
      <c r="A15" s="29"/>
      <c r="B15" s="30" t="s">
        <v>241</v>
      </c>
      <c r="C15" s="31"/>
      <c r="D15" s="31"/>
      <c r="E15" s="31"/>
      <c r="F15" s="32"/>
      <c r="Z15" s="34" t="s">
        <v>464</v>
      </c>
    </row>
    <row r="16" spans="1:26" ht="12" customHeight="1" x14ac:dyDescent="0.25"/>
    <row r="17" spans="1:26" s="22" customFormat="1" ht="12" x14ac:dyDescent="0.25">
      <c r="A17" s="19" t="s">
        <v>19</v>
      </c>
      <c r="B17" s="35" t="s">
        <v>465</v>
      </c>
      <c r="C17" s="20">
        <v>103</v>
      </c>
      <c r="D17" s="20" t="s">
        <v>70</v>
      </c>
      <c r="E17" s="55">
        <v>0</v>
      </c>
      <c r="F17" s="36">
        <f>IF($D17="","",IF($D17="item",ROUND(1*$E17,2),ROUND($C17*$E17,2)))</f>
        <v>0</v>
      </c>
      <c r="Z17" s="37" t="s">
        <v>466</v>
      </c>
    </row>
    <row r="18" spans="1:26" ht="12" customHeight="1" x14ac:dyDescent="0.25"/>
    <row r="19" spans="1:26" s="22" customFormat="1" ht="12" x14ac:dyDescent="0.25">
      <c r="A19" s="19" t="s">
        <v>22</v>
      </c>
      <c r="B19" s="35" t="s">
        <v>467</v>
      </c>
      <c r="C19" s="20">
        <v>50</v>
      </c>
      <c r="D19" s="20" t="s">
        <v>96</v>
      </c>
      <c r="E19" s="55">
        <v>0</v>
      </c>
      <c r="F19" s="36">
        <f>IF($D19="","",IF($D19="item",ROUND(1*$E19,2),ROUND($C19*$E19,2)))</f>
        <v>0</v>
      </c>
      <c r="Z19" s="37" t="s">
        <v>468</v>
      </c>
    </row>
    <row r="20" spans="1:26" ht="12" customHeight="1" x14ac:dyDescent="0.25"/>
    <row r="21" spans="1:26" s="33" customFormat="1" ht="12" x14ac:dyDescent="0.25">
      <c r="A21" s="29"/>
      <c r="B21" s="30" t="s">
        <v>469</v>
      </c>
      <c r="C21" s="31"/>
      <c r="D21" s="31"/>
      <c r="E21" s="31"/>
      <c r="F21" s="32"/>
      <c r="Z21" s="34" t="s">
        <v>470</v>
      </c>
    </row>
    <row r="22" spans="1:26" ht="12" customHeight="1" x14ac:dyDescent="0.25"/>
    <row r="23" spans="1:26" s="22" customFormat="1" ht="12" x14ac:dyDescent="0.25">
      <c r="A23" s="19" t="s">
        <v>25</v>
      </c>
      <c r="B23" s="35" t="s">
        <v>471</v>
      </c>
      <c r="C23" s="20">
        <v>237</v>
      </c>
      <c r="D23" s="20" t="s">
        <v>70</v>
      </c>
      <c r="E23" s="55">
        <v>0</v>
      </c>
      <c r="F23" s="36">
        <f>IF($D23="","",IF($D23="item",ROUND(1*$E23,2),ROUND($C23*$E23,2)))</f>
        <v>0</v>
      </c>
      <c r="Z23" s="37" t="s">
        <v>472</v>
      </c>
    </row>
    <row r="24" spans="1:26" ht="12" customHeight="1" x14ac:dyDescent="0.25"/>
    <row r="25" spans="1:26" s="22" customFormat="1" ht="12" x14ac:dyDescent="0.25">
      <c r="A25" s="19" t="s">
        <v>28</v>
      </c>
      <c r="B25" s="35" t="s">
        <v>473</v>
      </c>
      <c r="C25" s="20">
        <v>50</v>
      </c>
      <c r="D25" s="20" t="s">
        <v>96</v>
      </c>
      <c r="E25" s="55">
        <v>0</v>
      </c>
      <c r="F25" s="36">
        <f>IF($D25="","",IF($D25="item",ROUND(1*$E25,2),ROUND($C25*$E25,2)))</f>
        <v>0</v>
      </c>
      <c r="Z25" s="37" t="s">
        <v>472</v>
      </c>
    </row>
    <row r="26" spans="1:26" ht="12" customHeight="1" x14ac:dyDescent="0.25"/>
    <row r="27" spans="1:26" s="33" customFormat="1" ht="12" x14ac:dyDescent="0.25">
      <c r="A27" s="29"/>
      <c r="B27" s="30" t="s">
        <v>474</v>
      </c>
      <c r="C27" s="31"/>
      <c r="D27" s="31"/>
      <c r="E27" s="31"/>
      <c r="F27" s="32"/>
      <c r="Z27" s="34" t="s">
        <v>475</v>
      </c>
    </row>
    <row r="28" spans="1:26" ht="12" customHeight="1" x14ac:dyDescent="0.25"/>
    <row r="29" spans="1:26" s="22" customFormat="1" ht="12" x14ac:dyDescent="0.25">
      <c r="A29" s="19" t="s">
        <v>31</v>
      </c>
      <c r="B29" s="35" t="s">
        <v>476</v>
      </c>
      <c r="C29" s="20">
        <v>32</v>
      </c>
      <c r="D29" s="20" t="s">
        <v>70</v>
      </c>
      <c r="E29" s="55">
        <v>0</v>
      </c>
      <c r="F29" s="36">
        <f>IF($D29="","",IF($D29="item",ROUND(1*$E29,2),ROUND($C29*$E29,2)))</f>
        <v>0</v>
      </c>
      <c r="Z29" s="37" t="s">
        <v>477</v>
      </c>
    </row>
    <row r="30" spans="1:26" ht="12" customHeight="1" x14ac:dyDescent="0.25"/>
    <row r="31" spans="1:26" ht="13.65" customHeight="1" x14ac:dyDescent="0.25"/>
    <row r="32" spans="1:26" ht="13.65" customHeight="1" x14ac:dyDescent="0.25"/>
    <row r="33" ht="13.65" customHeight="1" x14ac:dyDescent="0.25"/>
    <row r="34" ht="13.65" customHeight="1" x14ac:dyDescent="0.25"/>
    <row r="35" ht="13.65" customHeight="1" x14ac:dyDescent="0.25"/>
    <row r="36" ht="13.65" customHeight="1" x14ac:dyDescent="0.25"/>
    <row r="37" ht="13.65" customHeight="1" x14ac:dyDescent="0.25"/>
    <row r="38" ht="13.65" customHeight="1" x14ac:dyDescent="0.25"/>
    <row r="39" ht="13.65" customHeight="1" x14ac:dyDescent="0.25"/>
    <row r="40" ht="13.65" customHeight="1" x14ac:dyDescent="0.25"/>
    <row r="41" ht="13.65" customHeight="1" x14ac:dyDescent="0.25"/>
    <row r="42" ht="13.65" customHeight="1" x14ac:dyDescent="0.25"/>
    <row r="43" ht="13.65" customHeight="1" x14ac:dyDescent="0.25"/>
    <row r="44" ht="13.65" customHeight="1" x14ac:dyDescent="0.25"/>
    <row r="45" ht="13.65" customHeight="1" x14ac:dyDescent="0.25"/>
    <row r="46" ht="13.65" customHeight="1" x14ac:dyDescent="0.25"/>
    <row r="47" ht="13.65" customHeight="1" x14ac:dyDescent="0.25"/>
    <row r="48" ht="13.65" customHeight="1" x14ac:dyDescent="0.25"/>
    <row r="49" spans="1:6" ht="13.65" customHeight="1" x14ac:dyDescent="0.25"/>
    <row r="50" spans="1:6" ht="13.65" customHeight="1" x14ac:dyDescent="0.25"/>
    <row r="51" spans="1:6" ht="13.65" customHeight="1" x14ac:dyDescent="0.25"/>
    <row r="52" spans="1:6" ht="13.65" customHeight="1" x14ac:dyDescent="0.25"/>
    <row r="53" spans="1:6" ht="13.65" customHeight="1" x14ac:dyDescent="0.25"/>
    <row r="54" spans="1:6" ht="13.65" customHeight="1" x14ac:dyDescent="0.25"/>
    <row r="55" spans="1:6" ht="13.65" customHeight="1" x14ac:dyDescent="0.25"/>
    <row r="56" spans="1:6" ht="12.6" customHeight="1" x14ac:dyDescent="0.25"/>
    <row r="57" spans="1:6" ht="13.65" customHeight="1" x14ac:dyDescent="0.25"/>
    <row r="58" spans="1:6" ht="13.65" customHeight="1" x14ac:dyDescent="0.25">
      <c r="A58" s="43"/>
      <c r="B58" s="42" t="s">
        <v>45</v>
      </c>
      <c r="C58" s="44"/>
      <c r="D58" s="44"/>
      <c r="E58" s="45"/>
      <c r="F58" s="46">
        <f>SUM(F4:F57)</f>
        <v>0</v>
      </c>
    </row>
    <row r="59" spans="1:6" ht="13.65" customHeight="1" x14ac:dyDescent="0.25">
      <c r="A59" s="3"/>
      <c r="B59" s="41" t="s">
        <v>478</v>
      </c>
      <c r="C59" s="5"/>
      <c r="D59" s="5"/>
      <c r="E59" s="5"/>
      <c r="F59" s="5"/>
    </row>
    <row r="60" spans="1:6" ht="13.8" customHeight="1" x14ac:dyDescent="0.3">
      <c r="A60" s="47"/>
      <c r="B60" s="48"/>
      <c r="C60" s="49"/>
      <c r="D60" s="49"/>
      <c r="E60" s="49"/>
      <c r="F60" s="9" t="s">
        <v>5</v>
      </c>
    </row>
    <row r="61" spans="1:6" x14ac:dyDescent="0.25">
      <c r="A61" s="50"/>
      <c r="B61" s="51"/>
      <c r="C61" s="52"/>
      <c r="D61" s="52"/>
      <c r="E61" s="52"/>
      <c r="F61" s="53" t="s">
        <v>6</v>
      </c>
    </row>
    <row r="63" spans="1:6" x14ac:dyDescent="0.25">
      <c r="B63" s="39" t="s">
        <v>47</v>
      </c>
    </row>
    <row r="64" spans="1:6" ht="13.8" customHeight="1" x14ac:dyDescent="0.25">
      <c r="B64" s="54" t="s">
        <v>479</v>
      </c>
      <c r="F64" s="40">
        <f>$F$58</f>
        <v>0</v>
      </c>
    </row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0.95" customHeight="1" x14ac:dyDescent="0.25"/>
    <row r="113" spans="1:6" ht="13.8" customHeight="1" x14ac:dyDescent="0.25"/>
    <row r="114" spans="1:6" ht="13.8" customHeight="1" x14ac:dyDescent="0.25"/>
    <row r="115" spans="1:6" ht="13.8" customHeight="1" x14ac:dyDescent="0.25">
      <c r="A115" s="43"/>
      <c r="B115" s="42" t="s">
        <v>480</v>
      </c>
      <c r="C115" s="44"/>
      <c r="D115" s="44"/>
      <c r="E115" s="44"/>
      <c r="F115" s="46">
        <f>SUM($F$64:$F$114)</f>
        <v>0</v>
      </c>
    </row>
    <row r="116" spans="1:6" x14ac:dyDescent="0.25">
      <c r="A116" s="3"/>
      <c r="C116" s="5"/>
      <c r="D116" s="5"/>
      <c r="E116" s="5"/>
      <c r="F116" s="5"/>
    </row>
    <row r="117" spans="1:6" x14ac:dyDescent="0.25">
      <c r="A117" s="3"/>
      <c r="C117" s="5"/>
      <c r="D117" s="5"/>
      <c r="E117" s="5"/>
      <c r="F117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02E2-FC2F-4807-A1A4-1B59122B60E3}">
  <dimension ref="A1:Z117"/>
  <sheetViews>
    <sheetView topLeftCell="A108" workbookViewId="0">
      <selection activeCell="F117" sqref="A117:F117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454</v>
      </c>
      <c r="C4" s="15"/>
      <c r="D4" s="15"/>
      <c r="E4" s="15"/>
      <c r="F4" s="16"/>
      <c r="Z4" s="18" t="s">
        <v>455</v>
      </c>
    </row>
    <row r="5" spans="1:26" ht="12" customHeight="1" x14ac:dyDescent="0.25"/>
    <row r="6" spans="1:26" s="27" customFormat="1" ht="12" x14ac:dyDescent="0.25">
      <c r="A6" s="23"/>
      <c r="B6" s="24" t="s">
        <v>481</v>
      </c>
      <c r="C6" s="25"/>
      <c r="D6" s="25"/>
      <c r="E6" s="25"/>
      <c r="F6" s="26"/>
      <c r="Z6" s="28" t="s">
        <v>457</v>
      </c>
    </row>
    <row r="7" spans="1:26" ht="12" customHeight="1" x14ac:dyDescent="0.25"/>
    <row r="8" spans="1:26" s="33" customFormat="1" ht="12" x14ac:dyDescent="0.25">
      <c r="A8" s="29"/>
      <c r="B8" s="30" t="s">
        <v>482</v>
      </c>
      <c r="C8" s="31"/>
      <c r="D8" s="31"/>
      <c r="E8" s="31"/>
      <c r="F8" s="32"/>
    </row>
    <row r="9" spans="1:26" s="33" customFormat="1" ht="12" x14ac:dyDescent="0.25">
      <c r="A9" s="29"/>
      <c r="B9" s="30" t="s">
        <v>483</v>
      </c>
      <c r="C9" s="31"/>
      <c r="D9" s="31"/>
      <c r="E9" s="31"/>
      <c r="F9" s="32"/>
    </row>
    <row r="10" spans="1:26" s="33" customFormat="1" ht="12" x14ac:dyDescent="0.25">
      <c r="A10" s="29"/>
      <c r="B10" s="30" t="s">
        <v>484</v>
      </c>
      <c r="C10" s="31"/>
      <c r="D10" s="31"/>
      <c r="E10" s="31"/>
      <c r="F10" s="32"/>
      <c r="Z10" s="34" t="s">
        <v>485</v>
      </c>
    </row>
    <row r="11" spans="1:26" ht="12" customHeight="1" x14ac:dyDescent="0.25"/>
    <row r="12" spans="1:26" s="22" customFormat="1" ht="15.6" customHeight="1" x14ac:dyDescent="0.25">
      <c r="A12" s="19" t="s">
        <v>13</v>
      </c>
      <c r="B12" s="35" t="s">
        <v>486</v>
      </c>
      <c r="C12" s="20">
        <v>112</v>
      </c>
      <c r="D12" s="20" t="s">
        <v>70</v>
      </c>
      <c r="E12" s="55">
        <v>0</v>
      </c>
      <c r="F12" s="36">
        <f>IF($D12="","",IF($D12="item",ROUND(1*$E12,2),ROUND($C12*$E12,2)))</f>
        <v>0</v>
      </c>
      <c r="Z12" s="37" t="s">
        <v>487</v>
      </c>
    </row>
    <row r="13" spans="1:26" ht="12" customHeight="1" x14ac:dyDescent="0.25"/>
    <row r="14" spans="1:26" s="27" customFormat="1" ht="12" x14ac:dyDescent="0.25">
      <c r="A14" s="23"/>
      <c r="B14" s="24" t="s">
        <v>488</v>
      </c>
      <c r="C14" s="25"/>
      <c r="D14" s="25"/>
      <c r="E14" s="25"/>
      <c r="F14" s="26"/>
      <c r="Z14" s="28" t="s">
        <v>489</v>
      </c>
    </row>
    <row r="15" spans="1:26" ht="12" customHeight="1" x14ac:dyDescent="0.25"/>
    <row r="16" spans="1:26" s="33" customFormat="1" ht="12" x14ac:dyDescent="0.25">
      <c r="A16" s="29"/>
      <c r="B16" s="30" t="s">
        <v>490</v>
      </c>
      <c r="C16" s="31"/>
      <c r="D16" s="31"/>
      <c r="E16" s="31"/>
      <c r="F16" s="32"/>
    </row>
    <row r="17" spans="1:26" s="33" customFormat="1" ht="12" x14ac:dyDescent="0.25">
      <c r="A17" s="29"/>
      <c r="B17" s="30" t="s">
        <v>491</v>
      </c>
      <c r="C17" s="31"/>
      <c r="D17" s="31"/>
      <c r="E17" s="31"/>
      <c r="F17" s="32"/>
    </row>
    <row r="18" spans="1:26" s="33" customFormat="1" ht="12" x14ac:dyDescent="0.25">
      <c r="A18" s="29"/>
      <c r="B18" s="30" t="s">
        <v>112</v>
      </c>
      <c r="C18" s="31"/>
      <c r="D18" s="31"/>
      <c r="E18" s="31"/>
      <c r="F18" s="32"/>
      <c r="Z18" s="34" t="s">
        <v>492</v>
      </c>
    </row>
    <row r="19" spans="1:26" ht="12" customHeight="1" x14ac:dyDescent="0.25"/>
    <row r="20" spans="1:26" s="22" customFormat="1" ht="12" x14ac:dyDescent="0.25">
      <c r="A20" s="19" t="s">
        <v>16</v>
      </c>
      <c r="B20" s="35" t="s">
        <v>493</v>
      </c>
      <c r="C20" s="20">
        <v>92</v>
      </c>
      <c r="D20" s="20" t="s">
        <v>70</v>
      </c>
      <c r="E20" s="55">
        <v>0</v>
      </c>
      <c r="F20" s="36">
        <f>IF($D20="","",IF($D20="item",ROUND(1*$E20,2),ROUND($C20*$E20,2)))</f>
        <v>0</v>
      </c>
      <c r="Z20" s="37" t="s">
        <v>494</v>
      </c>
    </row>
    <row r="21" spans="1:26" ht="12" customHeight="1" x14ac:dyDescent="0.25"/>
    <row r="22" spans="1:26" s="22" customFormat="1" ht="15.6" customHeight="1" x14ac:dyDescent="0.25">
      <c r="A22" s="19" t="s">
        <v>19</v>
      </c>
      <c r="B22" s="35" t="s">
        <v>495</v>
      </c>
      <c r="C22" s="20"/>
      <c r="D22" s="20"/>
      <c r="E22" s="20"/>
      <c r="F22" s="21"/>
    </row>
    <row r="23" spans="1:26" s="22" customFormat="1" ht="12" x14ac:dyDescent="0.25">
      <c r="A23" s="19"/>
      <c r="B23" s="35" t="s">
        <v>496</v>
      </c>
      <c r="C23" s="20">
        <v>13</v>
      </c>
      <c r="D23" s="20" t="s">
        <v>96</v>
      </c>
      <c r="E23" s="55">
        <v>0</v>
      </c>
      <c r="F23" s="36">
        <f>IF($D23="","",IF($D23="item",ROUND(1*$E23,2),ROUND($C23*$E23,2)))</f>
        <v>0</v>
      </c>
      <c r="Z23" s="37" t="s">
        <v>497</v>
      </c>
    </row>
    <row r="24" spans="1:26" ht="12" customHeight="1" x14ac:dyDescent="0.25"/>
    <row r="25" spans="1:26" s="22" customFormat="1" ht="12" x14ac:dyDescent="0.25">
      <c r="A25" s="19" t="s">
        <v>22</v>
      </c>
      <c r="B25" s="35" t="s">
        <v>498</v>
      </c>
      <c r="C25" s="20">
        <v>2</v>
      </c>
      <c r="D25" s="20" t="s">
        <v>91</v>
      </c>
      <c r="E25" s="55">
        <v>0</v>
      </c>
      <c r="F25" s="36">
        <f>IF($D25="","",IF($D25="item",ROUND(1*$E25,2),ROUND($C25*$E25,2)))</f>
        <v>0</v>
      </c>
      <c r="Z25" s="37" t="s">
        <v>499</v>
      </c>
    </row>
    <row r="26" spans="1:26" ht="12" customHeight="1" x14ac:dyDescent="0.25"/>
    <row r="27" spans="1:26" s="22" customFormat="1" ht="12" x14ac:dyDescent="0.25">
      <c r="A27" s="19" t="s">
        <v>25</v>
      </c>
      <c r="B27" s="35" t="s">
        <v>500</v>
      </c>
      <c r="C27" s="20">
        <v>4</v>
      </c>
      <c r="D27" s="20" t="s">
        <v>91</v>
      </c>
      <c r="E27" s="55">
        <v>0</v>
      </c>
      <c r="F27" s="36">
        <f>IF($D27="","",IF($D27="item",ROUND(1*$E27,2),ROUND($C27*$E27,2)))</f>
        <v>0</v>
      </c>
      <c r="Z27" s="37" t="s">
        <v>501</v>
      </c>
    </row>
    <row r="28" spans="1:26" ht="12" customHeight="1" x14ac:dyDescent="0.25"/>
    <row r="29" spans="1:26" s="33" customFormat="1" ht="12" x14ac:dyDescent="0.25">
      <c r="A29" s="29"/>
      <c r="B29" s="30" t="s">
        <v>502</v>
      </c>
      <c r="C29" s="31"/>
      <c r="D29" s="31"/>
      <c r="E29" s="31"/>
      <c r="F29" s="32"/>
      <c r="Z29" s="34" t="s">
        <v>503</v>
      </c>
    </row>
    <row r="30" spans="1:26" ht="12" customHeight="1" x14ac:dyDescent="0.25"/>
    <row r="31" spans="1:26" s="22" customFormat="1" ht="12" x14ac:dyDescent="0.25">
      <c r="A31" s="19" t="s">
        <v>28</v>
      </c>
      <c r="B31" s="35" t="s">
        <v>504</v>
      </c>
      <c r="C31" s="20">
        <v>13</v>
      </c>
      <c r="D31" s="20" t="s">
        <v>70</v>
      </c>
      <c r="E31" s="55">
        <v>0</v>
      </c>
      <c r="F31" s="36">
        <f>IF($D31="","",IF($D31="item",ROUND(1*$E31,2),ROUND($C31*$E31,2)))</f>
        <v>0</v>
      </c>
      <c r="Z31" s="37" t="s">
        <v>505</v>
      </c>
    </row>
    <row r="32" spans="1:26" ht="12" customHeight="1" x14ac:dyDescent="0.25"/>
    <row r="33" ht="13.65" customHeight="1" x14ac:dyDescent="0.25"/>
    <row r="34" ht="13.65" customHeight="1" x14ac:dyDescent="0.25"/>
    <row r="35" ht="13.65" customHeight="1" x14ac:dyDescent="0.25"/>
    <row r="36" ht="13.65" customHeight="1" x14ac:dyDescent="0.25"/>
    <row r="37" ht="13.65" customHeight="1" x14ac:dyDescent="0.25"/>
    <row r="38" ht="13.65" customHeight="1" x14ac:dyDescent="0.25"/>
    <row r="39" ht="13.65" customHeight="1" x14ac:dyDescent="0.25"/>
    <row r="40" ht="13.65" customHeight="1" x14ac:dyDescent="0.25"/>
    <row r="41" ht="13.65" customHeight="1" x14ac:dyDescent="0.25"/>
    <row r="42" ht="13.65" customHeight="1" x14ac:dyDescent="0.25"/>
    <row r="43" ht="13.65" customHeight="1" x14ac:dyDescent="0.25"/>
    <row r="44" ht="13.65" customHeight="1" x14ac:dyDescent="0.25"/>
    <row r="45" ht="13.65" customHeight="1" x14ac:dyDescent="0.25"/>
    <row r="46" ht="13.65" customHeight="1" x14ac:dyDescent="0.25"/>
    <row r="47" ht="13.65" customHeight="1" x14ac:dyDescent="0.25"/>
    <row r="48" ht="13.65" customHeight="1" x14ac:dyDescent="0.25"/>
    <row r="49" spans="1:6" ht="13.65" customHeight="1" x14ac:dyDescent="0.25"/>
    <row r="50" spans="1:6" ht="13.65" customHeight="1" x14ac:dyDescent="0.25"/>
    <row r="51" spans="1:6" ht="13.65" customHeight="1" x14ac:dyDescent="0.25"/>
    <row r="52" spans="1:6" ht="13.65" customHeight="1" x14ac:dyDescent="0.25"/>
    <row r="53" spans="1:6" ht="13.65" customHeight="1" x14ac:dyDescent="0.25"/>
    <row r="54" spans="1:6" ht="13.65" customHeight="1" x14ac:dyDescent="0.25"/>
    <row r="55" spans="1:6" ht="13.65" customHeight="1" x14ac:dyDescent="0.25"/>
    <row r="56" spans="1:6" ht="12.45" customHeight="1" x14ac:dyDescent="0.25"/>
    <row r="57" spans="1:6" ht="13.65" customHeight="1" x14ac:dyDescent="0.25"/>
    <row r="58" spans="1:6" ht="13.65" customHeight="1" x14ac:dyDescent="0.25">
      <c r="A58" s="43"/>
      <c r="B58" s="42" t="s">
        <v>45</v>
      </c>
      <c r="C58" s="44"/>
      <c r="D58" s="44"/>
      <c r="E58" s="45"/>
      <c r="F58" s="46">
        <f>SUM(F4:F57)</f>
        <v>0</v>
      </c>
    </row>
    <row r="59" spans="1:6" ht="13.65" customHeight="1" x14ac:dyDescent="0.25">
      <c r="A59" s="3"/>
      <c r="B59" s="41" t="s">
        <v>506</v>
      </c>
      <c r="C59" s="5"/>
      <c r="D59" s="5"/>
      <c r="E59" s="5"/>
      <c r="F59" s="5"/>
    </row>
    <row r="60" spans="1:6" ht="13.8" customHeight="1" x14ac:dyDescent="0.3">
      <c r="A60" s="47"/>
      <c r="B60" s="48"/>
      <c r="C60" s="49"/>
      <c r="D60" s="49"/>
      <c r="E60" s="49"/>
      <c r="F60" s="9" t="s">
        <v>5</v>
      </c>
    </row>
    <row r="61" spans="1:6" x14ac:dyDescent="0.25">
      <c r="A61" s="50"/>
      <c r="B61" s="51"/>
      <c r="C61" s="52"/>
      <c r="D61" s="52"/>
      <c r="E61" s="52"/>
      <c r="F61" s="53" t="s">
        <v>6</v>
      </c>
    </row>
    <row r="63" spans="1:6" x14ac:dyDescent="0.25">
      <c r="B63" s="39" t="s">
        <v>47</v>
      </c>
    </row>
    <row r="64" spans="1:6" ht="13.8" customHeight="1" x14ac:dyDescent="0.25">
      <c r="B64" s="54" t="s">
        <v>507</v>
      </c>
      <c r="F64" s="40">
        <f>$F$58</f>
        <v>0</v>
      </c>
    </row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0.95" customHeight="1" x14ac:dyDescent="0.25"/>
    <row r="113" spans="1:6" ht="13.8" customHeight="1" x14ac:dyDescent="0.25"/>
    <row r="114" spans="1:6" ht="13.8" customHeight="1" x14ac:dyDescent="0.25"/>
    <row r="115" spans="1:6" ht="13.8" customHeight="1" x14ac:dyDescent="0.25">
      <c r="A115" s="43"/>
      <c r="B115" s="42" t="s">
        <v>508</v>
      </c>
      <c r="C115" s="44"/>
      <c r="D115" s="44"/>
      <c r="E115" s="44"/>
      <c r="F115" s="46">
        <f>SUM($F$64:$F$114)</f>
        <v>0</v>
      </c>
    </row>
    <row r="116" spans="1:6" x14ac:dyDescent="0.25">
      <c r="A116" s="3"/>
      <c r="C116" s="5"/>
      <c r="D116" s="5"/>
      <c r="E116" s="5"/>
      <c r="F116" s="5"/>
    </row>
    <row r="117" spans="1:6" x14ac:dyDescent="0.25">
      <c r="A117" s="3"/>
      <c r="C117" s="5"/>
      <c r="D117" s="5"/>
      <c r="E117" s="5"/>
      <c r="F117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6B24-8CFF-4586-B2EC-851106371D6B}">
  <dimension ref="A1:Z116"/>
  <sheetViews>
    <sheetView topLeftCell="A107" workbookViewId="0">
      <selection activeCell="F116" sqref="A116:F116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454</v>
      </c>
      <c r="C4" s="15"/>
      <c r="D4" s="15"/>
      <c r="E4" s="15"/>
      <c r="F4" s="16"/>
      <c r="Z4" s="18" t="s">
        <v>455</v>
      </c>
    </row>
    <row r="5" spans="1:26" ht="12" customHeight="1" x14ac:dyDescent="0.25"/>
    <row r="6" spans="1:26" s="27" customFormat="1" ht="12" x14ac:dyDescent="0.25">
      <c r="A6" s="23"/>
      <c r="B6" s="24" t="s">
        <v>509</v>
      </c>
      <c r="C6" s="25"/>
      <c r="D6" s="25"/>
      <c r="E6" s="25"/>
      <c r="F6" s="26"/>
      <c r="Z6" s="28" t="s">
        <v>510</v>
      </c>
    </row>
    <row r="7" spans="1:26" ht="12" customHeight="1" x14ac:dyDescent="0.25"/>
    <row r="8" spans="1:26" s="33" customFormat="1" ht="12" x14ac:dyDescent="0.25">
      <c r="A8" s="29"/>
      <c r="B8" s="30" t="s">
        <v>511</v>
      </c>
      <c r="C8" s="31"/>
      <c r="D8" s="31"/>
      <c r="E8" s="31"/>
      <c r="F8" s="32"/>
    </row>
    <row r="9" spans="1:26" s="33" customFormat="1" ht="12" x14ac:dyDescent="0.25">
      <c r="A9" s="29"/>
      <c r="B9" s="30" t="s">
        <v>512</v>
      </c>
      <c r="C9" s="31"/>
      <c r="D9" s="31"/>
      <c r="E9" s="31"/>
      <c r="F9" s="32"/>
      <c r="Z9" s="34" t="s">
        <v>513</v>
      </c>
    </row>
    <row r="10" spans="1:26" ht="12" customHeight="1" x14ac:dyDescent="0.25"/>
    <row r="11" spans="1:26" s="22" customFormat="1" ht="12" x14ac:dyDescent="0.25">
      <c r="A11" s="19" t="s">
        <v>13</v>
      </c>
      <c r="B11" s="35" t="s">
        <v>514</v>
      </c>
      <c r="C11" s="20">
        <v>13</v>
      </c>
      <c r="D11" s="20" t="s">
        <v>70</v>
      </c>
      <c r="E11" s="55">
        <v>0</v>
      </c>
      <c r="F11" s="36">
        <f>IF($D11="","",IF($D11="item",ROUND(1*$E11,2),ROUND($C11*$E11,2)))</f>
        <v>0</v>
      </c>
      <c r="Z11" s="37" t="s">
        <v>515</v>
      </c>
    </row>
    <row r="12" spans="1:26" ht="12" customHeight="1" x14ac:dyDescent="0.25"/>
    <row r="13" spans="1:26" s="33" customFormat="1" ht="15.6" customHeight="1" x14ac:dyDescent="0.25">
      <c r="A13" s="29"/>
      <c r="B13" s="30" t="s">
        <v>516</v>
      </c>
      <c r="C13" s="31"/>
      <c r="D13" s="31"/>
      <c r="E13" s="31"/>
      <c r="F13" s="32"/>
    </row>
    <row r="14" spans="1:26" s="33" customFormat="1" ht="12" x14ac:dyDescent="0.25">
      <c r="A14" s="29"/>
      <c r="B14" s="30" t="s">
        <v>517</v>
      </c>
      <c r="C14" s="31"/>
      <c r="D14" s="31"/>
      <c r="E14" s="31"/>
      <c r="F14" s="32"/>
    </row>
    <row r="15" spans="1:26" s="33" customFormat="1" ht="12" x14ac:dyDescent="0.25">
      <c r="A15" s="29"/>
      <c r="B15" s="30" t="s">
        <v>518</v>
      </c>
      <c r="C15" s="31"/>
      <c r="D15" s="31"/>
      <c r="E15" s="31"/>
      <c r="F15" s="32"/>
      <c r="Z15" s="34" t="s">
        <v>519</v>
      </c>
    </row>
    <row r="16" spans="1:26" ht="12" customHeight="1" x14ac:dyDescent="0.25"/>
    <row r="17" spans="1:26" s="22" customFormat="1" ht="12" x14ac:dyDescent="0.25">
      <c r="A17" s="19" t="s">
        <v>16</v>
      </c>
      <c r="B17" s="35" t="s">
        <v>520</v>
      </c>
      <c r="C17" s="20">
        <v>134</v>
      </c>
      <c r="D17" s="20" t="s">
        <v>70</v>
      </c>
      <c r="E17" s="55">
        <v>0</v>
      </c>
      <c r="F17" s="36">
        <f>IF($D17="","",IF($D17="item",ROUND(1*$E17,2),ROUND($C17*$E17,2)))</f>
        <v>0</v>
      </c>
      <c r="Z17" s="37" t="s">
        <v>521</v>
      </c>
    </row>
    <row r="18" spans="1:26" ht="12" customHeight="1" x14ac:dyDescent="0.25"/>
    <row r="19" spans="1:26" s="33" customFormat="1" ht="12" x14ac:dyDescent="0.25">
      <c r="A19" s="29"/>
      <c r="B19" s="30" t="s">
        <v>522</v>
      </c>
      <c r="C19" s="31"/>
      <c r="D19" s="31"/>
      <c r="E19" s="31"/>
      <c r="F19" s="32"/>
      <c r="Z19" s="34" t="s">
        <v>523</v>
      </c>
    </row>
    <row r="20" spans="1:26" ht="12" customHeight="1" x14ac:dyDescent="0.25"/>
    <row r="21" spans="1:26" s="22" customFormat="1" ht="12" x14ac:dyDescent="0.25">
      <c r="A21" s="19" t="s">
        <v>19</v>
      </c>
      <c r="B21" s="35" t="s">
        <v>524</v>
      </c>
      <c r="C21" s="20">
        <v>13</v>
      </c>
      <c r="D21" s="20" t="s">
        <v>70</v>
      </c>
      <c r="E21" s="55">
        <v>0</v>
      </c>
      <c r="F21" s="36">
        <f>IF($D21="","",IF($D21="item",ROUND(1*$E21,2),ROUND($C21*$E21,2)))</f>
        <v>0</v>
      </c>
      <c r="Z21" s="37" t="s">
        <v>525</v>
      </c>
    </row>
    <row r="22" spans="1:26" ht="12" customHeight="1" x14ac:dyDescent="0.25"/>
    <row r="23" spans="1:26" s="33" customFormat="1" ht="12" x14ac:dyDescent="0.25">
      <c r="A23" s="29"/>
      <c r="B23" s="30" t="s">
        <v>526</v>
      </c>
      <c r="C23" s="31"/>
      <c r="D23" s="31"/>
      <c r="E23" s="31"/>
      <c r="F23" s="32"/>
      <c r="Z23" s="34" t="s">
        <v>527</v>
      </c>
    </row>
    <row r="24" spans="1:26" ht="12" customHeight="1" x14ac:dyDescent="0.25"/>
    <row r="25" spans="1:26" s="22" customFormat="1" ht="12" x14ac:dyDescent="0.25">
      <c r="A25" s="19" t="s">
        <v>22</v>
      </c>
      <c r="B25" s="35" t="s">
        <v>528</v>
      </c>
      <c r="C25" s="20">
        <v>13</v>
      </c>
      <c r="D25" s="20" t="s">
        <v>70</v>
      </c>
      <c r="E25" s="55">
        <v>0</v>
      </c>
      <c r="F25" s="36">
        <f>IF($D25="","",IF($D25="item",ROUND(1*$E25,2),ROUND($C25*$E25,2)))</f>
        <v>0</v>
      </c>
      <c r="Z25" s="37" t="s">
        <v>529</v>
      </c>
    </row>
    <row r="26" spans="1:26" ht="12" customHeight="1" x14ac:dyDescent="0.25"/>
    <row r="27" spans="1:26" ht="13.95" customHeight="1" x14ac:dyDescent="0.25"/>
    <row r="28" spans="1:26" ht="13.95" customHeight="1" x14ac:dyDescent="0.25"/>
    <row r="29" spans="1:26" ht="13.95" customHeight="1" x14ac:dyDescent="0.25"/>
    <row r="30" spans="1:26" ht="13.95" customHeight="1" x14ac:dyDescent="0.25"/>
    <row r="31" spans="1:26" ht="13.95" customHeight="1" x14ac:dyDescent="0.25"/>
    <row r="32" spans="1:26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  <row r="41" ht="13.95" customHeight="1" x14ac:dyDescent="0.25"/>
    <row r="42" ht="13.95" customHeight="1" x14ac:dyDescent="0.25"/>
    <row r="43" ht="13.95" customHeight="1" x14ac:dyDescent="0.25"/>
    <row r="44" ht="13.95" customHeight="1" x14ac:dyDescent="0.25"/>
    <row r="45" ht="13.95" customHeight="1" x14ac:dyDescent="0.25"/>
    <row r="46" ht="13.95" customHeight="1" x14ac:dyDescent="0.25"/>
    <row r="47" ht="13.95" customHeight="1" x14ac:dyDescent="0.25"/>
    <row r="48" ht="13.95" customHeight="1" x14ac:dyDescent="0.25"/>
    <row r="49" spans="1:6" ht="13.95" customHeight="1" x14ac:dyDescent="0.25"/>
    <row r="50" spans="1:6" ht="13.95" customHeight="1" x14ac:dyDescent="0.25"/>
    <row r="51" spans="1:6" ht="13.95" customHeight="1" x14ac:dyDescent="0.25"/>
    <row r="52" spans="1:6" ht="13.95" customHeight="1" x14ac:dyDescent="0.25"/>
    <row r="53" spans="1:6" ht="13.95" customHeight="1" x14ac:dyDescent="0.25"/>
    <row r="54" spans="1:6" ht="13.95" customHeight="1" x14ac:dyDescent="0.25"/>
    <row r="55" spans="1:6" ht="10.199999999999999" customHeight="1" x14ac:dyDescent="0.25"/>
    <row r="56" spans="1:6" ht="13.95" customHeight="1" x14ac:dyDescent="0.25"/>
    <row r="57" spans="1:6" ht="13.95" customHeight="1" x14ac:dyDescent="0.25">
      <c r="A57" s="43"/>
      <c r="B57" s="42" t="s">
        <v>45</v>
      </c>
      <c r="C57" s="44"/>
      <c r="D57" s="44"/>
      <c r="E57" s="45"/>
      <c r="F57" s="46">
        <f>SUM(F4:F56)</f>
        <v>0</v>
      </c>
    </row>
    <row r="58" spans="1:6" ht="13.95" customHeight="1" x14ac:dyDescent="0.25">
      <c r="A58" s="3"/>
      <c r="B58" s="41" t="s">
        <v>530</v>
      </c>
      <c r="C58" s="5"/>
      <c r="D58" s="5"/>
      <c r="E58" s="5"/>
      <c r="F58" s="5"/>
    </row>
    <row r="59" spans="1:6" ht="13.8" customHeight="1" x14ac:dyDescent="0.3">
      <c r="A59" s="47"/>
      <c r="B59" s="48"/>
      <c r="C59" s="49"/>
      <c r="D59" s="49"/>
      <c r="E59" s="49"/>
      <c r="F59" s="9" t="s">
        <v>5</v>
      </c>
    </row>
    <row r="60" spans="1:6" x14ac:dyDescent="0.25">
      <c r="A60" s="50"/>
      <c r="B60" s="51"/>
      <c r="C60" s="52"/>
      <c r="D60" s="52"/>
      <c r="E60" s="52"/>
      <c r="F60" s="53" t="s">
        <v>6</v>
      </c>
    </row>
    <row r="62" spans="1:6" x14ac:dyDescent="0.25">
      <c r="B62" s="39" t="s">
        <v>47</v>
      </c>
    </row>
    <row r="63" spans="1:6" ht="13.8" customHeight="1" x14ac:dyDescent="0.25">
      <c r="B63" s="54" t="s">
        <v>531</v>
      </c>
      <c r="F63" s="40">
        <f>$F$57</f>
        <v>0</v>
      </c>
    </row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0.95" customHeight="1" x14ac:dyDescent="0.25"/>
    <row r="112" ht="13.8" customHeight="1" x14ac:dyDescent="0.25"/>
    <row r="113" spans="1:6" ht="13.8" customHeight="1" x14ac:dyDescent="0.25"/>
    <row r="114" spans="1:6" ht="13.8" customHeight="1" x14ac:dyDescent="0.25">
      <c r="A114" s="43"/>
      <c r="B114" s="42" t="s">
        <v>532</v>
      </c>
      <c r="C114" s="44"/>
      <c r="D114" s="44"/>
      <c r="E114" s="44"/>
      <c r="F114" s="46">
        <f>SUM($F$63:$F$113)</f>
        <v>0</v>
      </c>
    </row>
    <row r="115" spans="1:6" x14ac:dyDescent="0.25">
      <c r="A115" s="3"/>
      <c r="C115" s="5"/>
      <c r="D115" s="5"/>
      <c r="E115" s="5"/>
      <c r="F115" s="5"/>
    </row>
    <row r="116" spans="1:6" x14ac:dyDescent="0.25">
      <c r="A116" s="3"/>
      <c r="C116" s="5"/>
      <c r="D116" s="5"/>
      <c r="E116" s="5"/>
      <c r="F116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B83C5-2507-4C88-AAC7-92B08AF19A8C}">
  <dimension ref="A1:Z114"/>
  <sheetViews>
    <sheetView topLeftCell="A105" workbookViewId="0">
      <selection activeCell="F114" sqref="A114:F114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533</v>
      </c>
      <c r="C4" s="15"/>
      <c r="D4" s="15"/>
      <c r="E4" s="15"/>
      <c r="F4" s="16"/>
      <c r="Z4" s="18" t="s">
        <v>534</v>
      </c>
    </row>
    <row r="5" spans="1:26" ht="12" customHeight="1" x14ac:dyDescent="0.25"/>
    <row r="6" spans="1:26" s="27" customFormat="1" ht="12" x14ac:dyDescent="0.25">
      <c r="A6" s="23"/>
      <c r="B6" s="24" t="s">
        <v>535</v>
      </c>
      <c r="C6" s="25"/>
      <c r="D6" s="25"/>
      <c r="E6" s="25"/>
      <c r="F6" s="26"/>
      <c r="Z6" s="28" t="s">
        <v>536</v>
      </c>
    </row>
    <row r="7" spans="1:26" ht="12" customHeight="1" x14ac:dyDescent="0.25"/>
    <row r="8" spans="1:26" s="33" customFormat="1" ht="12" x14ac:dyDescent="0.25">
      <c r="A8" s="29"/>
      <c r="B8" s="30" t="s">
        <v>537</v>
      </c>
      <c r="C8" s="31"/>
      <c r="D8" s="31"/>
      <c r="E8" s="31"/>
      <c r="F8" s="32"/>
      <c r="Z8" s="34" t="s">
        <v>538</v>
      </c>
    </row>
    <row r="9" spans="1:26" ht="12" customHeight="1" x14ac:dyDescent="0.25"/>
    <row r="10" spans="1:26" s="22" customFormat="1" ht="15.6" customHeight="1" x14ac:dyDescent="0.25">
      <c r="A10" s="19" t="s">
        <v>13</v>
      </c>
      <c r="B10" s="35" t="s">
        <v>539</v>
      </c>
      <c r="C10" s="20"/>
      <c r="D10" s="20"/>
      <c r="E10" s="20"/>
      <c r="F10" s="21"/>
    </row>
    <row r="11" spans="1:26" s="22" customFormat="1" ht="12" x14ac:dyDescent="0.25">
      <c r="A11" s="19"/>
      <c r="B11" s="35" t="s">
        <v>540</v>
      </c>
      <c r="C11" s="20">
        <v>1</v>
      </c>
      <c r="D11" s="20" t="s">
        <v>91</v>
      </c>
      <c r="E11" s="55">
        <v>0</v>
      </c>
      <c r="F11" s="36">
        <f>IF($D11="","",IF($D11="item",ROUND(1*$E11,2),ROUND($C11*$E11,2)))</f>
        <v>0</v>
      </c>
      <c r="Z11" s="37" t="s">
        <v>541</v>
      </c>
    </row>
    <row r="12" spans="1:26" ht="12" customHeight="1" x14ac:dyDescent="0.25"/>
    <row r="13" spans="1:26" ht="13.95" customHeight="1" x14ac:dyDescent="0.25"/>
    <row r="14" spans="1:26" ht="13.95" customHeight="1" x14ac:dyDescent="0.25"/>
    <row r="15" spans="1:26" ht="13.95" customHeight="1" x14ac:dyDescent="0.25"/>
    <row r="16" spans="1:26" ht="13.95" customHeight="1" x14ac:dyDescent="0.25"/>
    <row r="17" ht="13.95" customHeight="1" x14ac:dyDescent="0.25"/>
    <row r="18" ht="13.95" customHeight="1" x14ac:dyDescent="0.25"/>
    <row r="19" ht="13.95" customHeight="1" x14ac:dyDescent="0.25"/>
    <row r="20" ht="13.95" customHeight="1" x14ac:dyDescent="0.25"/>
    <row r="21" ht="13.95" customHeight="1" x14ac:dyDescent="0.25"/>
    <row r="22" ht="13.95" customHeight="1" x14ac:dyDescent="0.25"/>
    <row r="23" ht="13.95" customHeight="1" x14ac:dyDescent="0.25"/>
    <row r="24" ht="13.95" customHeight="1" x14ac:dyDescent="0.25"/>
    <row r="25" ht="13.95" customHeight="1" x14ac:dyDescent="0.25"/>
    <row r="26" ht="13.95" customHeight="1" x14ac:dyDescent="0.25"/>
    <row r="27" ht="13.95" customHeight="1" x14ac:dyDescent="0.25"/>
    <row r="28" ht="13.95" customHeight="1" x14ac:dyDescent="0.25"/>
    <row r="29" ht="13.95" customHeight="1" x14ac:dyDescent="0.25"/>
    <row r="30" ht="13.95" customHeight="1" x14ac:dyDescent="0.25"/>
    <row r="31" ht="13.95" customHeight="1" x14ac:dyDescent="0.25"/>
    <row r="32" ht="13.95" customHeight="1" x14ac:dyDescent="0.25"/>
    <row r="33" ht="13.95" customHeight="1" x14ac:dyDescent="0.25"/>
    <row r="34" ht="13.95" customHeight="1" x14ac:dyDescent="0.25"/>
    <row r="35" ht="13.95" customHeight="1" x14ac:dyDescent="0.25"/>
    <row r="36" ht="13.95" customHeight="1" x14ac:dyDescent="0.25"/>
    <row r="37" ht="13.95" customHeight="1" x14ac:dyDescent="0.25"/>
    <row r="38" ht="13.95" customHeight="1" x14ac:dyDescent="0.25"/>
    <row r="39" ht="13.95" customHeight="1" x14ac:dyDescent="0.25"/>
    <row r="40" ht="13.95" customHeight="1" x14ac:dyDescent="0.25"/>
    <row r="41" ht="13.95" customHeight="1" x14ac:dyDescent="0.25"/>
    <row r="42" ht="13.95" customHeight="1" x14ac:dyDescent="0.25"/>
    <row r="43" ht="13.95" customHeight="1" x14ac:dyDescent="0.25"/>
    <row r="44" ht="13.95" customHeight="1" x14ac:dyDescent="0.25"/>
    <row r="45" ht="13.95" customHeight="1" x14ac:dyDescent="0.25"/>
    <row r="46" ht="13.95" customHeight="1" x14ac:dyDescent="0.25"/>
    <row r="47" ht="13.95" customHeight="1" x14ac:dyDescent="0.25"/>
    <row r="48" ht="13.95" customHeight="1" x14ac:dyDescent="0.25"/>
    <row r="49" spans="1:6" ht="13.95" customHeight="1" x14ac:dyDescent="0.25"/>
    <row r="50" spans="1:6" ht="13.95" customHeight="1" x14ac:dyDescent="0.25"/>
    <row r="51" spans="1:6" ht="13.95" customHeight="1" x14ac:dyDescent="0.25"/>
    <row r="52" spans="1:6" ht="13.95" customHeight="1" x14ac:dyDescent="0.25"/>
    <row r="53" spans="1:6" ht="10.199999999999999" customHeight="1" x14ac:dyDescent="0.25"/>
    <row r="54" spans="1:6" ht="13.95" customHeight="1" x14ac:dyDescent="0.25"/>
    <row r="55" spans="1:6" ht="13.95" customHeight="1" x14ac:dyDescent="0.25">
      <c r="A55" s="43"/>
      <c r="B55" s="42" t="s">
        <v>45</v>
      </c>
      <c r="C55" s="44"/>
      <c r="D55" s="44"/>
      <c r="E55" s="45"/>
      <c r="F55" s="46">
        <f>SUM(F4:F54)</f>
        <v>0</v>
      </c>
    </row>
    <row r="56" spans="1:6" ht="13.95" customHeight="1" x14ac:dyDescent="0.25">
      <c r="A56" s="3"/>
      <c r="B56" s="41" t="s">
        <v>542</v>
      </c>
      <c r="C56" s="5"/>
      <c r="D56" s="5"/>
      <c r="E56" s="5"/>
      <c r="F56" s="5"/>
    </row>
    <row r="57" spans="1:6" ht="13.8" customHeight="1" x14ac:dyDescent="0.3">
      <c r="A57" s="47"/>
      <c r="B57" s="48"/>
      <c r="C57" s="49"/>
      <c r="D57" s="49"/>
      <c r="E57" s="49"/>
      <c r="F57" s="9" t="s">
        <v>5</v>
      </c>
    </row>
    <row r="58" spans="1:6" x14ac:dyDescent="0.25">
      <c r="A58" s="50"/>
      <c r="B58" s="51"/>
      <c r="C58" s="52"/>
      <c r="D58" s="52"/>
      <c r="E58" s="52"/>
      <c r="F58" s="53" t="s">
        <v>6</v>
      </c>
    </row>
    <row r="60" spans="1:6" x14ac:dyDescent="0.25">
      <c r="B60" s="39" t="s">
        <v>47</v>
      </c>
    </row>
    <row r="61" spans="1:6" ht="13.8" customHeight="1" x14ac:dyDescent="0.25">
      <c r="B61" s="54" t="s">
        <v>543</v>
      </c>
      <c r="F61" s="40">
        <f>$F$55</f>
        <v>0</v>
      </c>
    </row>
    <row r="62" spans="1:6" ht="13.8" customHeight="1" x14ac:dyDescent="0.25"/>
    <row r="63" spans="1:6" ht="13.8" customHeight="1" x14ac:dyDescent="0.25"/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spans="1:6" ht="13.8" customHeight="1" x14ac:dyDescent="0.25"/>
    <row r="98" spans="1:6" ht="13.8" customHeight="1" x14ac:dyDescent="0.25"/>
    <row r="99" spans="1:6" ht="13.8" customHeight="1" x14ac:dyDescent="0.25"/>
    <row r="100" spans="1:6" ht="13.8" customHeight="1" x14ac:dyDescent="0.25"/>
    <row r="101" spans="1:6" ht="13.8" customHeight="1" x14ac:dyDescent="0.25"/>
    <row r="102" spans="1:6" ht="13.8" customHeight="1" x14ac:dyDescent="0.25"/>
    <row r="103" spans="1:6" ht="13.8" customHeight="1" x14ac:dyDescent="0.25"/>
    <row r="104" spans="1:6" ht="13.8" customHeight="1" x14ac:dyDescent="0.25"/>
    <row r="105" spans="1:6" ht="13.8" customHeight="1" x14ac:dyDescent="0.25"/>
    <row r="106" spans="1:6" ht="13.8" customHeight="1" x14ac:dyDescent="0.25"/>
    <row r="107" spans="1:6" ht="13.8" customHeight="1" x14ac:dyDescent="0.25"/>
    <row r="108" spans="1:6" ht="13.8" customHeight="1" x14ac:dyDescent="0.25"/>
    <row r="109" spans="1:6" ht="10.95" customHeight="1" x14ac:dyDescent="0.25"/>
    <row r="110" spans="1:6" ht="13.8" customHeight="1" x14ac:dyDescent="0.25"/>
    <row r="111" spans="1:6" ht="13.8" customHeight="1" x14ac:dyDescent="0.25"/>
    <row r="112" spans="1:6" ht="13.8" customHeight="1" x14ac:dyDescent="0.25">
      <c r="A112" s="43"/>
      <c r="B112" s="42" t="s">
        <v>544</v>
      </c>
      <c r="C112" s="44"/>
      <c r="D112" s="44"/>
      <c r="E112" s="44"/>
      <c r="F112" s="46">
        <f>SUM($F$61:$F$111)</f>
        <v>0</v>
      </c>
    </row>
    <row r="113" spans="1:6" x14ac:dyDescent="0.25">
      <c r="A113" s="3"/>
      <c r="C113" s="5"/>
      <c r="D113" s="5"/>
      <c r="E113" s="5"/>
      <c r="F113" s="5"/>
    </row>
    <row r="114" spans="1:6" x14ac:dyDescent="0.25">
      <c r="A114" s="3"/>
      <c r="C114" s="5"/>
      <c r="D114" s="5"/>
      <c r="E114" s="5"/>
      <c r="F114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EDF5-E67E-4D8F-A11E-7217BA515985}">
  <dimension ref="A1:Z178"/>
  <sheetViews>
    <sheetView topLeftCell="A169" workbookViewId="0">
      <selection activeCell="F178" sqref="A178:F17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545</v>
      </c>
      <c r="C4" s="15"/>
      <c r="D4" s="15"/>
      <c r="E4" s="15"/>
      <c r="F4" s="16"/>
      <c r="Z4" s="18" t="s">
        <v>546</v>
      </c>
    </row>
    <row r="5" spans="1:26" ht="12" customHeight="1" x14ac:dyDescent="0.25"/>
    <row r="6" spans="1:26" s="27" customFormat="1" ht="12" x14ac:dyDescent="0.25">
      <c r="A6" s="23"/>
      <c r="B6" s="24" t="s">
        <v>547</v>
      </c>
      <c r="C6" s="25"/>
      <c r="D6" s="25"/>
      <c r="E6" s="25"/>
      <c r="F6" s="26"/>
      <c r="Z6" s="28" t="s">
        <v>548</v>
      </c>
    </row>
    <row r="7" spans="1:26" ht="12" customHeight="1" x14ac:dyDescent="0.25"/>
    <row r="8" spans="1:26" s="33" customFormat="1" ht="12" x14ac:dyDescent="0.25">
      <c r="A8" s="29"/>
      <c r="B8" s="30" t="s">
        <v>549</v>
      </c>
      <c r="C8" s="31"/>
      <c r="D8" s="31"/>
      <c r="E8" s="31"/>
      <c r="F8" s="32"/>
    </row>
    <row r="9" spans="1:26" s="33" customFormat="1" ht="12" x14ac:dyDescent="0.25">
      <c r="A9" s="29"/>
      <c r="B9" s="30" t="s">
        <v>550</v>
      </c>
      <c r="C9" s="31"/>
      <c r="D9" s="31"/>
      <c r="E9" s="31"/>
      <c r="F9" s="32"/>
      <c r="Z9" s="34" t="s">
        <v>551</v>
      </c>
    </row>
    <row r="10" spans="1:26" ht="12" customHeight="1" x14ac:dyDescent="0.25"/>
    <row r="11" spans="1:26" s="22" customFormat="1" ht="12" x14ac:dyDescent="0.25">
      <c r="A11" s="19" t="s">
        <v>13</v>
      </c>
      <c r="B11" s="35" t="s">
        <v>552</v>
      </c>
      <c r="C11" s="20"/>
      <c r="D11" s="20" t="s">
        <v>0</v>
      </c>
      <c r="E11" s="20"/>
      <c r="F11" s="36">
        <v>0</v>
      </c>
      <c r="Z11" s="37" t="s">
        <v>553</v>
      </c>
    </row>
    <row r="12" spans="1:26" ht="12" customHeight="1" x14ac:dyDescent="0.25"/>
    <row r="13" spans="1:26" s="22" customFormat="1" ht="12" x14ac:dyDescent="0.25">
      <c r="A13" s="19" t="s">
        <v>16</v>
      </c>
      <c r="B13" s="35" t="s">
        <v>554</v>
      </c>
      <c r="C13" s="20"/>
      <c r="D13" s="20" t="s">
        <v>0</v>
      </c>
      <c r="E13" s="20"/>
      <c r="F13" s="36">
        <v>0</v>
      </c>
      <c r="Z13" s="37" t="s">
        <v>555</v>
      </c>
    </row>
    <row r="14" spans="1:26" ht="12" customHeight="1" x14ac:dyDescent="0.25"/>
    <row r="15" spans="1:26" s="22" customFormat="1" ht="12" x14ac:dyDescent="0.25">
      <c r="A15" s="19" t="s">
        <v>19</v>
      </c>
      <c r="B15" s="35" t="s">
        <v>556</v>
      </c>
      <c r="C15" s="20"/>
      <c r="D15" s="20" t="s">
        <v>0</v>
      </c>
      <c r="E15" s="20"/>
      <c r="F15" s="36">
        <v>0</v>
      </c>
      <c r="Z15" s="37" t="s">
        <v>555</v>
      </c>
    </row>
    <row r="16" spans="1:26" ht="12" customHeight="1" x14ac:dyDescent="0.25"/>
    <row r="17" spans="1:26" s="22" customFormat="1" ht="12" x14ac:dyDescent="0.25">
      <c r="A17" s="19" t="s">
        <v>22</v>
      </c>
      <c r="B17" s="35" t="s">
        <v>557</v>
      </c>
      <c r="C17" s="20"/>
      <c r="D17" s="20" t="s">
        <v>0</v>
      </c>
      <c r="E17" s="20"/>
      <c r="F17" s="36">
        <v>0</v>
      </c>
      <c r="Z17" s="37" t="s">
        <v>558</v>
      </c>
    </row>
    <row r="18" spans="1:26" ht="12" customHeight="1" x14ac:dyDescent="0.25"/>
    <row r="19" spans="1:26" s="22" customFormat="1" ht="12" x14ac:dyDescent="0.25">
      <c r="A19" s="19" t="s">
        <v>25</v>
      </c>
      <c r="B19" s="35" t="s">
        <v>559</v>
      </c>
      <c r="C19" s="20"/>
      <c r="D19" s="20" t="s">
        <v>0</v>
      </c>
      <c r="E19" s="20"/>
      <c r="F19" s="36">
        <v>0</v>
      </c>
      <c r="Z19" s="37" t="s">
        <v>560</v>
      </c>
    </row>
    <row r="20" spans="1:26" ht="12" customHeight="1" x14ac:dyDescent="0.25"/>
    <row r="21" spans="1:26" s="22" customFormat="1" ht="12" x14ac:dyDescent="0.25">
      <c r="A21" s="19" t="s">
        <v>28</v>
      </c>
      <c r="B21" s="35" t="s">
        <v>561</v>
      </c>
      <c r="C21" s="20"/>
      <c r="D21" s="20" t="s">
        <v>0</v>
      </c>
      <c r="E21" s="20"/>
      <c r="F21" s="36">
        <v>0</v>
      </c>
      <c r="Z21" s="37" t="s">
        <v>562</v>
      </c>
    </row>
    <row r="22" spans="1:26" ht="12" customHeight="1" x14ac:dyDescent="0.25"/>
    <row r="23" spans="1:26" s="22" customFormat="1" ht="12" x14ac:dyDescent="0.25">
      <c r="A23" s="19" t="s">
        <v>31</v>
      </c>
      <c r="B23" s="35" t="s">
        <v>563</v>
      </c>
      <c r="C23" s="20"/>
      <c r="D23" s="20" t="s">
        <v>0</v>
      </c>
      <c r="E23" s="20"/>
      <c r="F23" s="36">
        <v>0</v>
      </c>
      <c r="Z23" s="37" t="s">
        <v>564</v>
      </c>
    </row>
    <row r="24" spans="1:26" ht="12" customHeight="1" x14ac:dyDescent="0.25"/>
    <row r="25" spans="1:26" s="22" customFormat="1" ht="12" x14ac:dyDescent="0.25">
      <c r="A25" s="19" t="s">
        <v>34</v>
      </c>
      <c r="B25" s="35" t="s">
        <v>565</v>
      </c>
      <c r="C25" s="20"/>
      <c r="D25" s="20" t="s">
        <v>0</v>
      </c>
      <c r="E25" s="20"/>
      <c r="F25" s="36">
        <v>0</v>
      </c>
      <c r="Z25" s="37" t="s">
        <v>566</v>
      </c>
    </row>
    <row r="26" spans="1:26" ht="12" customHeight="1" x14ac:dyDescent="0.25"/>
    <row r="27" spans="1:26" s="22" customFormat="1" ht="12" x14ac:dyDescent="0.25">
      <c r="A27" s="19" t="s">
        <v>37</v>
      </c>
      <c r="B27" s="35" t="s">
        <v>567</v>
      </c>
      <c r="C27" s="20"/>
      <c r="D27" s="20" t="s">
        <v>0</v>
      </c>
      <c r="E27" s="20"/>
      <c r="F27" s="36">
        <v>0</v>
      </c>
      <c r="Z27" s="37" t="s">
        <v>568</v>
      </c>
    </row>
    <row r="28" spans="1:26" ht="12" customHeight="1" x14ac:dyDescent="0.25"/>
    <row r="29" spans="1:26" s="22" customFormat="1" ht="12" x14ac:dyDescent="0.25">
      <c r="A29" s="19" t="s">
        <v>40</v>
      </c>
      <c r="B29" s="35" t="s">
        <v>569</v>
      </c>
      <c r="C29" s="20"/>
      <c r="D29" s="20" t="s">
        <v>0</v>
      </c>
      <c r="E29" s="20"/>
      <c r="F29" s="36">
        <v>0</v>
      </c>
      <c r="Z29" s="37" t="s">
        <v>570</v>
      </c>
    </row>
    <row r="30" spans="1:26" ht="12" customHeight="1" x14ac:dyDescent="0.25"/>
    <row r="31" spans="1:26" s="22" customFormat="1" ht="12" x14ac:dyDescent="0.25">
      <c r="A31" s="19" t="s">
        <v>42</v>
      </c>
      <c r="B31" s="35" t="s">
        <v>571</v>
      </c>
      <c r="C31" s="20"/>
      <c r="D31" s="20" t="s">
        <v>0</v>
      </c>
      <c r="E31" s="20"/>
      <c r="F31" s="36">
        <v>0</v>
      </c>
      <c r="Z31" s="37" t="s">
        <v>572</v>
      </c>
    </row>
    <row r="32" spans="1:26" ht="12" customHeight="1" x14ac:dyDescent="0.25"/>
    <row r="33" spans="1:26" s="27" customFormat="1" ht="12" x14ac:dyDescent="0.25">
      <c r="A33" s="23"/>
      <c r="B33" s="24" t="s">
        <v>573</v>
      </c>
      <c r="C33" s="25"/>
      <c r="D33" s="25"/>
      <c r="E33" s="25"/>
      <c r="F33" s="26"/>
      <c r="Z33" s="28" t="s">
        <v>574</v>
      </c>
    </row>
    <row r="34" spans="1:26" ht="12" customHeight="1" x14ac:dyDescent="0.25"/>
    <row r="35" spans="1:26" s="33" customFormat="1" ht="12" x14ac:dyDescent="0.25">
      <c r="A35" s="29"/>
      <c r="B35" s="30" t="s">
        <v>575</v>
      </c>
      <c r="C35" s="31"/>
      <c r="D35" s="31"/>
      <c r="E35" s="31"/>
      <c r="F35" s="32"/>
    </row>
    <row r="36" spans="1:26" s="33" customFormat="1" ht="12" x14ac:dyDescent="0.25">
      <c r="A36" s="29"/>
      <c r="B36" s="30" t="s">
        <v>576</v>
      </c>
      <c r="C36" s="31"/>
      <c r="D36" s="31"/>
      <c r="E36" s="31"/>
      <c r="F36" s="32"/>
      <c r="Z36" s="34" t="s">
        <v>577</v>
      </c>
    </row>
    <row r="37" spans="1:26" ht="12" customHeight="1" x14ac:dyDescent="0.25"/>
    <row r="38" spans="1:26" s="22" customFormat="1" ht="12" x14ac:dyDescent="0.25">
      <c r="A38" s="19" t="s">
        <v>98</v>
      </c>
      <c r="B38" s="35" t="s">
        <v>578</v>
      </c>
      <c r="C38" s="20"/>
      <c r="D38" s="20" t="s">
        <v>0</v>
      </c>
      <c r="E38" s="20"/>
      <c r="F38" s="36">
        <v>0</v>
      </c>
      <c r="Z38" s="37" t="s">
        <v>579</v>
      </c>
    </row>
    <row r="39" spans="1:26" ht="12" customHeight="1" x14ac:dyDescent="0.25"/>
    <row r="40" spans="1:26" s="22" customFormat="1" ht="12" x14ac:dyDescent="0.25">
      <c r="A40" s="19" t="s">
        <v>103</v>
      </c>
      <c r="B40" s="35" t="s">
        <v>580</v>
      </c>
      <c r="C40" s="20"/>
      <c r="D40" s="20" t="s">
        <v>0</v>
      </c>
      <c r="E40" s="20"/>
      <c r="F40" s="36">
        <v>0</v>
      </c>
      <c r="Z40" s="37" t="s">
        <v>581</v>
      </c>
    </row>
    <row r="41" spans="1:26" ht="12" customHeight="1" x14ac:dyDescent="0.25"/>
    <row r="42" spans="1:26" s="22" customFormat="1" ht="12" x14ac:dyDescent="0.25">
      <c r="A42" s="19" t="s">
        <v>108</v>
      </c>
      <c r="B42" s="35" t="s">
        <v>582</v>
      </c>
      <c r="C42" s="20"/>
      <c r="D42" s="20" t="s">
        <v>0</v>
      </c>
      <c r="E42" s="20"/>
      <c r="F42" s="36">
        <v>0</v>
      </c>
      <c r="Z42" s="37" t="s">
        <v>583</v>
      </c>
    </row>
    <row r="43" spans="1:26" ht="12" customHeight="1" x14ac:dyDescent="0.25"/>
    <row r="44" spans="1:26" s="22" customFormat="1" ht="12" x14ac:dyDescent="0.25">
      <c r="A44" s="19" t="s">
        <v>114</v>
      </c>
      <c r="B44" s="35" t="s">
        <v>584</v>
      </c>
      <c r="C44" s="20"/>
      <c r="D44" s="20" t="s">
        <v>0</v>
      </c>
      <c r="E44" s="20"/>
      <c r="F44" s="36">
        <v>0</v>
      </c>
      <c r="Z44" s="37" t="s">
        <v>585</v>
      </c>
    </row>
    <row r="45" spans="1:26" ht="12" customHeight="1" x14ac:dyDescent="0.25"/>
    <row r="46" spans="1:26" s="22" customFormat="1" ht="12" x14ac:dyDescent="0.25">
      <c r="A46" s="19" t="s">
        <v>586</v>
      </c>
      <c r="B46" s="35" t="s">
        <v>587</v>
      </c>
      <c r="C46" s="20"/>
      <c r="D46" s="20" t="s">
        <v>0</v>
      </c>
      <c r="E46" s="20"/>
      <c r="F46" s="36">
        <v>0</v>
      </c>
      <c r="Z46" s="37" t="s">
        <v>588</v>
      </c>
    </row>
    <row r="47" spans="1:26" ht="12" customHeight="1" x14ac:dyDescent="0.25"/>
    <row r="48" spans="1:26" s="22" customFormat="1" ht="12" x14ac:dyDescent="0.25">
      <c r="A48" s="19" t="s">
        <v>589</v>
      </c>
      <c r="B48" s="35" t="s">
        <v>590</v>
      </c>
      <c r="C48" s="20"/>
      <c r="D48" s="20" t="s">
        <v>0</v>
      </c>
      <c r="E48" s="20"/>
      <c r="F48" s="36">
        <v>0</v>
      </c>
      <c r="Z48" s="37" t="s">
        <v>591</v>
      </c>
    </row>
    <row r="49" spans="1:26" ht="12" customHeight="1" x14ac:dyDescent="0.25"/>
    <row r="50" spans="1:26" s="22" customFormat="1" ht="12" x14ac:dyDescent="0.25">
      <c r="A50" s="19" t="s">
        <v>592</v>
      </c>
      <c r="B50" s="35" t="s">
        <v>593</v>
      </c>
      <c r="C50" s="20"/>
      <c r="D50" s="20" t="s">
        <v>0</v>
      </c>
      <c r="E50" s="20"/>
      <c r="F50" s="36">
        <v>0</v>
      </c>
      <c r="Z50" s="37" t="s">
        <v>594</v>
      </c>
    </row>
    <row r="51" spans="1:26" ht="12" customHeight="1" x14ac:dyDescent="0.25"/>
    <row r="52" spans="1:26" s="22" customFormat="1" ht="12" x14ac:dyDescent="0.25">
      <c r="A52" s="19" t="s">
        <v>595</v>
      </c>
      <c r="B52" s="35" t="s">
        <v>596</v>
      </c>
      <c r="C52" s="20"/>
      <c r="D52" s="20" t="s">
        <v>0</v>
      </c>
      <c r="E52" s="20"/>
      <c r="F52" s="36">
        <v>0</v>
      </c>
      <c r="Z52" s="37" t="s">
        <v>597</v>
      </c>
    </row>
    <row r="53" spans="1:26" ht="12" customHeight="1" x14ac:dyDescent="0.25"/>
    <row r="54" spans="1:26" s="22" customFormat="1" ht="12" x14ac:dyDescent="0.25">
      <c r="A54" s="19" t="s">
        <v>598</v>
      </c>
      <c r="B54" s="35" t="s">
        <v>565</v>
      </c>
      <c r="C54" s="20"/>
      <c r="D54" s="20" t="s">
        <v>0</v>
      </c>
      <c r="E54" s="20"/>
      <c r="F54" s="36">
        <v>0</v>
      </c>
      <c r="Z54" s="37" t="s">
        <v>599</v>
      </c>
    </row>
    <row r="55" spans="1:26" ht="12" customHeight="1" x14ac:dyDescent="0.25"/>
    <row r="56" spans="1:26" s="22" customFormat="1" ht="12" x14ac:dyDescent="0.25">
      <c r="A56" s="19" t="s">
        <v>600</v>
      </c>
      <c r="B56" s="35" t="s">
        <v>567</v>
      </c>
      <c r="C56" s="20"/>
      <c r="D56" s="20" t="s">
        <v>0</v>
      </c>
      <c r="E56" s="20"/>
      <c r="F56" s="36">
        <v>0</v>
      </c>
      <c r="Z56" s="37" t="s">
        <v>601</v>
      </c>
    </row>
    <row r="57" spans="1:26" ht="12" customHeight="1" x14ac:dyDescent="0.25"/>
    <row r="58" spans="1:26" s="22" customFormat="1" ht="12" x14ac:dyDescent="0.25">
      <c r="A58" s="19" t="s">
        <v>602</v>
      </c>
      <c r="B58" s="35" t="s">
        <v>569</v>
      </c>
      <c r="C58" s="20"/>
      <c r="D58" s="20" t="s">
        <v>0</v>
      </c>
      <c r="E58" s="20"/>
      <c r="F58" s="36">
        <v>0</v>
      </c>
      <c r="Z58" s="37" t="s">
        <v>603</v>
      </c>
    </row>
    <row r="59" spans="1:26" ht="12" customHeight="1" x14ac:dyDescent="0.25"/>
    <row r="60" spans="1:26" s="22" customFormat="1" ht="12" x14ac:dyDescent="0.25">
      <c r="A60" s="19" t="s">
        <v>604</v>
      </c>
      <c r="B60" s="35" t="s">
        <v>571</v>
      </c>
      <c r="C60" s="20"/>
      <c r="D60" s="20" t="s">
        <v>0</v>
      </c>
      <c r="E60" s="20"/>
      <c r="F60" s="36">
        <v>0</v>
      </c>
      <c r="Z60" s="37" t="s">
        <v>605</v>
      </c>
    </row>
    <row r="61" spans="1:26" ht="12" customHeight="1" x14ac:dyDescent="0.25"/>
    <row r="62" spans="1:26" x14ac:dyDescent="0.25">
      <c r="A62" s="43"/>
      <c r="B62" s="42" t="s">
        <v>45</v>
      </c>
      <c r="C62" s="44"/>
      <c r="D62" s="44"/>
      <c r="E62" s="45"/>
      <c r="F62" s="46">
        <f>SUM(F4:F61)</f>
        <v>0</v>
      </c>
    </row>
    <row r="63" spans="1:26" x14ac:dyDescent="0.25">
      <c r="A63" s="3"/>
      <c r="B63" s="41" t="s">
        <v>606</v>
      </c>
      <c r="C63" s="5"/>
      <c r="D63" s="5"/>
      <c r="E63" s="5"/>
      <c r="F63" s="5"/>
    </row>
    <row r="64" spans="1:26" ht="12" customHeight="1" x14ac:dyDescent="0.3">
      <c r="A64" s="7" t="s">
        <v>0</v>
      </c>
      <c r="B64" s="7" t="s">
        <v>1</v>
      </c>
      <c r="C64" s="7" t="s">
        <v>2</v>
      </c>
      <c r="D64" s="7" t="s">
        <v>3</v>
      </c>
      <c r="E64" s="8" t="s">
        <v>4</v>
      </c>
      <c r="F64" s="9" t="s">
        <v>5</v>
      </c>
    </row>
    <row r="65" spans="1:26" ht="12" customHeight="1" x14ac:dyDescent="0.3">
      <c r="A65" s="10"/>
      <c r="B65" s="10"/>
      <c r="C65" s="10"/>
      <c r="D65" s="10"/>
      <c r="E65" s="11" t="s">
        <v>6</v>
      </c>
      <c r="F65" s="12" t="s">
        <v>6</v>
      </c>
    </row>
    <row r="66" spans="1:26" ht="12" customHeight="1" x14ac:dyDescent="0.25"/>
    <row r="67" spans="1:26" s="27" customFormat="1" ht="12" x14ac:dyDescent="0.25">
      <c r="A67" s="23"/>
      <c r="B67" s="24" t="s">
        <v>607</v>
      </c>
      <c r="C67" s="25"/>
      <c r="D67" s="25"/>
      <c r="E67" s="25"/>
      <c r="F67" s="26"/>
      <c r="Z67" s="28" t="s">
        <v>608</v>
      </c>
    </row>
    <row r="68" spans="1:26" ht="12" customHeight="1" x14ac:dyDescent="0.25"/>
    <row r="69" spans="1:26" s="33" customFormat="1" ht="12" x14ac:dyDescent="0.25">
      <c r="A69" s="29"/>
      <c r="B69" s="30" t="s">
        <v>609</v>
      </c>
      <c r="C69" s="31"/>
      <c r="D69" s="31"/>
      <c r="E69" s="31"/>
      <c r="F69" s="32"/>
    </row>
    <row r="70" spans="1:26" s="33" customFormat="1" ht="12" x14ac:dyDescent="0.25">
      <c r="A70" s="29"/>
      <c r="B70" s="30" t="s">
        <v>610</v>
      </c>
      <c r="C70" s="31"/>
      <c r="D70" s="31"/>
      <c r="E70" s="31"/>
      <c r="F70" s="32"/>
      <c r="Z70" s="34" t="s">
        <v>611</v>
      </c>
    </row>
    <row r="71" spans="1:26" ht="12" customHeight="1" x14ac:dyDescent="0.25"/>
    <row r="72" spans="1:26" s="22" customFormat="1" ht="12" x14ac:dyDescent="0.25">
      <c r="A72" s="19" t="s">
        <v>13</v>
      </c>
      <c r="B72" s="35" t="s">
        <v>612</v>
      </c>
      <c r="C72" s="20"/>
      <c r="D72" s="20" t="s">
        <v>0</v>
      </c>
      <c r="E72" s="20"/>
      <c r="F72" s="36">
        <v>0</v>
      </c>
      <c r="Z72" s="37" t="s">
        <v>613</v>
      </c>
    </row>
    <row r="73" spans="1:26" ht="12" customHeight="1" x14ac:dyDescent="0.25"/>
    <row r="74" spans="1:26" s="22" customFormat="1" ht="12" x14ac:dyDescent="0.25">
      <c r="A74" s="19" t="s">
        <v>16</v>
      </c>
      <c r="B74" s="35" t="s">
        <v>614</v>
      </c>
      <c r="C74" s="20"/>
      <c r="D74" s="20" t="s">
        <v>0</v>
      </c>
      <c r="E74" s="20"/>
      <c r="F74" s="36">
        <v>0</v>
      </c>
      <c r="Z74" s="37" t="s">
        <v>615</v>
      </c>
    </row>
    <row r="75" spans="1:26" ht="12" customHeight="1" x14ac:dyDescent="0.25"/>
    <row r="76" spans="1:26" ht="13.95" customHeight="1" x14ac:dyDescent="0.25"/>
    <row r="77" spans="1:26" ht="13.95" customHeight="1" x14ac:dyDescent="0.25"/>
    <row r="78" spans="1:26" ht="13.95" customHeight="1" x14ac:dyDescent="0.25"/>
    <row r="79" spans="1:26" ht="13.95" customHeight="1" x14ac:dyDescent="0.25"/>
    <row r="80" spans="1:26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spans="1:6" ht="13.95" customHeight="1" x14ac:dyDescent="0.25"/>
    <row r="114" spans="1:6" ht="13.95" customHeight="1" x14ac:dyDescent="0.25"/>
    <row r="115" spans="1:6" ht="13.95" customHeight="1" x14ac:dyDescent="0.25"/>
    <row r="116" spans="1:6" ht="13.95" customHeight="1" x14ac:dyDescent="0.25"/>
    <row r="117" spans="1:6" ht="10.050000000000001" customHeight="1" x14ac:dyDescent="0.25"/>
    <row r="118" spans="1:6" ht="13.95" customHeight="1" x14ac:dyDescent="0.25"/>
    <row r="119" spans="1:6" ht="13.95" customHeight="1" x14ac:dyDescent="0.25">
      <c r="A119" s="43"/>
      <c r="B119" s="42" t="s">
        <v>45</v>
      </c>
      <c r="C119" s="44"/>
      <c r="D119" s="44"/>
      <c r="E119" s="45"/>
      <c r="F119" s="46">
        <f>SUM(F67:F118)</f>
        <v>0</v>
      </c>
    </row>
    <row r="120" spans="1:6" ht="13.95" customHeight="1" x14ac:dyDescent="0.25">
      <c r="A120" s="3"/>
      <c r="B120" s="41" t="s">
        <v>616</v>
      </c>
      <c r="C120" s="5"/>
      <c r="D120" s="5"/>
      <c r="E120" s="5"/>
      <c r="F120" s="5"/>
    </row>
    <row r="121" spans="1:6" ht="13.8" customHeight="1" x14ac:dyDescent="0.3">
      <c r="A121" s="47"/>
      <c r="B121" s="48"/>
      <c r="C121" s="49"/>
      <c r="D121" s="49"/>
      <c r="E121" s="49"/>
      <c r="F121" s="9" t="s">
        <v>5</v>
      </c>
    </row>
    <row r="122" spans="1:6" x14ac:dyDescent="0.25">
      <c r="A122" s="50"/>
      <c r="B122" s="51"/>
      <c r="C122" s="52"/>
      <c r="D122" s="52"/>
      <c r="E122" s="52"/>
      <c r="F122" s="53" t="s">
        <v>6</v>
      </c>
    </row>
    <row r="124" spans="1:6" x14ac:dyDescent="0.25">
      <c r="B124" s="39" t="s">
        <v>47</v>
      </c>
    </row>
    <row r="125" spans="1:6" x14ac:dyDescent="0.25">
      <c r="B125" s="54" t="s">
        <v>617</v>
      </c>
      <c r="F125" s="40">
        <f>$F$62</f>
        <v>0</v>
      </c>
    </row>
    <row r="126" spans="1:6" ht="13.8" customHeight="1" x14ac:dyDescent="0.25">
      <c r="B126" s="54" t="s">
        <v>618</v>
      </c>
      <c r="F126" s="40">
        <f>$F$119</f>
        <v>0</v>
      </c>
    </row>
    <row r="127" spans="1:6" ht="13.8" customHeight="1" x14ac:dyDescent="0.25"/>
    <row r="128" spans="1:6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spans="1:6" ht="13.8" customHeight="1" x14ac:dyDescent="0.25"/>
    <row r="162" spans="1:6" ht="13.8" customHeight="1" x14ac:dyDescent="0.25"/>
    <row r="163" spans="1:6" ht="13.8" customHeight="1" x14ac:dyDescent="0.25"/>
    <row r="164" spans="1:6" ht="13.8" customHeight="1" x14ac:dyDescent="0.25"/>
    <row r="165" spans="1:6" ht="13.8" customHeight="1" x14ac:dyDescent="0.25"/>
    <row r="166" spans="1:6" ht="13.8" customHeight="1" x14ac:dyDescent="0.25"/>
    <row r="167" spans="1:6" ht="13.8" customHeight="1" x14ac:dyDescent="0.25"/>
    <row r="168" spans="1:6" ht="13.8" customHeight="1" x14ac:dyDescent="0.25"/>
    <row r="169" spans="1:6" ht="13.8" customHeight="1" x14ac:dyDescent="0.25"/>
    <row r="170" spans="1:6" ht="13.8" customHeight="1" x14ac:dyDescent="0.25"/>
    <row r="171" spans="1:6" ht="13.8" customHeight="1" x14ac:dyDescent="0.25"/>
    <row r="172" spans="1:6" ht="13.8" customHeight="1" x14ac:dyDescent="0.25"/>
    <row r="173" spans="1:6" ht="10.95" customHeight="1" x14ac:dyDescent="0.25"/>
    <row r="174" spans="1:6" ht="13.8" customHeight="1" x14ac:dyDescent="0.25"/>
    <row r="175" spans="1:6" ht="13.8" customHeight="1" x14ac:dyDescent="0.25"/>
    <row r="176" spans="1:6" ht="13.8" customHeight="1" x14ac:dyDescent="0.25">
      <c r="A176" s="43"/>
      <c r="B176" s="42" t="s">
        <v>619</v>
      </c>
      <c r="C176" s="44"/>
      <c r="D176" s="44"/>
      <c r="E176" s="44"/>
      <c r="F176" s="46">
        <f>SUM($F$125:$F$175)</f>
        <v>0</v>
      </c>
    </row>
    <row r="177" spans="1:6" x14ac:dyDescent="0.25">
      <c r="A177" s="3"/>
      <c r="C177" s="5"/>
      <c r="D177" s="5"/>
      <c r="E177" s="5"/>
      <c r="F177" s="5"/>
    </row>
    <row r="178" spans="1:6" x14ac:dyDescent="0.25">
      <c r="A178" s="3"/>
      <c r="C178" s="5"/>
      <c r="D178" s="5"/>
      <c r="E178" s="5"/>
      <c r="F178" s="5"/>
    </row>
  </sheetData>
  <mergeCells count="8">
    <mergeCell ref="A1:A2"/>
    <mergeCell ref="B1:B2"/>
    <mergeCell ref="C1:C2"/>
    <mergeCell ref="D1:D2"/>
    <mergeCell ref="A64:A65"/>
    <mergeCell ref="B64:B65"/>
    <mergeCell ref="C64:C65"/>
    <mergeCell ref="D64:D65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2" manualBreakCount="2">
    <brk id="63" max="16383" man="1"/>
    <brk id="1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5D28D-3F51-4866-8A99-A9491CC898F4}">
  <dimension ref="A1:F58"/>
  <sheetViews>
    <sheetView topLeftCell="A49" workbookViewId="0">
      <selection activeCell="F58" sqref="A58:F5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6" ht="13.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6" ht="13.8" customHeight="1" x14ac:dyDescent="0.3">
      <c r="A2" s="10"/>
      <c r="B2" s="10"/>
      <c r="C2" s="10"/>
      <c r="D2" s="10"/>
      <c r="E2" s="11" t="s">
        <v>6</v>
      </c>
      <c r="F2" s="12" t="s">
        <v>6</v>
      </c>
    </row>
    <row r="4" spans="1:6" x14ac:dyDescent="0.25">
      <c r="B4" s="39" t="s">
        <v>47</v>
      </c>
    </row>
    <row r="5" spans="1:6" x14ac:dyDescent="0.25">
      <c r="B5" s="54" t="s">
        <v>620</v>
      </c>
      <c r="F5" s="40">
        <f>'03-02-1.1 - SUBSTRUCTURE'!$F$176</f>
        <v>0</v>
      </c>
    </row>
    <row r="6" spans="1:6" x14ac:dyDescent="0.25">
      <c r="B6" s="54" t="s">
        <v>621</v>
      </c>
      <c r="F6" s="40">
        <f>'04-4-2.1 - FRAME'!$F$113</f>
        <v>0</v>
      </c>
    </row>
    <row r="7" spans="1:6" x14ac:dyDescent="0.25">
      <c r="B7" s="54" t="s">
        <v>622</v>
      </c>
      <c r="F7" s="40">
        <f>'05-4-2.2 - UPPER FLOORS'!$F$114</f>
        <v>0</v>
      </c>
    </row>
    <row r="8" spans="1:6" x14ac:dyDescent="0.25">
      <c r="B8" s="54" t="s">
        <v>623</v>
      </c>
      <c r="F8" s="40">
        <f>'06-4-2.3 - ROOF'!$F$178</f>
        <v>0</v>
      </c>
    </row>
    <row r="9" spans="1:6" x14ac:dyDescent="0.25">
      <c r="B9" s="54" t="s">
        <v>624</v>
      </c>
      <c r="F9" s="40">
        <f>'07-4-2.5 - EXTERNAL WALLS'!$F$118</f>
        <v>0</v>
      </c>
    </row>
    <row r="10" spans="1:6" x14ac:dyDescent="0.25">
      <c r="B10" s="54" t="s">
        <v>625</v>
      </c>
      <c r="F10" s="40">
        <f>'08-4-2.6 - WINDOWS AND EXTERNAL'!$F$174</f>
        <v>0</v>
      </c>
    </row>
    <row r="11" spans="1:6" x14ac:dyDescent="0.25">
      <c r="B11" s="54" t="s">
        <v>626</v>
      </c>
      <c r="F11" s="40">
        <f>'09-4-2.7 - INTERNAL WALLS AND P'!$F$113</f>
        <v>0</v>
      </c>
    </row>
    <row r="12" spans="1:6" x14ac:dyDescent="0.25">
      <c r="B12" s="54" t="s">
        <v>627</v>
      </c>
      <c r="F12" s="40">
        <f>'10-4-2.8 - INTERNAL DOORS'!$F$118</f>
        <v>0</v>
      </c>
    </row>
    <row r="13" spans="1:6" x14ac:dyDescent="0.25">
      <c r="B13" s="54" t="s">
        <v>628</v>
      </c>
      <c r="F13" s="40">
        <f>'11-4-3.1 - WALL FINISHES'!$F$115</f>
        <v>0</v>
      </c>
    </row>
    <row r="14" spans="1:6" x14ac:dyDescent="0.25">
      <c r="B14" s="54" t="s">
        <v>629</v>
      </c>
      <c r="F14" s="40">
        <f>'12-4-3.2 - FLOOR FINISHES'!$F$115</f>
        <v>0</v>
      </c>
    </row>
    <row r="15" spans="1:6" x14ac:dyDescent="0.25">
      <c r="B15" s="54" t="s">
        <v>630</v>
      </c>
      <c r="F15" s="40">
        <f>'13-4-3.3 - CEILING FINISHES'!$F$114</f>
        <v>0</v>
      </c>
    </row>
    <row r="16" spans="1:6" x14ac:dyDescent="0.25">
      <c r="B16" s="54" t="s">
        <v>631</v>
      </c>
      <c r="F16" s="40">
        <f>'14-4-4.1 - FITTINGS, FURNISHING'!$F$112</f>
        <v>0</v>
      </c>
    </row>
    <row r="17" spans="2:6" ht="13.8" customHeight="1" x14ac:dyDescent="0.25">
      <c r="B17" s="54" t="s">
        <v>632</v>
      </c>
      <c r="F17" s="40">
        <f>'15-4-5 - SERVICES'!$F$176</f>
        <v>0</v>
      </c>
    </row>
    <row r="18" spans="2:6" ht="13.8" customHeight="1" x14ac:dyDescent="0.25"/>
    <row r="19" spans="2:6" ht="13.8" customHeight="1" x14ac:dyDescent="0.25"/>
    <row r="20" spans="2:6" ht="13.8" customHeight="1" x14ac:dyDescent="0.25"/>
    <row r="21" spans="2:6" ht="13.8" customHeight="1" x14ac:dyDescent="0.25"/>
    <row r="22" spans="2:6" ht="13.8" customHeight="1" x14ac:dyDescent="0.25"/>
    <row r="23" spans="2:6" ht="13.8" customHeight="1" x14ac:dyDescent="0.25"/>
    <row r="24" spans="2:6" ht="13.8" customHeight="1" x14ac:dyDescent="0.25"/>
    <row r="25" spans="2:6" ht="13.8" customHeight="1" x14ac:dyDescent="0.25"/>
    <row r="26" spans="2:6" ht="13.8" customHeight="1" x14ac:dyDescent="0.25"/>
    <row r="27" spans="2:6" ht="13.8" customHeight="1" x14ac:dyDescent="0.25"/>
    <row r="28" spans="2:6" ht="13.8" customHeight="1" x14ac:dyDescent="0.25"/>
    <row r="29" spans="2:6" ht="13.8" customHeight="1" x14ac:dyDescent="0.25"/>
    <row r="30" spans="2:6" ht="13.8" customHeight="1" x14ac:dyDescent="0.25"/>
    <row r="31" spans="2:6" ht="13.8" customHeight="1" x14ac:dyDescent="0.25"/>
    <row r="32" spans="2:6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0.95" customHeight="1" x14ac:dyDescent="0.25"/>
    <row r="54" spans="1:6" ht="13.8" customHeight="1" x14ac:dyDescent="0.25"/>
    <row r="55" spans="1:6" ht="13.8" customHeight="1" x14ac:dyDescent="0.25"/>
    <row r="56" spans="1:6" ht="13.8" customHeight="1" x14ac:dyDescent="0.25">
      <c r="A56" s="43"/>
      <c r="B56" s="42" t="s">
        <v>633</v>
      </c>
      <c r="C56" s="44"/>
      <c r="D56" s="44"/>
      <c r="E56" s="44"/>
      <c r="F56" s="46">
        <f>SUM($F$5:$F$55)</f>
        <v>0</v>
      </c>
    </row>
    <row r="57" spans="1:6" x14ac:dyDescent="0.25">
      <c r="A57" s="3"/>
      <c r="C57" s="5"/>
      <c r="D57" s="5"/>
      <c r="E57" s="5"/>
      <c r="F57" s="5"/>
    </row>
    <row r="58" spans="1:6" x14ac:dyDescent="0.25">
      <c r="A58" s="3"/>
      <c r="C58" s="5"/>
      <c r="D58" s="5"/>
      <c r="E58" s="5"/>
      <c r="F58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112-9659-4826-84CC-723C258F0896}">
  <dimension ref="A1:Z117"/>
  <sheetViews>
    <sheetView topLeftCell="A108" workbookViewId="0">
      <selection activeCell="F117" sqref="A117:F117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634</v>
      </c>
      <c r="C4" s="15"/>
      <c r="D4" s="15"/>
      <c r="E4" s="15"/>
      <c r="F4" s="16"/>
      <c r="Z4" s="18" t="s">
        <v>635</v>
      </c>
    </row>
    <row r="5" spans="1:26" ht="12" customHeight="1" x14ac:dyDescent="0.25"/>
    <row r="6" spans="1:26" s="27" customFormat="1" ht="12" x14ac:dyDescent="0.25">
      <c r="A6" s="23"/>
      <c r="B6" s="24" t="s">
        <v>636</v>
      </c>
      <c r="C6" s="25"/>
      <c r="D6" s="25"/>
      <c r="E6" s="25"/>
      <c r="F6" s="26"/>
      <c r="Z6" s="28" t="s">
        <v>637</v>
      </c>
    </row>
    <row r="7" spans="1:26" ht="12" customHeight="1" x14ac:dyDescent="0.25"/>
    <row r="8" spans="1:26" s="33" customFormat="1" ht="12" x14ac:dyDescent="0.25">
      <c r="A8" s="29"/>
      <c r="B8" s="30" t="s">
        <v>638</v>
      </c>
      <c r="C8" s="31"/>
      <c r="D8" s="31"/>
      <c r="E8" s="31"/>
      <c r="F8" s="32"/>
      <c r="Z8" s="34" t="s">
        <v>639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640</v>
      </c>
      <c r="C10" s="20"/>
      <c r="D10" s="20" t="s">
        <v>0</v>
      </c>
      <c r="E10" s="20"/>
      <c r="F10" s="36">
        <v>0</v>
      </c>
      <c r="Z10" s="37" t="s">
        <v>641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642</v>
      </c>
      <c r="C12" s="20">
        <v>60</v>
      </c>
      <c r="D12" s="20" t="s">
        <v>59</v>
      </c>
      <c r="E12" s="55">
        <v>0</v>
      </c>
      <c r="F12" s="36">
        <f>IF($D12="","",IF($D12="item",ROUND(1*$E12,2),ROUND($C12*$E12,2)))</f>
        <v>0</v>
      </c>
      <c r="Z12" s="37" t="s">
        <v>643</v>
      </c>
    </row>
    <row r="13" spans="1:26" ht="12" customHeight="1" x14ac:dyDescent="0.25"/>
    <row r="14" spans="1:26" s="22" customFormat="1" ht="12" x14ac:dyDescent="0.25">
      <c r="A14" s="19" t="s">
        <v>19</v>
      </c>
      <c r="B14" s="35" t="s">
        <v>66</v>
      </c>
      <c r="C14" s="20"/>
      <c r="D14" s="20"/>
      <c r="E14" s="20"/>
      <c r="F14" s="21"/>
    </row>
    <row r="15" spans="1:26" s="22" customFormat="1" ht="12" x14ac:dyDescent="0.25">
      <c r="A15" s="19"/>
      <c r="B15" s="35" t="s">
        <v>67</v>
      </c>
      <c r="C15" s="20">
        <v>60</v>
      </c>
      <c r="D15" s="20" t="s">
        <v>59</v>
      </c>
      <c r="E15" s="55">
        <v>0</v>
      </c>
      <c r="F15" s="36">
        <f>IF($D15="","",IF($D15="item",ROUND(1*$E15,2),ROUND($C15*$E15,2)))</f>
        <v>0</v>
      </c>
      <c r="Z15" s="37" t="s">
        <v>644</v>
      </c>
    </row>
    <row r="16" spans="1:26" ht="12" customHeight="1" x14ac:dyDescent="0.25"/>
    <row r="17" spans="1:26" s="22" customFormat="1" ht="12" x14ac:dyDescent="0.25">
      <c r="A17" s="19" t="s">
        <v>22</v>
      </c>
      <c r="B17" s="35" t="s">
        <v>69</v>
      </c>
      <c r="C17" s="20">
        <v>240</v>
      </c>
      <c r="D17" s="20" t="s">
        <v>70</v>
      </c>
      <c r="E17" s="55">
        <v>0</v>
      </c>
      <c r="F17" s="36">
        <f>IF($D17="","",IF($D17="item",ROUND(1*$E17,2),ROUND($C17*$E17,2)))</f>
        <v>0</v>
      </c>
      <c r="Z17" s="37" t="s">
        <v>645</v>
      </c>
    </row>
    <row r="18" spans="1:26" ht="12" customHeight="1" x14ac:dyDescent="0.25"/>
    <row r="19" spans="1:26" s="33" customFormat="1" ht="12" x14ac:dyDescent="0.25">
      <c r="A19" s="29"/>
      <c r="B19" s="30" t="s">
        <v>74</v>
      </c>
      <c r="C19" s="31"/>
      <c r="D19" s="31"/>
      <c r="E19" s="31"/>
      <c r="F19" s="32"/>
      <c r="Z19" s="34" t="s">
        <v>646</v>
      </c>
    </row>
    <row r="20" spans="1:26" ht="12" customHeight="1" x14ac:dyDescent="0.25"/>
    <row r="21" spans="1:26" s="22" customFormat="1" ht="12" x14ac:dyDescent="0.25">
      <c r="A21" s="19" t="s">
        <v>25</v>
      </c>
      <c r="B21" s="35" t="s">
        <v>76</v>
      </c>
      <c r="C21" s="20">
        <v>36</v>
      </c>
      <c r="D21" s="20" t="s">
        <v>59</v>
      </c>
      <c r="E21" s="55">
        <v>0</v>
      </c>
      <c r="F21" s="36">
        <f>IF($D21="","",IF($D21="item",ROUND(1*$E21,2),ROUND($C21*$E21,2)))</f>
        <v>0</v>
      </c>
      <c r="Z21" s="37" t="s">
        <v>647</v>
      </c>
    </row>
    <row r="22" spans="1:26" ht="12" customHeight="1" x14ac:dyDescent="0.25"/>
    <row r="23" spans="1:26" s="22" customFormat="1" ht="12" x14ac:dyDescent="0.25">
      <c r="A23" s="19" t="s">
        <v>28</v>
      </c>
      <c r="B23" s="35" t="s">
        <v>78</v>
      </c>
      <c r="C23" s="20">
        <v>240</v>
      </c>
      <c r="D23" s="20" t="s">
        <v>70</v>
      </c>
      <c r="E23" s="55">
        <v>0</v>
      </c>
      <c r="F23" s="36">
        <f>IF($D23="","",IF($D23="item",ROUND(1*$E23,2),ROUND($C23*$E23,2)))</f>
        <v>0</v>
      </c>
      <c r="Z23" s="37" t="s">
        <v>648</v>
      </c>
    </row>
    <row r="24" spans="1:26" ht="12" customHeight="1" x14ac:dyDescent="0.25"/>
    <row r="25" spans="1:26" s="33" customFormat="1" ht="12" x14ac:dyDescent="0.25">
      <c r="A25" s="29"/>
      <c r="B25" s="30" t="s">
        <v>80</v>
      </c>
      <c r="C25" s="31"/>
      <c r="D25" s="31"/>
      <c r="E25" s="31"/>
      <c r="F25" s="32"/>
      <c r="Z25" s="34" t="s">
        <v>649</v>
      </c>
    </row>
    <row r="26" spans="1:26" ht="12" customHeight="1" x14ac:dyDescent="0.25"/>
    <row r="27" spans="1:26" s="22" customFormat="1" ht="12" x14ac:dyDescent="0.25">
      <c r="A27" s="19" t="s">
        <v>31</v>
      </c>
      <c r="B27" s="35" t="s">
        <v>650</v>
      </c>
      <c r="C27" s="20">
        <v>180</v>
      </c>
      <c r="D27" s="20" t="s">
        <v>70</v>
      </c>
      <c r="E27" s="55">
        <v>0</v>
      </c>
      <c r="F27" s="36">
        <f>IF($D27="","",IF($D27="item",ROUND(1*$E27,2),ROUND($C27*$E27,2)))</f>
        <v>0</v>
      </c>
      <c r="Z27" s="37" t="s">
        <v>651</v>
      </c>
    </row>
    <row r="28" spans="1:26" ht="12" customHeight="1" x14ac:dyDescent="0.25"/>
    <row r="29" spans="1:26" ht="13.65" customHeight="1" x14ac:dyDescent="0.25"/>
    <row r="30" spans="1:26" ht="13.65" customHeight="1" x14ac:dyDescent="0.25"/>
    <row r="31" spans="1:26" ht="13.65" customHeight="1" x14ac:dyDescent="0.25"/>
    <row r="32" spans="1:26" ht="13.65" customHeight="1" x14ac:dyDescent="0.25"/>
    <row r="33" ht="13.65" customHeight="1" x14ac:dyDescent="0.25"/>
    <row r="34" ht="13.65" customHeight="1" x14ac:dyDescent="0.25"/>
    <row r="35" ht="13.65" customHeight="1" x14ac:dyDescent="0.25"/>
    <row r="36" ht="13.65" customHeight="1" x14ac:dyDescent="0.25"/>
    <row r="37" ht="13.65" customHeight="1" x14ac:dyDescent="0.25"/>
    <row r="38" ht="13.65" customHeight="1" x14ac:dyDescent="0.25"/>
    <row r="39" ht="13.65" customHeight="1" x14ac:dyDescent="0.25"/>
    <row r="40" ht="13.65" customHeight="1" x14ac:dyDescent="0.25"/>
    <row r="41" ht="13.65" customHeight="1" x14ac:dyDescent="0.25"/>
    <row r="42" ht="13.65" customHeight="1" x14ac:dyDescent="0.25"/>
    <row r="43" ht="13.65" customHeight="1" x14ac:dyDescent="0.25"/>
    <row r="44" ht="13.65" customHeight="1" x14ac:dyDescent="0.25"/>
    <row r="45" ht="13.65" customHeight="1" x14ac:dyDescent="0.25"/>
    <row r="46" ht="13.65" customHeight="1" x14ac:dyDescent="0.25"/>
    <row r="47" ht="13.65" customHeight="1" x14ac:dyDescent="0.25"/>
    <row r="48" ht="13.65" customHeight="1" x14ac:dyDescent="0.25"/>
    <row r="49" spans="1:6" ht="13.65" customHeight="1" x14ac:dyDescent="0.25"/>
    <row r="50" spans="1:6" ht="13.65" customHeight="1" x14ac:dyDescent="0.25"/>
    <row r="51" spans="1:6" ht="13.65" customHeight="1" x14ac:dyDescent="0.25"/>
    <row r="52" spans="1:6" ht="13.65" customHeight="1" x14ac:dyDescent="0.25"/>
    <row r="53" spans="1:6" ht="13.65" customHeight="1" x14ac:dyDescent="0.25"/>
    <row r="54" spans="1:6" ht="13.65" customHeight="1" x14ac:dyDescent="0.25"/>
    <row r="55" spans="1:6" ht="13.65" customHeight="1" x14ac:dyDescent="0.25"/>
    <row r="56" spans="1:6" ht="12.75" customHeight="1" x14ac:dyDescent="0.25"/>
    <row r="57" spans="1:6" ht="13.65" customHeight="1" x14ac:dyDescent="0.25"/>
    <row r="58" spans="1:6" ht="13.65" customHeight="1" x14ac:dyDescent="0.25">
      <c r="A58" s="43"/>
      <c r="B58" s="42" t="s">
        <v>45</v>
      </c>
      <c r="C58" s="44"/>
      <c r="D58" s="44"/>
      <c r="E58" s="45"/>
      <c r="F58" s="46">
        <f>SUM(F4:F57)</f>
        <v>0</v>
      </c>
    </row>
    <row r="59" spans="1:6" ht="13.65" customHeight="1" x14ac:dyDescent="0.25">
      <c r="A59" s="3"/>
      <c r="B59" s="41" t="s">
        <v>652</v>
      </c>
      <c r="C59" s="5"/>
      <c r="D59" s="5"/>
      <c r="E59" s="5"/>
      <c r="F59" s="5"/>
    </row>
    <row r="60" spans="1:6" ht="13.8" customHeight="1" x14ac:dyDescent="0.3">
      <c r="A60" s="47"/>
      <c r="B60" s="48"/>
      <c r="C60" s="49"/>
      <c r="D60" s="49"/>
      <c r="E60" s="49"/>
      <c r="F60" s="9" t="s">
        <v>5</v>
      </c>
    </row>
    <row r="61" spans="1:6" x14ac:dyDescent="0.25">
      <c r="A61" s="50"/>
      <c r="B61" s="51"/>
      <c r="C61" s="52"/>
      <c r="D61" s="52"/>
      <c r="E61" s="52"/>
      <c r="F61" s="53" t="s">
        <v>6</v>
      </c>
    </row>
    <row r="63" spans="1:6" x14ac:dyDescent="0.25">
      <c r="B63" s="39" t="s">
        <v>47</v>
      </c>
    </row>
    <row r="64" spans="1:6" ht="13.8" customHeight="1" x14ac:dyDescent="0.25">
      <c r="B64" s="54" t="s">
        <v>653</v>
      </c>
      <c r="F64" s="40">
        <f>$F$58</f>
        <v>0</v>
      </c>
    </row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0.95" customHeight="1" x14ac:dyDescent="0.25"/>
    <row r="113" spans="1:6" ht="13.8" customHeight="1" x14ac:dyDescent="0.25"/>
    <row r="114" spans="1:6" ht="13.8" customHeight="1" x14ac:dyDescent="0.25"/>
    <row r="115" spans="1:6" ht="13.8" customHeight="1" x14ac:dyDescent="0.25">
      <c r="A115" s="43"/>
      <c r="B115" s="42" t="s">
        <v>654</v>
      </c>
      <c r="C115" s="44"/>
      <c r="D115" s="44"/>
      <c r="E115" s="44"/>
      <c r="F115" s="46">
        <f>SUM($F$64:$F$114)</f>
        <v>0</v>
      </c>
    </row>
    <row r="116" spans="1:6" x14ac:dyDescent="0.25">
      <c r="A116" s="3"/>
      <c r="C116" s="5"/>
      <c r="D116" s="5"/>
      <c r="E116" s="5"/>
      <c r="F116" s="5"/>
    </row>
    <row r="117" spans="1:6" x14ac:dyDescent="0.25">
      <c r="A117" s="3"/>
      <c r="C117" s="5"/>
      <c r="D117" s="5"/>
      <c r="E117" s="5"/>
      <c r="F117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05 - SITE WORKS</oddHeader>
    <oddFooter>&amp;L&amp;"Calibri Light,Regular"23&amp;C&amp;"Calibri Light,Regular"&amp;R&amp;"Calibri Light,Regular"</oddFooter>
  </headerFooter>
  <rowBreaks count="1" manualBreakCount="1">
    <brk id="5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6E2EC-F050-4EBC-8653-CCC8D2936035}">
  <dimension ref="A1:Z115"/>
  <sheetViews>
    <sheetView topLeftCell="A106" workbookViewId="0">
      <selection activeCell="F115" sqref="A115:F115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2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2" customHeight="1" x14ac:dyDescent="0.3">
      <c r="A2" s="10"/>
      <c r="B2" s="10"/>
      <c r="C2" s="10"/>
      <c r="D2" s="10"/>
      <c r="E2" s="11" t="s">
        <v>6</v>
      </c>
      <c r="F2" s="12" t="s">
        <v>6</v>
      </c>
    </row>
    <row r="3" spans="1:26" ht="12" customHeight="1" x14ac:dyDescent="0.25"/>
    <row r="4" spans="1:26" s="27" customFormat="1" ht="12" x14ac:dyDescent="0.25">
      <c r="A4" s="23"/>
      <c r="B4" s="24" t="s">
        <v>655</v>
      </c>
      <c r="C4" s="25"/>
      <c r="D4" s="25"/>
      <c r="E4" s="25"/>
      <c r="F4" s="26"/>
      <c r="Z4" s="28" t="s">
        <v>656</v>
      </c>
    </row>
    <row r="5" spans="1:26" ht="12" customHeight="1" x14ac:dyDescent="0.25"/>
    <row r="6" spans="1:26" s="22" customFormat="1" ht="12" customHeight="1" x14ac:dyDescent="0.25">
      <c r="A6" s="19" t="s">
        <v>13</v>
      </c>
      <c r="B6" s="35" t="s">
        <v>657</v>
      </c>
      <c r="C6" s="20"/>
      <c r="D6" s="20"/>
      <c r="E6" s="20"/>
      <c r="F6" s="21"/>
    </row>
    <row r="7" spans="1:26" s="22" customFormat="1" ht="12" x14ac:dyDescent="0.25">
      <c r="A7" s="19"/>
      <c r="B7" s="35" t="s">
        <v>658</v>
      </c>
      <c r="C7" s="20">
        <v>180</v>
      </c>
      <c r="D7" s="20" t="s">
        <v>70</v>
      </c>
      <c r="E7" s="55">
        <v>0</v>
      </c>
      <c r="F7" s="36">
        <f>IF($D7="","",IF($D7="item",ROUND(1*$E7,2),ROUND($C7*$E7,2)))</f>
        <v>0</v>
      </c>
      <c r="Z7" s="37" t="s">
        <v>659</v>
      </c>
    </row>
    <row r="8" spans="1:26" ht="12" customHeight="1" x14ac:dyDescent="0.25"/>
    <row r="9" spans="1:26" ht="13.8" customHeight="1" x14ac:dyDescent="0.25"/>
    <row r="10" spans="1:26" ht="13.8" customHeight="1" x14ac:dyDescent="0.25"/>
    <row r="11" spans="1:26" ht="13.8" customHeight="1" x14ac:dyDescent="0.25"/>
    <row r="12" spans="1:26" ht="13.8" customHeight="1" x14ac:dyDescent="0.25"/>
    <row r="13" spans="1:26" ht="13.8" customHeight="1" x14ac:dyDescent="0.25"/>
    <row r="14" spans="1:26" ht="13.8" customHeight="1" x14ac:dyDescent="0.25"/>
    <row r="15" spans="1:26" ht="13.8" customHeight="1" x14ac:dyDescent="0.25"/>
    <row r="16" spans="1:2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3.8" customHeight="1" x14ac:dyDescent="0.25"/>
    <row r="54" spans="1:6" ht="11.55" customHeight="1" x14ac:dyDescent="0.25"/>
    <row r="55" spans="1:6" ht="13.8" customHeight="1" x14ac:dyDescent="0.25"/>
    <row r="56" spans="1:6" ht="13.8" customHeight="1" x14ac:dyDescent="0.25">
      <c r="A56" s="43"/>
      <c r="B56" s="42" t="s">
        <v>45</v>
      </c>
      <c r="C56" s="44"/>
      <c r="D56" s="44"/>
      <c r="E56" s="45"/>
      <c r="F56" s="46">
        <f>SUM(F4:F55)</f>
        <v>0</v>
      </c>
    </row>
    <row r="57" spans="1:6" ht="13.8" customHeight="1" x14ac:dyDescent="0.25">
      <c r="A57" s="3"/>
      <c r="B57" s="41" t="s">
        <v>660</v>
      </c>
      <c r="C57" s="5"/>
      <c r="D57" s="5"/>
      <c r="E57" s="5"/>
      <c r="F57" s="5"/>
    </row>
    <row r="58" spans="1:6" ht="13.8" customHeight="1" x14ac:dyDescent="0.3">
      <c r="A58" s="47"/>
      <c r="B58" s="48"/>
      <c r="C58" s="49"/>
      <c r="D58" s="49"/>
      <c r="E58" s="49"/>
      <c r="F58" s="9" t="s">
        <v>5</v>
      </c>
    </row>
    <row r="59" spans="1:6" x14ac:dyDescent="0.25">
      <c r="A59" s="50"/>
      <c r="B59" s="51"/>
      <c r="C59" s="52"/>
      <c r="D59" s="52"/>
      <c r="E59" s="52"/>
      <c r="F59" s="53" t="s">
        <v>6</v>
      </c>
    </row>
    <row r="61" spans="1:6" x14ac:dyDescent="0.25">
      <c r="B61" s="39" t="s">
        <v>47</v>
      </c>
    </row>
    <row r="62" spans="1:6" ht="13.8" customHeight="1" x14ac:dyDescent="0.25">
      <c r="B62" s="54" t="s">
        <v>661</v>
      </c>
      <c r="F62" s="40">
        <f>$F$56</f>
        <v>0</v>
      </c>
    </row>
    <row r="63" spans="1:6" ht="13.8" customHeight="1" x14ac:dyDescent="0.25"/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0.95" customHeight="1" x14ac:dyDescent="0.25"/>
    <row r="111" ht="13.8" customHeight="1" x14ac:dyDescent="0.25"/>
    <row r="112" ht="13.8" customHeight="1" x14ac:dyDescent="0.25"/>
    <row r="113" spans="1:6" ht="13.8" customHeight="1" x14ac:dyDescent="0.25">
      <c r="A113" s="43"/>
      <c r="B113" s="42" t="s">
        <v>662</v>
      </c>
      <c r="C113" s="44"/>
      <c r="D113" s="44"/>
      <c r="E113" s="44"/>
      <c r="F113" s="46">
        <f>SUM($F$62:$F$112)</f>
        <v>0</v>
      </c>
    </row>
    <row r="114" spans="1:6" x14ac:dyDescent="0.25">
      <c r="A114" s="3"/>
      <c r="C114" s="5"/>
      <c r="D114" s="5"/>
      <c r="E114" s="5"/>
      <c r="F114" s="5"/>
    </row>
    <row r="115" spans="1:6" x14ac:dyDescent="0.25">
      <c r="A115" s="3"/>
      <c r="C115" s="5"/>
      <c r="D115" s="5"/>
      <c r="E115" s="5"/>
      <c r="F115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05 - SITE WORKS</oddHeader>
    <oddFooter>&amp;L&amp;"Calibri Light,Regular"23&amp;C&amp;"Calibri Light,Regular"&amp;R&amp;"Calibri Light,Regular"</oddFooter>
  </headerFooter>
  <rowBreaks count="1" manualBreakCount="1">
    <brk id="5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4304-46B0-442F-BDAA-41C16721F049}">
  <dimension ref="A1:F58"/>
  <sheetViews>
    <sheetView topLeftCell="A49" workbookViewId="0">
      <selection activeCell="F58" sqref="A58:F5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6" ht="13.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6" ht="13.8" customHeight="1" x14ac:dyDescent="0.3">
      <c r="A2" s="10"/>
      <c r="B2" s="10"/>
      <c r="C2" s="10"/>
      <c r="D2" s="10"/>
      <c r="E2" s="11" t="s">
        <v>6</v>
      </c>
      <c r="F2" s="12" t="s">
        <v>6</v>
      </c>
    </row>
    <row r="4" spans="1:6" x14ac:dyDescent="0.25">
      <c r="B4" s="39" t="s">
        <v>47</v>
      </c>
    </row>
    <row r="5" spans="1:6" x14ac:dyDescent="0.25">
      <c r="B5" s="54" t="s">
        <v>663</v>
      </c>
      <c r="F5" s="40">
        <f>'17-18-8.1 - SITE PREPARATION WO'!$F$115</f>
        <v>0</v>
      </c>
    </row>
    <row r="6" spans="1:6" ht="13.8" customHeight="1" x14ac:dyDescent="0.25">
      <c r="B6" s="54" t="s">
        <v>664</v>
      </c>
      <c r="F6" s="40">
        <f>'18-5-8.2 - ROADS, PATHS, PAVING'!$F$113</f>
        <v>0</v>
      </c>
    </row>
    <row r="7" spans="1:6" ht="13.8" customHeight="1" x14ac:dyDescent="0.25"/>
    <row r="8" spans="1:6" ht="13.8" customHeight="1" x14ac:dyDescent="0.25"/>
    <row r="9" spans="1:6" ht="13.8" customHeight="1" x14ac:dyDescent="0.25"/>
    <row r="10" spans="1:6" ht="13.8" customHeight="1" x14ac:dyDescent="0.25"/>
    <row r="11" spans="1:6" ht="13.8" customHeight="1" x14ac:dyDescent="0.25"/>
    <row r="12" spans="1:6" ht="13.8" customHeight="1" x14ac:dyDescent="0.25"/>
    <row r="13" spans="1:6" ht="13.8" customHeight="1" x14ac:dyDescent="0.25"/>
    <row r="14" spans="1:6" ht="13.8" customHeight="1" x14ac:dyDescent="0.25"/>
    <row r="15" spans="1:6" ht="13.8" customHeight="1" x14ac:dyDescent="0.25"/>
    <row r="16" spans="1: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0.95" customHeight="1" x14ac:dyDescent="0.25"/>
    <row r="54" spans="1:6" ht="13.8" customHeight="1" x14ac:dyDescent="0.25"/>
    <row r="55" spans="1:6" ht="13.8" customHeight="1" x14ac:dyDescent="0.25"/>
    <row r="56" spans="1:6" ht="13.8" customHeight="1" x14ac:dyDescent="0.25">
      <c r="A56" s="43"/>
      <c r="B56" s="42" t="s">
        <v>665</v>
      </c>
      <c r="C56" s="44"/>
      <c r="D56" s="44"/>
      <c r="E56" s="44"/>
      <c r="F56" s="46">
        <f>SUM($F$5:$F$55)</f>
        <v>0</v>
      </c>
    </row>
    <row r="57" spans="1:6" x14ac:dyDescent="0.25">
      <c r="A57" s="3"/>
      <c r="C57" s="5"/>
      <c r="D57" s="5"/>
      <c r="E57" s="5"/>
      <c r="F57" s="5"/>
    </row>
    <row r="58" spans="1:6" x14ac:dyDescent="0.25">
      <c r="A58" s="3"/>
      <c r="C58" s="5"/>
      <c r="D58" s="5"/>
      <c r="E58" s="5"/>
      <c r="F58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05 - SITE WORKS</oddHeader>
    <oddFooter>&amp;L&amp;"Calibri Light,Regular"23&amp;C&amp;"Calibri Light,Regular"&amp;R&amp;"Calibri Light,Regular"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8B5-62D3-4AB5-A8AD-0D03A6C18E6B}">
  <dimension ref="A1:F58"/>
  <sheetViews>
    <sheetView workbookViewId="0">
      <selection activeCell="F58" sqref="A58:F5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6" ht="13.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6" ht="13.8" customHeight="1" x14ac:dyDescent="0.3">
      <c r="A2" s="10"/>
      <c r="B2" s="10"/>
      <c r="C2" s="10"/>
      <c r="D2" s="10"/>
      <c r="E2" s="11" t="s">
        <v>6</v>
      </c>
      <c r="F2" s="12" t="s">
        <v>6</v>
      </c>
    </row>
    <row r="4" spans="1:6" x14ac:dyDescent="0.25">
      <c r="B4" s="39" t="s">
        <v>47</v>
      </c>
    </row>
    <row r="5" spans="1:6" ht="13.8" customHeight="1" x14ac:dyDescent="0.25">
      <c r="B5" s="54" t="s">
        <v>50</v>
      </c>
      <c r="F5" s="40">
        <f>'01-30-9 - PROVISIONAL SUMS'!$F$114</f>
        <v>48400</v>
      </c>
    </row>
    <row r="6" spans="1:6" ht="13.8" customHeight="1" x14ac:dyDescent="0.25"/>
    <row r="7" spans="1:6" ht="13.8" customHeight="1" x14ac:dyDescent="0.25"/>
    <row r="8" spans="1:6" ht="13.8" customHeight="1" x14ac:dyDescent="0.25"/>
    <row r="9" spans="1:6" ht="13.8" customHeight="1" x14ac:dyDescent="0.25"/>
    <row r="10" spans="1:6" ht="13.8" customHeight="1" x14ac:dyDescent="0.25"/>
    <row r="11" spans="1:6" ht="13.8" customHeight="1" x14ac:dyDescent="0.25"/>
    <row r="12" spans="1:6" ht="13.8" customHeight="1" x14ac:dyDescent="0.25"/>
    <row r="13" spans="1:6" ht="13.8" customHeight="1" x14ac:dyDescent="0.25"/>
    <row r="14" spans="1:6" ht="13.8" customHeight="1" x14ac:dyDescent="0.25"/>
    <row r="15" spans="1:6" ht="13.8" customHeight="1" x14ac:dyDescent="0.25"/>
    <row r="16" spans="1: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0.95" customHeight="1" x14ac:dyDescent="0.25"/>
    <row r="54" spans="1:6" ht="13.8" customHeight="1" x14ac:dyDescent="0.25"/>
    <row r="55" spans="1:6" ht="13.8" customHeight="1" x14ac:dyDescent="0.25"/>
    <row r="56" spans="1:6" ht="13.8" customHeight="1" x14ac:dyDescent="0.25">
      <c r="A56" s="43"/>
      <c r="B56" s="42" t="s">
        <v>51</v>
      </c>
      <c r="C56" s="44"/>
      <c r="D56" s="44"/>
      <c r="E56" s="44"/>
      <c r="F56" s="46">
        <f>SUM($F$5:$F$55)</f>
        <v>48400</v>
      </c>
    </row>
    <row r="57" spans="1:6" x14ac:dyDescent="0.25">
      <c r="A57" s="3"/>
      <c r="C57" s="5"/>
      <c r="D57" s="5"/>
      <c r="E57" s="5"/>
      <c r="F57" s="5"/>
    </row>
    <row r="58" spans="1:6" x14ac:dyDescent="0.25">
      <c r="A58" s="3"/>
      <c r="C58" s="5"/>
      <c r="D58" s="5"/>
      <c r="E58" s="5"/>
      <c r="F58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03 - PROVISIONAL SUMS AND DAYWORK</oddHeader>
    <oddFooter>&amp;L&amp;"Calibri Light,Regular"23&amp;C&amp;"Calibri Light,Regular"&amp;R&amp;"Calibri Light,Regular"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6D39E-8148-4EF7-9620-93401FED7FDE}">
  <dimension ref="A1:Z303"/>
  <sheetViews>
    <sheetView topLeftCell="A294" workbookViewId="0">
      <selection activeCell="F303" sqref="A303:F303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634</v>
      </c>
      <c r="C4" s="15"/>
      <c r="D4" s="15"/>
      <c r="E4" s="15"/>
      <c r="F4" s="16"/>
      <c r="Z4" s="18" t="s">
        <v>635</v>
      </c>
    </row>
    <row r="5" spans="1:26" ht="12" customHeight="1" x14ac:dyDescent="0.25"/>
    <row r="6" spans="1:26" s="27" customFormat="1" ht="12" x14ac:dyDescent="0.25">
      <c r="A6" s="23"/>
      <c r="B6" s="24" t="s">
        <v>666</v>
      </c>
      <c r="C6" s="25"/>
      <c r="D6" s="25"/>
      <c r="E6" s="25"/>
      <c r="F6" s="26"/>
      <c r="Z6" s="28" t="s">
        <v>667</v>
      </c>
    </row>
    <row r="7" spans="1:26" ht="12" customHeight="1" x14ac:dyDescent="0.25"/>
    <row r="8" spans="1:26" s="33" customFormat="1" ht="12" x14ac:dyDescent="0.25">
      <c r="A8" s="29"/>
      <c r="B8" s="30" t="s">
        <v>668</v>
      </c>
      <c r="C8" s="31"/>
      <c r="D8" s="31"/>
      <c r="E8" s="31"/>
      <c r="F8" s="32"/>
    </row>
    <row r="9" spans="1:26" s="33" customFormat="1" ht="12" x14ac:dyDescent="0.25">
      <c r="A9" s="29"/>
      <c r="B9" s="30" t="s">
        <v>669</v>
      </c>
      <c r="C9" s="31"/>
      <c r="D9" s="31"/>
      <c r="E9" s="31"/>
      <c r="F9" s="32"/>
    </row>
    <row r="10" spans="1:26" s="33" customFormat="1" ht="12" x14ac:dyDescent="0.25">
      <c r="A10" s="29"/>
      <c r="B10" s="30" t="s">
        <v>670</v>
      </c>
      <c r="C10" s="31"/>
      <c r="D10" s="31"/>
      <c r="E10" s="31"/>
      <c r="F10" s="32"/>
    </row>
    <row r="11" spans="1:26" s="33" customFormat="1" ht="12" x14ac:dyDescent="0.25">
      <c r="A11" s="29"/>
      <c r="B11" s="30" t="s">
        <v>671</v>
      </c>
      <c r="C11" s="31"/>
      <c r="D11" s="31"/>
      <c r="E11" s="31"/>
      <c r="F11" s="32"/>
      <c r="Z11" s="34" t="s">
        <v>672</v>
      </c>
    </row>
    <row r="12" spans="1:26" ht="12" customHeight="1" x14ac:dyDescent="0.25"/>
    <row r="13" spans="1:26" s="22" customFormat="1" ht="12" x14ac:dyDescent="0.25">
      <c r="A13" s="19" t="s">
        <v>13</v>
      </c>
      <c r="B13" s="35" t="s">
        <v>673</v>
      </c>
      <c r="C13" s="20">
        <v>6</v>
      </c>
      <c r="D13" s="20" t="s">
        <v>96</v>
      </c>
      <c r="E13" s="55">
        <v>0</v>
      </c>
      <c r="F13" s="36">
        <f>IF($D13="","",IF($D13="item",ROUND(1*$E13,2),ROUND($C13*$E13,2)))</f>
        <v>0</v>
      </c>
      <c r="Z13" s="37" t="s">
        <v>674</v>
      </c>
    </row>
    <row r="14" spans="1:26" ht="12" customHeight="1" x14ac:dyDescent="0.25"/>
    <row r="15" spans="1:26" s="22" customFormat="1" ht="12" x14ac:dyDescent="0.25">
      <c r="A15" s="19" t="s">
        <v>16</v>
      </c>
      <c r="B15" s="35" t="s">
        <v>675</v>
      </c>
      <c r="C15" s="20">
        <v>25</v>
      </c>
      <c r="D15" s="20" t="s">
        <v>96</v>
      </c>
      <c r="E15" s="55">
        <v>0</v>
      </c>
      <c r="F15" s="36">
        <f>IF($D15="","",IF($D15="item",ROUND(1*$E15,2),ROUND($C15*$E15,2)))</f>
        <v>0</v>
      </c>
      <c r="Z15" s="37" t="s">
        <v>676</v>
      </c>
    </row>
    <row r="16" spans="1:26" ht="12" customHeight="1" x14ac:dyDescent="0.25"/>
    <row r="17" spans="1:26" s="22" customFormat="1" ht="12" x14ac:dyDescent="0.25">
      <c r="A17" s="19" t="s">
        <v>19</v>
      </c>
      <c r="B17" s="35" t="s">
        <v>677</v>
      </c>
      <c r="C17" s="20">
        <v>4</v>
      </c>
      <c r="D17" s="20" t="s">
        <v>96</v>
      </c>
      <c r="E17" s="55">
        <v>0</v>
      </c>
      <c r="F17" s="36">
        <f>IF($D17="","",IF($D17="item",ROUND(1*$E17,2),ROUND($C17*$E17,2)))</f>
        <v>0</v>
      </c>
      <c r="Z17" s="37" t="s">
        <v>678</v>
      </c>
    </row>
    <row r="18" spans="1:26" ht="12" customHeight="1" x14ac:dyDescent="0.25"/>
    <row r="19" spans="1:26" s="33" customFormat="1" ht="12" x14ac:dyDescent="0.25">
      <c r="A19" s="29"/>
      <c r="B19" s="30" t="s">
        <v>668</v>
      </c>
      <c r="C19" s="31"/>
      <c r="D19" s="31"/>
      <c r="E19" s="31"/>
      <c r="F19" s="32"/>
    </row>
    <row r="20" spans="1:26" s="33" customFormat="1" ht="12" x14ac:dyDescent="0.25">
      <c r="A20" s="29"/>
      <c r="B20" s="30" t="s">
        <v>669</v>
      </c>
      <c r="C20" s="31"/>
      <c r="D20" s="31"/>
      <c r="E20" s="31"/>
      <c r="F20" s="32"/>
    </row>
    <row r="21" spans="1:26" s="33" customFormat="1" ht="12" x14ac:dyDescent="0.25">
      <c r="A21" s="29"/>
      <c r="B21" s="30" t="s">
        <v>679</v>
      </c>
      <c r="C21" s="31"/>
      <c r="D21" s="31"/>
      <c r="E21" s="31"/>
      <c r="F21" s="32"/>
    </row>
    <row r="22" spans="1:26" s="33" customFormat="1" ht="12" x14ac:dyDescent="0.25">
      <c r="A22" s="29"/>
      <c r="B22" s="30" t="s">
        <v>680</v>
      </c>
      <c r="C22" s="31"/>
      <c r="D22" s="31"/>
      <c r="E22" s="31"/>
      <c r="F22" s="32"/>
      <c r="Z22" s="34" t="s">
        <v>681</v>
      </c>
    </row>
    <row r="23" spans="1:26" ht="12" customHeight="1" x14ac:dyDescent="0.25"/>
    <row r="24" spans="1:26" s="22" customFormat="1" ht="12" x14ac:dyDescent="0.25">
      <c r="A24" s="19" t="s">
        <v>22</v>
      </c>
      <c r="B24" s="35" t="s">
        <v>675</v>
      </c>
      <c r="C24" s="20">
        <v>17</v>
      </c>
      <c r="D24" s="20" t="s">
        <v>96</v>
      </c>
      <c r="E24" s="55">
        <v>0</v>
      </c>
      <c r="F24" s="36">
        <f>IF($D24="","",IF($D24="item",ROUND(1*$E24,2),ROUND($C24*$E24,2)))</f>
        <v>0</v>
      </c>
      <c r="Z24" s="37" t="s">
        <v>682</v>
      </c>
    </row>
    <row r="25" spans="1:26" ht="12" customHeight="1" x14ac:dyDescent="0.25"/>
    <row r="26" spans="1:26" s="22" customFormat="1" ht="12" x14ac:dyDescent="0.25">
      <c r="A26" s="19" t="s">
        <v>25</v>
      </c>
      <c r="B26" s="35" t="s">
        <v>677</v>
      </c>
      <c r="C26" s="20">
        <v>13</v>
      </c>
      <c r="D26" s="20" t="s">
        <v>96</v>
      </c>
      <c r="E26" s="55">
        <v>0</v>
      </c>
      <c r="F26" s="36">
        <f>IF($D26="","",IF($D26="item",ROUND(1*$E26,2),ROUND($C26*$E26,2)))</f>
        <v>0</v>
      </c>
      <c r="Z26" s="37" t="s">
        <v>683</v>
      </c>
    </row>
    <row r="27" spans="1:26" ht="12" customHeight="1" x14ac:dyDescent="0.25"/>
    <row r="28" spans="1:26" s="22" customFormat="1" ht="12" x14ac:dyDescent="0.25">
      <c r="A28" s="19" t="s">
        <v>28</v>
      </c>
      <c r="B28" s="35" t="s">
        <v>684</v>
      </c>
      <c r="C28" s="20">
        <v>7</v>
      </c>
      <c r="D28" s="20" t="s">
        <v>96</v>
      </c>
      <c r="E28" s="55">
        <v>0</v>
      </c>
      <c r="F28" s="36">
        <f>IF($D28="","",IF($D28="item",ROUND(1*$E28,2),ROUND($C28*$E28,2)))</f>
        <v>0</v>
      </c>
      <c r="Z28" s="37" t="s">
        <v>685</v>
      </c>
    </row>
    <row r="29" spans="1:26" ht="12" customHeight="1" x14ac:dyDescent="0.25"/>
    <row r="30" spans="1:26" s="33" customFormat="1" ht="12" x14ac:dyDescent="0.25">
      <c r="A30" s="29"/>
      <c r="B30" s="30" t="s">
        <v>686</v>
      </c>
      <c r="C30" s="31"/>
      <c r="D30" s="31"/>
      <c r="E30" s="31"/>
      <c r="F30" s="32"/>
      <c r="Z30" s="34" t="s">
        <v>687</v>
      </c>
    </row>
    <row r="31" spans="1:26" ht="12" customHeight="1" x14ac:dyDescent="0.25"/>
    <row r="32" spans="1:26" s="22" customFormat="1" ht="12" x14ac:dyDescent="0.25">
      <c r="A32" s="19" t="s">
        <v>31</v>
      </c>
      <c r="B32" s="35" t="s">
        <v>688</v>
      </c>
      <c r="C32" s="20">
        <v>72</v>
      </c>
      <c r="D32" s="20" t="s">
        <v>96</v>
      </c>
      <c r="E32" s="55">
        <v>0</v>
      </c>
      <c r="F32" s="36">
        <f>IF($D32="","",IF($D32="item",ROUND(1*$E32,2),ROUND($C32*$E32,2)))</f>
        <v>0</v>
      </c>
      <c r="Z32" s="37" t="s">
        <v>689</v>
      </c>
    </row>
    <row r="33" spans="1:26" ht="12" customHeight="1" x14ac:dyDescent="0.25"/>
    <row r="34" spans="1:26" s="33" customFormat="1" ht="12" x14ac:dyDescent="0.25">
      <c r="A34" s="29"/>
      <c r="B34" s="30" t="s">
        <v>690</v>
      </c>
      <c r="C34" s="31"/>
      <c r="D34" s="31"/>
      <c r="E34" s="31"/>
      <c r="F34" s="32"/>
      <c r="Z34" s="34" t="s">
        <v>691</v>
      </c>
    </row>
    <row r="35" spans="1:26" ht="12" customHeight="1" x14ac:dyDescent="0.25"/>
    <row r="36" spans="1:26" s="22" customFormat="1" ht="12" x14ac:dyDescent="0.25">
      <c r="A36" s="19" t="s">
        <v>34</v>
      </c>
      <c r="B36" s="35" t="s">
        <v>263</v>
      </c>
      <c r="C36" s="20">
        <v>72</v>
      </c>
      <c r="D36" s="20" t="s">
        <v>96</v>
      </c>
      <c r="E36" s="55">
        <v>0</v>
      </c>
      <c r="F36" s="36">
        <f>IF($D36="","",IF($D36="item",ROUND(1*$E36,2),ROUND($C36*$E36,2)))</f>
        <v>0</v>
      </c>
      <c r="Z36" s="37" t="s">
        <v>692</v>
      </c>
    </row>
    <row r="37" spans="1:26" ht="12" customHeight="1" x14ac:dyDescent="0.25"/>
    <row r="38" spans="1:26" s="22" customFormat="1" ht="12" x14ac:dyDescent="0.25">
      <c r="A38" s="19" t="s">
        <v>37</v>
      </c>
      <c r="B38" s="35" t="s">
        <v>693</v>
      </c>
      <c r="C38" s="20">
        <v>22</v>
      </c>
      <c r="D38" s="20" t="s">
        <v>91</v>
      </c>
      <c r="E38" s="55">
        <v>0</v>
      </c>
      <c r="F38" s="36">
        <f>IF($D38="","",IF($D38="item",ROUND(1*$E38,2),ROUND($C38*$E38,2)))</f>
        <v>0</v>
      </c>
      <c r="Z38" s="37" t="s">
        <v>694</v>
      </c>
    </row>
    <row r="39" spans="1:26" ht="12" customHeight="1" x14ac:dyDescent="0.25"/>
    <row r="40" spans="1:26" s="22" customFormat="1" ht="12" x14ac:dyDescent="0.25">
      <c r="A40" s="19" t="s">
        <v>40</v>
      </c>
      <c r="B40" s="35" t="s">
        <v>695</v>
      </c>
      <c r="C40" s="20">
        <v>16</v>
      </c>
      <c r="D40" s="20" t="s">
        <v>91</v>
      </c>
      <c r="E40" s="55">
        <v>0</v>
      </c>
      <c r="F40" s="36">
        <f>IF($D40="","",IF($D40="item",ROUND(1*$E40,2),ROUND($C40*$E40,2)))</f>
        <v>0</v>
      </c>
      <c r="Z40" s="37" t="s">
        <v>696</v>
      </c>
    </row>
    <row r="41" spans="1:26" ht="12" customHeight="1" x14ac:dyDescent="0.25"/>
    <row r="42" spans="1:26" s="22" customFormat="1" ht="12" x14ac:dyDescent="0.25">
      <c r="A42" s="19" t="s">
        <v>42</v>
      </c>
      <c r="B42" s="35" t="s">
        <v>697</v>
      </c>
      <c r="C42" s="20">
        <v>2</v>
      </c>
      <c r="D42" s="20" t="s">
        <v>91</v>
      </c>
      <c r="E42" s="55">
        <v>0</v>
      </c>
      <c r="F42" s="36">
        <f>IF($D42="","",IF($D42="item",ROUND(1*$E42,2),ROUND($C42*$E42,2)))</f>
        <v>0</v>
      </c>
      <c r="Z42" s="37" t="s">
        <v>698</v>
      </c>
    </row>
    <row r="43" spans="1:26" ht="12" customHeight="1" x14ac:dyDescent="0.25"/>
    <row r="44" spans="1:26" s="33" customFormat="1" ht="15.6" customHeight="1" x14ac:dyDescent="0.25">
      <c r="A44" s="29"/>
      <c r="B44" s="30" t="s">
        <v>699</v>
      </c>
      <c r="C44" s="31"/>
      <c r="D44" s="31"/>
      <c r="E44" s="31"/>
      <c r="F44" s="32"/>
    </row>
    <row r="45" spans="1:26" s="33" customFormat="1" ht="12" x14ac:dyDescent="0.25">
      <c r="A45" s="29"/>
      <c r="B45" s="30" t="s">
        <v>700</v>
      </c>
      <c r="C45" s="31"/>
      <c r="D45" s="31"/>
      <c r="E45" s="31"/>
      <c r="F45" s="32"/>
      <c r="Z45" s="34" t="s">
        <v>701</v>
      </c>
    </row>
    <row r="46" spans="1:26" ht="12" customHeight="1" x14ac:dyDescent="0.25"/>
    <row r="47" spans="1:26" s="22" customFormat="1" ht="15.6" customHeight="1" x14ac:dyDescent="0.25">
      <c r="A47" s="19" t="s">
        <v>98</v>
      </c>
      <c r="B47" s="35" t="s">
        <v>702</v>
      </c>
      <c r="C47" s="20"/>
      <c r="D47" s="20"/>
      <c r="E47" s="20"/>
      <c r="F47" s="21"/>
    </row>
    <row r="48" spans="1:26" s="22" customFormat="1" ht="12" x14ac:dyDescent="0.25">
      <c r="A48" s="19"/>
      <c r="B48" s="35" t="s">
        <v>703</v>
      </c>
      <c r="C48" s="20">
        <v>4</v>
      </c>
      <c r="D48" s="20" t="s">
        <v>91</v>
      </c>
      <c r="E48" s="55">
        <v>0</v>
      </c>
      <c r="F48" s="36">
        <f>IF($D48="","",IF($D48="item",ROUND(1*$E48,2),ROUND($C48*$E48,2)))</f>
        <v>0</v>
      </c>
      <c r="Z48" s="37" t="s">
        <v>704</v>
      </c>
    </row>
    <row r="49" spans="1:26" ht="12" customHeight="1" x14ac:dyDescent="0.25"/>
    <row r="50" spans="1:26" s="27" customFormat="1" ht="12" x14ac:dyDescent="0.25">
      <c r="A50" s="23"/>
      <c r="B50" s="24" t="s">
        <v>705</v>
      </c>
      <c r="C50" s="25"/>
      <c r="D50" s="25"/>
      <c r="E50" s="25"/>
      <c r="F50" s="26"/>
      <c r="Z50" s="28" t="s">
        <v>706</v>
      </c>
    </row>
    <row r="51" spans="1:26" ht="12" customHeight="1" x14ac:dyDescent="0.25"/>
    <row r="52" spans="1:26" s="33" customFormat="1" ht="12" x14ac:dyDescent="0.25">
      <c r="A52" s="29"/>
      <c r="B52" s="30" t="s">
        <v>707</v>
      </c>
      <c r="C52" s="31"/>
      <c r="D52" s="31"/>
      <c r="E52" s="31"/>
      <c r="F52" s="32"/>
    </row>
    <row r="53" spans="1:26" s="33" customFormat="1" ht="12" x14ac:dyDescent="0.25">
      <c r="A53" s="29"/>
      <c r="B53" s="30" t="s">
        <v>708</v>
      </c>
      <c r="C53" s="31"/>
      <c r="D53" s="31"/>
      <c r="E53" s="31"/>
      <c r="F53" s="32"/>
    </row>
    <row r="54" spans="1:26" s="33" customFormat="1" ht="12" x14ac:dyDescent="0.25">
      <c r="A54" s="29"/>
      <c r="B54" s="30" t="s">
        <v>709</v>
      </c>
      <c r="C54" s="31"/>
      <c r="D54" s="31"/>
      <c r="E54" s="31"/>
      <c r="F54" s="32"/>
    </row>
    <row r="55" spans="1:26" s="33" customFormat="1" ht="15.6" customHeight="1" x14ac:dyDescent="0.25">
      <c r="A55" s="29"/>
      <c r="B55" s="30" t="s">
        <v>710</v>
      </c>
      <c r="C55" s="31"/>
      <c r="D55" s="31"/>
      <c r="E55" s="31"/>
      <c r="F55" s="32"/>
    </row>
    <row r="56" spans="1:26" s="33" customFormat="1" ht="12" x14ac:dyDescent="0.25">
      <c r="A56" s="29"/>
      <c r="B56" s="30" t="s">
        <v>711</v>
      </c>
      <c r="C56" s="31"/>
      <c r="D56" s="31"/>
      <c r="E56" s="31"/>
      <c r="F56" s="32"/>
      <c r="Z56" s="34" t="s">
        <v>712</v>
      </c>
    </row>
    <row r="57" spans="1:26" ht="12" customHeight="1" x14ac:dyDescent="0.25"/>
    <row r="58" spans="1:26" s="22" customFormat="1" ht="12" x14ac:dyDescent="0.25">
      <c r="A58" s="19" t="s">
        <v>103</v>
      </c>
      <c r="B58" s="35" t="s">
        <v>713</v>
      </c>
      <c r="C58" s="20">
        <v>2</v>
      </c>
      <c r="D58" s="20" t="s">
        <v>91</v>
      </c>
      <c r="E58" s="55">
        <v>0</v>
      </c>
      <c r="F58" s="36">
        <f>IF($D58="","",IF($D58="item",ROUND(1*$E58,2),ROUND($C58*$E58,2)))</f>
        <v>0</v>
      </c>
      <c r="Z58" s="37" t="s">
        <v>714</v>
      </c>
    </row>
    <row r="59" spans="1:26" ht="11.85" customHeight="1" x14ac:dyDescent="0.25"/>
    <row r="60" spans="1:26" ht="13.65" customHeight="1" x14ac:dyDescent="0.25"/>
    <row r="61" spans="1:26" ht="13.65" customHeight="1" x14ac:dyDescent="0.25">
      <c r="A61" s="43"/>
      <c r="B61" s="42" t="s">
        <v>45</v>
      </c>
      <c r="C61" s="44"/>
      <c r="D61" s="44"/>
      <c r="E61" s="45"/>
      <c r="F61" s="46">
        <f>SUM(F4:F60)</f>
        <v>0</v>
      </c>
    </row>
    <row r="62" spans="1:26" ht="13.65" customHeight="1" x14ac:dyDescent="0.25">
      <c r="A62" s="3"/>
      <c r="B62" s="41" t="s">
        <v>715</v>
      </c>
      <c r="C62" s="5"/>
      <c r="D62" s="5"/>
      <c r="E62" s="5"/>
      <c r="F62" s="5"/>
    </row>
    <row r="63" spans="1:26" ht="12" customHeight="1" x14ac:dyDescent="0.3">
      <c r="A63" s="7" t="s">
        <v>0</v>
      </c>
      <c r="B63" s="7" t="s">
        <v>1</v>
      </c>
      <c r="C63" s="7" t="s">
        <v>2</v>
      </c>
      <c r="D63" s="7" t="s">
        <v>3</v>
      </c>
      <c r="E63" s="8" t="s">
        <v>4</v>
      </c>
      <c r="F63" s="9" t="s">
        <v>5</v>
      </c>
    </row>
    <row r="64" spans="1:26" ht="12" customHeight="1" x14ac:dyDescent="0.3">
      <c r="A64" s="10"/>
      <c r="B64" s="10"/>
      <c r="C64" s="10"/>
      <c r="D64" s="10"/>
      <c r="E64" s="11" t="s">
        <v>6</v>
      </c>
      <c r="F64" s="12" t="s">
        <v>6</v>
      </c>
    </row>
    <row r="65" spans="1:26" ht="12" customHeight="1" x14ac:dyDescent="0.25"/>
    <row r="66" spans="1:26" s="22" customFormat="1" ht="12" x14ac:dyDescent="0.25">
      <c r="A66" s="19" t="s">
        <v>13</v>
      </c>
      <c r="B66" s="35" t="s">
        <v>716</v>
      </c>
      <c r="C66" s="20">
        <v>3</v>
      </c>
      <c r="D66" s="20" t="s">
        <v>91</v>
      </c>
      <c r="E66" s="55">
        <v>0</v>
      </c>
      <c r="F66" s="36">
        <f>IF($D66="","",IF($D66="item",ROUND(1*$E66,2),ROUND($C66*$E66,2)))</f>
        <v>0</v>
      </c>
      <c r="Z66" s="37" t="s">
        <v>717</v>
      </c>
    </row>
    <row r="67" spans="1:26" ht="12" customHeight="1" x14ac:dyDescent="0.25"/>
    <row r="68" spans="1:26" s="22" customFormat="1" ht="12" x14ac:dyDescent="0.25">
      <c r="A68" s="19" t="s">
        <v>16</v>
      </c>
      <c r="B68" s="35" t="s">
        <v>718</v>
      </c>
      <c r="C68" s="20">
        <v>1</v>
      </c>
      <c r="D68" s="20" t="s">
        <v>91</v>
      </c>
      <c r="E68" s="55">
        <v>0</v>
      </c>
      <c r="F68" s="36">
        <f>IF($D68="","",IF($D68="item",ROUND(1*$E68,2),ROUND($C68*$E68,2)))</f>
        <v>0</v>
      </c>
      <c r="Z68" s="37" t="s">
        <v>719</v>
      </c>
    </row>
    <row r="69" spans="1:26" ht="12" customHeight="1" x14ac:dyDescent="0.25"/>
    <row r="70" spans="1:26" s="33" customFormat="1" ht="12" x14ac:dyDescent="0.25">
      <c r="A70" s="29"/>
      <c r="B70" s="30" t="s">
        <v>720</v>
      </c>
      <c r="C70" s="31"/>
      <c r="D70" s="31"/>
      <c r="E70" s="31"/>
      <c r="F70" s="32"/>
    </row>
    <row r="71" spans="1:26" s="33" customFormat="1" ht="12" x14ac:dyDescent="0.25">
      <c r="A71" s="29"/>
      <c r="B71" s="30" t="s">
        <v>721</v>
      </c>
      <c r="C71" s="31"/>
      <c r="D71" s="31"/>
      <c r="E71" s="31"/>
      <c r="F71" s="32"/>
      <c r="Z71" s="34" t="s">
        <v>722</v>
      </c>
    </row>
    <row r="72" spans="1:26" ht="12" customHeight="1" x14ac:dyDescent="0.25"/>
    <row r="73" spans="1:26" s="22" customFormat="1" ht="12" x14ac:dyDescent="0.25">
      <c r="A73" s="19" t="s">
        <v>19</v>
      </c>
      <c r="B73" s="35" t="s">
        <v>723</v>
      </c>
      <c r="C73" s="20">
        <v>3</v>
      </c>
      <c r="D73" s="20" t="s">
        <v>91</v>
      </c>
      <c r="E73" s="55">
        <v>0</v>
      </c>
      <c r="F73" s="36">
        <f>IF($D73="","",IF($D73="item",ROUND(1*$E73,2),ROUND($C73*$E73,2)))</f>
        <v>0</v>
      </c>
      <c r="Z73" s="37" t="s">
        <v>724</v>
      </c>
    </row>
    <row r="74" spans="1:26" ht="12" customHeight="1" x14ac:dyDescent="0.25"/>
    <row r="75" spans="1:26" s="22" customFormat="1" ht="12" x14ac:dyDescent="0.25">
      <c r="A75" s="19" t="s">
        <v>22</v>
      </c>
      <c r="B75" s="35" t="s">
        <v>725</v>
      </c>
      <c r="C75" s="20">
        <v>3</v>
      </c>
      <c r="D75" s="20" t="s">
        <v>91</v>
      </c>
      <c r="E75" s="55">
        <v>0</v>
      </c>
      <c r="F75" s="36">
        <f>IF($D75="","",IF($D75="item",ROUND(1*$E75,2),ROUND($C75*$E75,2)))</f>
        <v>0</v>
      </c>
      <c r="Z75" s="37" t="s">
        <v>726</v>
      </c>
    </row>
    <row r="76" spans="1:26" ht="12" customHeight="1" x14ac:dyDescent="0.25"/>
    <row r="77" spans="1:26" s="27" customFormat="1" ht="12" x14ac:dyDescent="0.25">
      <c r="A77" s="23"/>
      <c r="B77" s="24" t="s">
        <v>727</v>
      </c>
      <c r="C77" s="25"/>
      <c r="D77" s="25"/>
      <c r="E77" s="25"/>
      <c r="F77" s="26"/>
      <c r="Z77" s="28" t="s">
        <v>728</v>
      </c>
    </row>
    <row r="78" spans="1:26" ht="12" customHeight="1" x14ac:dyDescent="0.25"/>
    <row r="79" spans="1:26" s="33" customFormat="1" ht="12" x14ac:dyDescent="0.25">
      <c r="A79" s="29"/>
      <c r="B79" s="30" t="s">
        <v>729</v>
      </c>
      <c r="C79" s="31"/>
      <c r="D79" s="31"/>
      <c r="E79" s="31"/>
      <c r="F79" s="32"/>
    </row>
    <row r="80" spans="1:26" s="33" customFormat="1" ht="12" x14ac:dyDescent="0.25">
      <c r="A80" s="29"/>
      <c r="B80" s="30" t="s">
        <v>730</v>
      </c>
      <c r="C80" s="31"/>
      <c r="D80" s="31"/>
      <c r="E80" s="31"/>
      <c r="F80" s="32"/>
    </row>
    <row r="81" spans="1:26" s="33" customFormat="1" ht="12" x14ac:dyDescent="0.25">
      <c r="A81" s="29"/>
      <c r="B81" s="30" t="s">
        <v>731</v>
      </c>
      <c r="C81" s="31"/>
      <c r="D81" s="31"/>
      <c r="E81" s="31"/>
      <c r="F81" s="32"/>
    </row>
    <row r="82" spans="1:26" s="33" customFormat="1" ht="12" x14ac:dyDescent="0.25">
      <c r="A82" s="29"/>
      <c r="B82" s="30" t="s">
        <v>732</v>
      </c>
      <c r="C82" s="31"/>
      <c r="D82" s="31"/>
      <c r="E82" s="31"/>
      <c r="F82" s="32"/>
      <c r="Z82" s="34" t="s">
        <v>733</v>
      </c>
    </row>
    <row r="83" spans="1:26" ht="12" customHeight="1" x14ac:dyDescent="0.25"/>
    <row r="84" spans="1:26" s="22" customFormat="1" ht="12" x14ac:dyDescent="0.25">
      <c r="A84" s="19" t="s">
        <v>25</v>
      </c>
      <c r="B84" s="35" t="s">
        <v>734</v>
      </c>
      <c r="C84" s="20">
        <v>1</v>
      </c>
      <c r="D84" s="20" t="s">
        <v>91</v>
      </c>
      <c r="E84" s="55">
        <v>0</v>
      </c>
      <c r="F84" s="36">
        <f>IF($D84="","",IF($D84="item",ROUND(1*$E84,2),ROUND($C84*$E84,2)))</f>
        <v>0</v>
      </c>
      <c r="Z84" s="37" t="s">
        <v>735</v>
      </c>
    </row>
    <row r="85" spans="1:26" ht="12" customHeight="1" x14ac:dyDescent="0.25"/>
    <row r="86" spans="1:26" s="27" customFormat="1" ht="12" x14ac:dyDescent="0.25">
      <c r="A86" s="23"/>
      <c r="B86" s="24" t="s">
        <v>736</v>
      </c>
      <c r="C86" s="25"/>
      <c r="D86" s="25"/>
      <c r="E86" s="25"/>
      <c r="F86" s="26"/>
      <c r="Z86" s="28" t="s">
        <v>737</v>
      </c>
    </row>
    <row r="87" spans="1:26" ht="12" customHeight="1" x14ac:dyDescent="0.25"/>
    <row r="88" spans="1:26" s="33" customFormat="1" ht="12" x14ac:dyDescent="0.25">
      <c r="A88" s="29"/>
      <c r="B88" s="30" t="s">
        <v>738</v>
      </c>
      <c r="C88" s="31"/>
      <c r="D88" s="31"/>
      <c r="E88" s="31"/>
      <c r="F88" s="32"/>
    </row>
    <row r="89" spans="1:26" s="33" customFormat="1" ht="12" x14ac:dyDescent="0.25">
      <c r="A89" s="29"/>
      <c r="B89" s="30" t="s">
        <v>739</v>
      </c>
      <c r="C89" s="31"/>
      <c r="D89" s="31"/>
      <c r="E89" s="31"/>
      <c r="F89" s="32"/>
    </row>
    <row r="90" spans="1:26" s="33" customFormat="1" ht="12" x14ac:dyDescent="0.25">
      <c r="A90" s="29"/>
      <c r="B90" s="30" t="s">
        <v>740</v>
      </c>
      <c r="C90" s="31"/>
      <c r="D90" s="31"/>
      <c r="E90" s="31"/>
      <c r="F90" s="32"/>
    </row>
    <row r="91" spans="1:26" s="33" customFormat="1" ht="12" x14ac:dyDescent="0.25">
      <c r="A91" s="29"/>
      <c r="B91" s="30" t="s">
        <v>741</v>
      </c>
      <c r="C91" s="31"/>
      <c r="D91" s="31"/>
      <c r="E91" s="31"/>
      <c r="F91" s="32"/>
      <c r="Z91" s="34" t="s">
        <v>742</v>
      </c>
    </row>
    <row r="92" spans="1:26" ht="12" customHeight="1" x14ac:dyDescent="0.25"/>
    <row r="93" spans="1:26" s="22" customFormat="1" ht="12" x14ac:dyDescent="0.25">
      <c r="A93" s="19" t="s">
        <v>28</v>
      </c>
      <c r="B93" s="35" t="s">
        <v>743</v>
      </c>
      <c r="C93" s="20">
        <v>1</v>
      </c>
      <c r="D93" s="20" t="s">
        <v>91</v>
      </c>
      <c r="E93" s="55">
        <v>0</v>
      </c>
      <c r="F93" s="36">
        <f>IF($D93="","",IF($D93="item",ROUND(1*$E93,2),ROUND($C93*$E93,2)))</f>
        <v>0</v>
      </c>
      <c r="Z93" s="37" t="s">
        <v>744</v>
      </c>
    </row>
    <row r="94" spans="1:26" ht="12" customHeight="1" x14ac:dyDescent="0.25"/>
    <row r="95" spans="1:26" s="27" customFormat="1" ht="12" x14ac:dyDescent="0.25">
      <c r="A95" s="23"/>
      <c r="B95" s="24" t="s">
        <v>745</v>
      </c>
      <c r="C95" s="25"/>
      <c r="D95" s="25"/>
      <c r="E95" s="25"/>
      <c r="F95" s="26"/>
      <c r="Z95" s="28" t="s">
        <v>746</v>
      </c>
    </row>
    <row r="96" spans="1:26" ht="12" customHeight="1" x14ac:dyDescent="0.25"/>
    <row r="97" spans="1:26" s="33" customFormat="1" ht="12" x14ac:dyDescent="0.25">
      <c r="A97" s="29"/>
      <c r="B97" s="30" t="s">
        <v>668</v>
      </c>
      <c r="C97" s="31"/>
      <c r="D97" s="31"/>
      <c r="E97" s="31"/>
      <c r="F97" s="32"/>
    </row>
    <row r="98" spans="1:26" s="33" customFormat="1" ht="12" x14ac:dyDescent="0.25">
      <c r="A98" s="29"/>
      <c r="B98" s="30" t="s">
        <v>669</v>
      </c>
      <c r="C98" s="31"/>
      <c r="D98" s="31"/>
      <c r="E98" s="31"/>
      <c r="F98" s="32"/>
    </row>
    <row r="99" spans="1:26" s="33" customFormat="1" ht="12" x14ac:dyDescent="0.25">
      <c r="A99" s="29"/>
      <c r="B99" s="30" t="s">
        <v>670</v>
      </c>
      <c r="C99" s="31"/>
      <c r="D99" s="31"/>
      <c r="E99" s="31"/>
      <c r="F99" s="32"/>
    </row>
    <row r="100" spans="1:26" s="33" customFormat="1" ht="12" x14ac:dyDescent="0.25">
      <c r="A100" s="29"/>
      <c r="B100" s="30" t="s">
        <v>671</v>
      </c>
      <c r="C100" s="31"/>
      <c r="D100" s="31"/>
      <c r="E100" s="31"/>
      <c r="F100" s="32"/>
      <c r="Z100" s="34" t="s">
        <v>747</v>
      </c>
    </row>
    <row r="101" spans="1:26" ht="12" customHeight="1" x14ac:dyDescent="0.25"/>
    <row r="102" spans="1:26" s="22" customFormat="1" ht="12" x14ac:dyDescent="0.25">
      <c r="A102" s="19" t="s">
        <v>31</v>
      </c>
      <c r="B102" s="35" t="s">
        <v>675</v>
      </c>
      <c r="C102" s="20">
        <v>19</v>
      </c>
      <c r="D102" s="20" t="s">
        <v>96</v>
      </c>
      <c r="E102" s="55">
        <v>0</v>
      </c>
      <c r="F102" s="36">
        <f>IF($D102="","",IF($D102="item",ROUND(1*$E102,2),ROUND($C102*$E102,2)))</f>
        <v>0</v>
      </c>
      <c r="Z102" s="37" t="s">
        <v>748</v>
      </c>
    </row>
    <row r="103" spans="1:26" ht="12" customHeight="1" x14ac:dyDescent="0.25"/>
    <row r="104" spans="1:26" s="33" customFormat="1" ht="12" x14ac:dyDescent="0.25">
      <c r="A104" s="29"/>
      <c r="B104" s="30" t="s">
        <v>668</v>
      </c>
      <c r="C104" s="31"/>
      <c r="D104" s="31"/>
      <c r="E104" s="31"/>
      <c r="F104" s="32"/>
    </row>
    <row r="105" spans="1:26" s="33" customFormat="1" ht="12" x14ac:dyDescent="0.25">
      <c r="A105" s="29"/>
      <c r="B105" s="30" t="s">
        <v>669</v>
      </c>
      <c r="C105" s="31"/>
      <c r="D105" s="31"/>
      <c r="E105" s="31"/>
      <c r="F105" s="32"/>
    </row>
    <row r="106" spans="1:26" s="33" customFormat="1" ht="12" x14ac:dyDescent="0.25">
      <c r="A106" s="29"/>
      <c r="B106" s="30" t="s">
        <v>679</v>
      </c>
      <c r="C106" s="31"/>
      <c r="D106" s="31"/>
      <c r="E106" s="31"/>
      <c r="F106" s="32"/>
    </row>
    <row r="107" spans="1:26" s="33" customFormat="1" ht="12" x14ac:dyDescent="0.25">
      <c r="A107" s="29"/>
      <c r="B107" s="30" t="s">
        <v>680</v>
      </c>
      <c r="C107" s="31"/>
      <c r="D107" s="31"/>
      <c r="E107" s="31"/>
      <c r="F107" s="32"/>
      <c r="Z107" s="34" t="s">
        <v>749</v>
      </c>
    </row>
    <row r="108" spans="1:26" ht="12" customHeight="1" x14ac:dyDescent="0.25"/>
    <row r="109" spans="1:26" s="22" customFormat="1" ht="12" x14ac:dyDescent="0.25">
      <c r="A109" s="19" t="s">
        <v>34</v>
      </c>
      <c r="B109" s="35" t="s">
        <v>677</v>
      </c>
      <c r="C109" s="20">
        <v>12</v>
      </c>
      <c r="D109" s="20" t="s">
        <v>96</v>
      </c>
      <c r="E109" s="55">
        <v>0</v>
      </c>
      <c r="F109" s="36">
        <f>IF($D109="","",IF($D109="item",ROUND(1*$E109,2),ROUND($C109*$E109,2)))</f>
        <v>0</v>
      </c>
      <c r="Z109" s="37" t="s">
        <v>750</v>
      </c>
    </row>
    <row r="110" spans="1:26" ht="12" customHeight="1" x14ac:dyDescent="0.25"/>
    <row r="111" spans="1:26" s="22" customFormat="1" ht="12" x14ac:dyDescent="0.25">
      <c r="A111" s="19" t="s">
        <v>37</v>
      </c>
      <c r="B111" s="35" t="s">
        <v>684</v>
      </c>
      <c r="C111" s="20">
        <v>1</v>
      </c>
      <c r="D111" s="20" t="s">
        <v>96</v>
      </c>
      <c r="E111" s="55">
        <v>0</v>
      </c>
      <c r="F111" s="36">
        <f>IF($D111="","",IF($D111="item",ROUND(1*$E111,2),ROUND($C111*$E111,2)))</f>
        <v>0</v>
      </c>
      <c r="Z111" s="37" t="s">
        <v>751</v>
      </c>
    </row>
    <row r="112" spans="1:26" ht="12" customHeight="1" x14ac:dyDescent="0.25"/>
    <row r="113" spans="1:26" s="22" customFormat="1" ht="12" x14ac:dyDescent="0.25">
      <c r="A113" s="19" t="s">
        <v>40</v>
      </c>
      <c r="B113" s="35" t="s">
        <v>752</v>
      </c>
      <c r="C113" s="20">
        <v>6</v>
      </c>
      <c r="D113" s="20" t="s">
        <v>96</v>
      </c>
      <c r="E113" s="55">
        <v>0</v>
      </c>
      <c r="F113" s="36">
        <f>IF($D113="","",IF($D113="item",ROUND(1*$E113,2),ROUND($C113*$E113,2)))</f>
        <v>0</v>
      </c>
      <c r="Z113" s="37" t="s">
        <v>753</v>
      </c>
    </row>
    <row r="114" spans="1:26" ht="12" customHeight="1" x14ac:dyDescent="0.25"/>
    <row r="115" spans="1:26" s="33" customFormat="1" ht="12" x14ac:dyDescent="0.25">
      <c r="A115" s="29"/>
      <c r="B115" s="30" t="s">
        <v>686</v>
      </c>
      <c r="C115" s="31"/>
      <c r="D115" s="31"/>
      <c r="E115" s="31"/>
      <c r="F115" s="32"/>
      <c r="Z115" s="34" t="s">
        <v>754</v>
      </c>
    </row>
    <row r="116" spans="1:26" ht="12" customHeight="1" x14ac:dyDescent="0.25"/>
    <row r="117" spans="1:26" s="22" customFormat="1" ht="12" x14ac:dyDescent="0.25">
      <c r="A117" s="19" t="s">
        <v>42</v>
      </c>
      <c r="B117" s="35" t="s">
        <v>688</v>
      </c>
      <c r="C117" s="20">
        <v>37</v>
      </c>
      <c r="D117" s="20" t="s">
        <v>96</v>
      </c>
      <c r="E117" s="55">
        <v>0</v>
      </c>
      <c r="F117" s="36">
        <f>IF($D117="","",IF($D117="item",ROUND(1*$E117,2),ROUND($C117*$E117,2)))</f>
        <v>0</v>
      </c>
      <c r="Z117" s="37" t="s">
        <v>755</v>
      </c>
    </row>
    <row r="118" spans="1:26" ht="12" customHeight="1" x14ac:dyDescent="0.25"/>
    <row r="119" spans="1:26" ht="14.4" customHeight="1" x14ac:dyDescent="0.25"/>
    <row r="120" spans="1:26" ht="14.4" customHeight="1" x14ac:dyDescent="0.25"/>
    <row r="121" spans="1:26" ht="14.4" customHeight="1" x14ac:dyDescent="0.25"/>
    <row r="122" spans="1:26" ht="11.55" customHeight="1" x14ac:dyDescent="0.25"/>
    <row r="123" spans="1:26" ht="14.4" customHeight="1" x14ac:dyDescent="0.25"/>
    <row r="124" spans="1:26" ht="14.4" customHeight="1" x14ac:dyDescent="0.25">
      <c r="A124" s="43"/>
      <c r="B124" s="42" t="s">
        <v>45</v>
      </c>
      <c r="C124" s="44"/>
      <c r="D124" s="44"/>
      <c r="E124" s="45"/>
      <c r="F124" s="46">
        <f>SUM(F66:F123)</f>
        <v>0</v>
      </c>
    </row>
    <row r="125" spans="1:26" ht="14.4" customHeight="1" x14ac:dyDescent="0.25">
      <c r="A125" s="3"/>
      <c r="B125" s="41" t="s">
        <v>756</v>
      </c>
      <c r="C125" s="5"/>
      <c r="D125" s="5"/>
      <c r="E125" s="5"/>
      <c r="F125" s="5"/>
    </row>
    <row r="126" spans="1:26" ht="12" customHeight="1" x14ac:dyDescent="0.3">
      <c r="A126" s="7" t="s">
        <v>0</v>
      </c>
      <c r="B126" s="7" t="s">
        <v>1</v>
      </c>
      <c r="C126" s="7" t="s">
        <v>2</v>
      </c>
      <c r="D126" s="7" t="s">
        <v>3</v>
      </c>
      <c r="E126" s="8" t="s">
        <v>4</v>
      </c>
      <c r="F126" s="9" t="s">
        <v>5</v>
      </c>
    </row>
    <row r="127" spans="1:26" ht="12" customHeight="1" x14ac:dyDescent="0.3">
      <c r="A127" s="10"/>
      <c r="B127" s="10"/>
      <c r="C127" s="10"/>
      <c r="D127" s="10"/>
      <c r="E127" s="11" t="s">
        <v>6</v>
      </c>
      <c r="F127" s="12" t="s">
        <v>6</v>
      </c>
    </row>
    <row r="128" spans="1:26" ht="12" customHeight="1" x14ac:dyDescent="0.25"/>
    <row r="129" spans="1:26" s="33" customFormat="1" ht="12" x14ac:dyDescent="0.25">
      <c r="A129" s="29"/>
      <c r="B129" s="30" t="s">
        <v>690</v>
      </c>
      <c r="C129" s="31"/>
      <c r="D129" s="31"/>
      <c r="E129" s="31"/>
      <c r="F129" s="32"/>
      <c r="Z129" s="34" t="s">
        <v>757</v>
      </c>
    </row>
    <row r="130" spans="1:26" ht="12" customHeight="1" x14ac:dyDescent="0.25"/>
    <row r="131" spans="1:26" s="22" customFormat="1" ht="12" x14ac:dyDescent="0.25">
      <c r="A131" s="19" t="s">
        <v>13</v>
      </c>
      <c r="B131" s="35" t="s">
        <v>263</v>
      </c>
      <c r="C131" s="20">
        <v>37</v>
      </c>
      <c r="D131" s="20" t="s">
        <v>96</v>
      </c>
      <c r="E131" s="55">
        <v>0</v>
      </c>
      <c r="F131" s="36">
        <f>IF($D131="","",IF($D131="item",ROUND(1*$E131,2),ROUND($C131*$E131,2)))</f>
        <v>0</v>
      </c>
      <c r="Z131" s="37" t="s">
        <v>758</v>
      </c>
    </row>
    <row r="132" spans="1:26" ht="12" customHeight="1" x14ac:dyDescent="0.25"/>
    <row r="133" spans="1:26" s="22" customFormat="1" ht="12" x14ac:dyDescent="0.25">
      <c r="A133" s="19" t="s">
        <v>16</v>
      </c>
      <c r="B133" s="35" t="s">
        <v>693</v>
      </c>
      <c r="C133" s="20">
        <v>11</v>
      </c>
      <c r="D133" s="20" t="s">
        <v>91</v>
      </c>
      <c r="E133" s="55">
        <v>0</v>
      </c>
      <c r="F133" s="36">
        <f>IF($D133="","",IF($D133="item",ROUND(1*$E133,2),ROUND($C133*$E133,2)))</f>
        <v>0</v>
      </c>
      <c r="Z133" s="37" t="s">
        <v>759</v>
      </c>
    </row>
    <row r="134" spans="1:26" ht="12" customHeight="1" x14ac:dyDescent="0.25"/>
    <row r="135" spans="1:26" s="22" customFormat="1" ht="12" x14ac:dyDescent="0.25">
      <c r="A135" s="19" t="s">
        <v>19</v>
      </c>
      <c r="B135" s="35" t="s">
        <v>695</v>
      </c>
      <c r="C135" s="20">
        <v>6</v>
      </c>
      <c r="D135" s="20" t="s">
        <v>91</v>
      </c>
      <c r="E135" s="55">
        <v>0</v>
      </c>
      <c r="F135" s="36">
        <f>IF($D135="","",IF($D135="item",ROUND(1*$E135,2),ROUND($C135*$E135,2)))</f>
        <v>0</v>
      </c>
      <c r="Z135" s="37" t="s">
        <v>760</v>
      </c>
    </row>
    <row r="136" spans="1:26" ht="12" customHeight="1" x14ac:dyDescent="0.25"/>
    <row r="137" spans="1:26" s="22" customFormat="1" ht="12" x14ac:dyDescent="0.25">
      <c r="A137" s="19" t="s">
        <v>22</v>
      </c>
      <c r="B137" s="35" t="s">
        <v>761</v>
      </c>
      <c r="C137" s="20">
        <v>2</v>
      </c>
      <c r="D137" s="20" t="s">
        <v>91</v>
      </c>
      <c r="E137" s="55">
        <v>0</v>
      </c>
      <c r="F137" s="36">
        <f>IF($D137="","",IF($D137="item",ROUND(1*$E137,2),ROUND($C137*$E137,2)))</f>
        <v>0</v>
      </c>
      <c r="Z137" s="37" t="s">
        <v>762</v>
      </c>
    </row>
    <row r="138" spans="1:26" ht="12" customHeight="1" x14ac:dyDescent="0.25"/>
    <row r="139" spans="1:26" s="33" customFormat="1" ht="12" customHeight="1" x14ac:dyDescent="0.25">
      <c r="A139" s="29"/>
      <c r="B139" s="30" t="s">
        <v>699</v>
      </c>
      <c r="C139" s="31"/>
      <c r="D139" s="31"/>
      <c r="E139" s="31"/>
      <c r="F139" s="32"/>
    </row>
    <row r="140" spans="1:26" s="33" customFormat="1" ht="12" x14ac:dyDescent="0.25">
      <c r="A140" s="29"/>
      <c r="B140" s="30" t="s">
        <v>700</v>
      </c>
      <c r="C140" s="31"/>
      <c r="D140" s="31"/>
      <c r="E140" s="31"/>
      <c r="F140" s="32"/>
      <c r="Z140" s="34" t="s">
        <v>763</v>
      </c>
    </row>
    <row r="141" spans="1:26" ht="12" customHeight="1" x14ac:dyDescent="0.25"/>
    <row r="142" spans="1:26" s="22" customFormat="1" ht="12" customHeight="1" x14ac:dyDescent="0.25">
      <c r="A142" s="19" t="s">
        <v>25</v>
      </c>
      <c r="B142" s="35" t="s">
        <v>764</v>
      </c>
      <c r="C142" s="20"/>
      <c r="D142" s="20"/>
      <c r="E142" s="20"/>
      <c r="F142" s="21"/>
    </row>
    <row r="143" spans="1:26" s="22" customFormat="1" ht="12" x14ac:dyDescent="0.25">
      <c r="A143" s="19"/>
      <c r="B143" s="35" t="s">
        <v>765</v>
      </c>
      <c r="C143" s="20">
        <v>2</v>
      </c>
      <c r="D143" s="20" t="s">
        <v>91</v>
      </c>
      <c r="E143" s="55">
        <v>0</v>
      </c>
      <c r="F143" s="36">
        <f>IF($D143="","",IF($D143="item",ROUND(1*$E143,2),ROUND($C143*$E143,2)))</f>
        <v>0</v>
      </c>
      <c r="Z143" s="37" t="s">
        <v>766</v>
      </c>
    </row>
    <row r="144" spans="1:26" ht="12" customHeight="1" x14ac:dyDescent="0.25"/>
    <row r="145" spans="1:26" s="27" customFormat="1" ht="12" x14ac:dyDescent="0.25">
      <c r="A145" s="23"/>
      <c r="B145" s="24" t="s">
        <v>767</v>
      </c>
      <c r="C145" s="25"/>
      <c r="D145" s="25"/>
      <c r="E145" s="25"/>
      <c r="F145" s="26"/>
      <c r="Z145" s="28" t="s">
        <v>768</v>
      </c>
    </row>
    <row r="146" spans="1:26" ht="12" customHeight="1" x14ac:dyDescent="0.25"/>
    <row r="147" spans="1:26" s="33" customFormat="1" ht="12" x14ac:dyDescent="0.25">
      <c r="A147" s="29"/>
      <c r="B147" s="30" t="s">
        <v>707</v>
      </c>
      <c r="C147" s="31"/>
      <c r="D147" s="31"/>
      <c r="E147" s="31"/>
      <c r="F147" s="32"/>
    </row>
    <row r="148" spans="1:26" s="33" customFormat="1" ht="12" x14ac:dyDescent="0.25">
      <c r="A148" s="29"/>
      <c r="B148" s="30" t="s">
        <v>708</v>
      </c>
      <c r="C148" s="31"/>
      <c r="D148" s="31"/>
      <c r="E148" s="31"/>
      <c r="F148" s="32"/>
    </row>
    <row r="149" spans="1:26" s="33" customFormat="1" ht="12" x14ac:dyDescent="0.25">
      <c r="A149" s="29"/>
      <c r="B149" s="30" t="s">
        <v>709</v>
      </c>
      <c r="C149" s="31"/>
      <c r="D149" s="31"/>
      <c r="E149" s="31"/>
      <c r="F149" s="32"/>
    </row>
    <row r="150" spans="1:26" s="33" customFormat="1" ht="12" customHeight="1" x14ac:dyDescent="0.25">
      <c r="A150" s="29"/>
      <c r="B150" s="30" t="s">
        <v>710</v>
      </c>
      <c r="C150" s="31"/>
      <c r="D150" s="31"/>
      <c r="E150" s="31"/>
      <c r="F150" s="32"/>
    </row>
    <row r="151" spans="1:26" s="33" customFormat="1" ht="12" x14ac:dyDescent="0.25">
      <c r="A151" s="29"/>
      <c r="B151" s="30" t="s">
        <v>711</v>
      </c>
      <c r="C151" s="31"/>
      <c r="D151" s="31"/>
      <c r="E151" s="31"/>
      <c r="F151" s="32"/>
      <c r="Z151" s="34" t="s">
        <v>769</v>
      </c>
    </row>
    <row r="152" spans="1:26" ht="12" customHeight="1" x14ac:dyDescent="0.25"/>
    <row r="153" spans="1:26" s="22" customFormat="1" ht="12" x14ac:dyDescent="0.25">
      <c r="A153" s="19" t="s">
        <v>28</v>
      </c>
      <c r="B153" s="35" t="s">
        <v>716</v>
      </c>
      <c r="C153" s="20">
        <v>2</v>
      </c>
      <c r="D153" s="20" t="s">
        <v>91</v>
      </c>
      <c r="E153" s="55">
        <v>0</v>
      </c>
      <c r="F153" s="36">
        <f>IF($D153="","",IF($D153="item",ROUND(1*$E153,2),ROUND($C153*$E153,2)))</f>
        <v>0</v>
      </c>
      <c r="Z153" s="37" t="s">
        <v>770</v>
      </c>
    </row>
    <row r="154" spans="1:26" ht="12" customHeight="1" x14ac:dyDescent="0.25"/>
    <row r="155" spans="1:26" s="22" customFormat="1" ht="12" x14ac:dyDescent="0.25">
      <c r="A155" s="19" t="s">
        <v>31</v>
      </c>
      <c r="B155" s="35" t="s">
        <v>771</v>
      </c>
      <c r="C155" s="20">
        <v>2</v>
      </c>
      <c r="D155" s="20" t="s">
        <v>91</v>
      </c>
      <c r="E155" s="55">
        <v>0</v>
      </c>
      <c r="F155" s="36">
        <f>IF($D155="","",IF($D155="item",ROUND(1*$E155,2),ROUND($C155*$E155,2)))</f>
        <v>0</v>
      </c>
      <c r="Z155" s="37" t="s">
        <v>772</v>
      </c>
    </row>
    <row r="156" spans="1:26" ht="12" customHeight="1" x14ac:dyDescent="0.25"/>
    <row r="157" spans="1:26" s="33" customFormat="1" ht="12" x14ac:dyDescent="0.25">
      <c r="A157" s="29"/>
      <c r="B157" s="30" t="s">
        <v>720</v>
      </c>
      <c r="C157" s="31"/>
      <c r="D157" s="31"/>
      <c r="E157" s="31"/>
      <c r="F157" s="32"/>
    </row>
    <row r="158" spans="1:26" s="33" customFormat="1" ht="12" x14ac:dyDescent="0.25">
      <c r="A158" s="29"/>
      <c r="B158" s="30" t="s">
        <v>721</v>
      </c>
      <c r="C158" s="31"/>
      <c r="D158" s="31"/>
      <c r="E158" s="31"/>
      <c r="F158" s="32"/>
      <c r="Z158" s="34" t="s">
        <v>773</v>
      </c>
    </row>
    <row r="159" spans="1:26" ht="12" customHeight="1" x14ac:dyDescent="0.25"/>
    <row r="160" spans="1:26" s="22" customFormat="1" ht="12" x14ac:dyDescent="0.25">
      <c r="A160" s="19" t="s">
        <v>34</v>
      </c>
      <c r="B160" s="35" t="s">
        <v>725</v>
      </c>
      <c r="C160" s="20">
        <v>4</v>
      </c>
      <c r="D160" s="20" t="s">
        <v>91</v>
      </c>
      <c r="E160" s="55">
        <v>0</v>
      </c>
      <c r="F160" s="36">
        <f>IF($D160="","",IF($D160="item",ROUND(1*$E160,2),ROUND($C160*$E160,2)))</f>
        <v>0</v>
      </c>
      <c r="Z160" s="37" t="s">
        <v>774</v>
      </c>
    </row>
    <row r="161" spans="1:26" ht="12" customHeight="1" x14ac:dyDescent="0.25"/>
    <row r="162" spans="1:26" s="27" customFormat="1" ht="12" x14ac:dyDescent="0.25">
      <c r="A162" s="23"/>
      <c r="B162" s="24" t="s">
        <v>775</v>
      </c>
      <c r="C162" s="25"/>
      <c r="D162" s="25"/>
      <c r="E162" s="25"/>
      <c r="F162" s="26"/>
      <c r="Z162" s="28" t="s">
        <v>776</v>
      </c>
    </row>
    <row r="163" spans="1:26" ht="12" customHeight="1" x14ac:dyDescent="0.25"/>
    <row r="164" spans="1:26" s="33" customFormat="1" ht="12" x14ac:dyDescent="0.25">
      <c r="A164" s="29"/>
      <c r="B164" s="30" t="s">
        <v>777</v>
      </c>
      <c r="C164" s="31"/>
      <c r="D164" s="31"/>
      <c r="E164" s="31"/>
      <c r="F164" s="32"/>
    </row>
    <row r="165" spans="1:26" s="33" customFormat="1" ht="12" customHeight="1" x14ac:dyDescent="0.25">
      <c r="A165" s="29"/>
      <c r="B165" s="30" t="s">
        <v>778</v>
      </c>
      <c r="C165" s="31"/>
      <c r="D165" s="31"/>
      <c r="E165" s="31"/>
      <c r="F165" s="32"/>
    </row>
    <row r="166" spans="1:26" s="33" customFormat="1" ht="12" x14ac:dyDescent="0.25">
      <c r="A166" s="29"/>
      <c r="B166" s="30" t="s">
        <v>779</v>
      </c>
      <c r="C166" s="31"/>
      <c r="D166" s="31"/>
      <c r="E166" s="31"/>
      <c r="F166" s="32"/>
    </row>
    <row r="167" spans="1:26" s="33" customFormat="1" ht="12" x14ac:dyDescent="0.25">
      <c r="A167" s="29"/>
      <c r="B167" s="30" t="s">
        <v>780</v>
      </c>
      <c r="C167" s="31"/>
      <c r="D167" s="31"/>
      <c r="E167" s="31"/>
      <c r="F167" s="32"/>
      <c r="Z167" s="34" t="s">
        <v>781</v>
      </c>
    </row>
    <row r="168" spans="1:26" ht="12" customHeight="1" x14ac:dyDescent="0.25"/>
    <row r="169" spans="1:26" s="22" customFormat="1" ht="12" x14ac:dyDescent="0.25">
      <c r="A169" s="19" t="s">
        <v>37</v>
      </c>
      <c r="B169" s="35" t="s">
        <v>782</v>
      </c>
      <c r="C169" s="20">
        <v>1</v>
      </c>
      <c r="D169" s="20" t="s">
        <v>91</v>
      </c>
      <c r="E169" s="55">
        <v>0</v>
      </c>
      <c r="F169" s="36">
        <f>IF($D169="","",IF($D169="item",ROUND(1*$E169,2),ROUND($C169*$E169,2)))</f>
        <v>0</v>
      </c>
      <c r="Z169" s="37" t="s">
        <v>783</v>
      </c>
    </row>
    <row r="170" spans="1:26" ht="12" customHeight="1" x14ac:dyDescent="0.25"/>
    <row r="171" spans="1:26" s="27" customFormat="1" ht="12" x14ac:dyDescent="0.25">
      <c r="A171" s="23"/>
      <c r="B171" s="24" t="s">
        <v>784</v>
      </c>
      <c r="C171" s="25"/>
      <c r="D171" s="25"/>
      <c r="E171" s="25"/>
      <c r="F171" s="26"/>
      <c r="Z171" s="28" t="s">
        <v>785</v>
      </c>
    </row>
    <row r="172" spans="1:26" ht="12" customHeight="1" x14ac:dyDescent="0.25"/>
    <row r="173" spans="1:26" s="33" customFormat="1" ht="12" x14ac:dyDescent="0.25">
      <c r="A173" s="29"/>
      <c r="B173" s="30" t="s">
        <v>786</v>
      </c>
      <c r="C173" s="31"/>
      <c r="D173" s="31"/>
      <c r="E173" s="31"/>
      <c r="F173" s="32"/>
    </row>
    <row r="174" spans="1:26" s="33" customFormat="1" ht="12" x14ac:dyDescent="0.25">
      <c r="A174" s="29"/>
      <c r="B174" s="30" t="s">
        <v>787</v>
      </c>
      <c r="C174" s="31"/>
      <c r="D174" s="31"/>
      <c r="E174" s="31"/>
      <c r="F174" s="32"/>
    </row>
    <row r="175" spans="1:26" s="33" customFormat="1" ht="12" x14ac:dyDescent="0.25">
      <c r="A175" s="29"/>
      <c r="B175" s="30" t="s">
        <v>788</v>
      </c>
      <c r="C175" s="31"/>
      <c r="D175" s="31"/>
      <c r="E175" s="31"/>
      <c r="F175" s="32"/>
    </row>
    <row r="176" spans="1:26" s="33" customFormat="1" ht="12" x14ac:dyDescent="0.25">
      <c r="A176" s="29"/>
      <c r="B176" s="30" t="s">
        <v>789</v>
      </c>
      <c r="C176" s="31"/>
      <c r="D176" s="31"/>
      <c r="E176" s="31"/>
      <c r="F176" s="32"/>
      <c r="Z176" s="34" t="s">
        <v>790</v>
      </c>
    </row>
    <row r="177" spans="1:26" ht="12" customHeight="1" x14ac:dyDescent="0.25"/>
    <row r="178" spans="1:26" s="22" customFormat="1" ht="12" x14ac:dyDescent="0.25">
      <c r="A178" s="19" t="s">
        <v>40</v>
      </c>
      <c r="B178" s="35" t="s">
        <v>791</v>
      </c>
      <c r="C178" s="20"/>
      <c r="D178" s="20"/>
      <c r="E178" s="20"/>
      <c r="F178" s="21"/>
    </row>
    <row r="179" spans="1:26" s="22" customFormat="1" ht="12" customHeight="1" x14ac:dyDescent="0.25">
      <c r="A179" s="19"/>
      <c r="B179" s="35" t="s">
        <v>792</v>
      </c>
      <c r="C179" s="20"/>
      <c r="D179" s="20"/>
      <c r="E179" s="20"/>
      <c r="F179" s="21"/>
    </row>
    <row r="180" spans="1:26" s="22" customFormat="1" ht="12" x14ac:dyDescent="0.25">
      <c r="A180" s="19"/>
      <c r="B180" s="35" t="s">
        <v>793</v>
      </c>
      <c r="C180" s="20">
        <v>50</v>
      </c>
      <c r="D180" s="20" t="s">
        <v>96</v>
      </c>
      <c r="E180" s="55">
        <v>0</v>
      </c>
      <c r="F180" s="36">
        <f>IF($D180="","",IF($D180="item",ROUND(1*$E180,2),ROUND($C180*$E180,2)))</f>
        <v>0</v>
      </c>
      <c r="Z180" s="37" t="s">
        <v>794</v>
      </c>
    </row>
    <row r="181" spans="1:26" ht="12" customHeight="1" x14ac:dyDescent="0.25"/>
    <row r="182" spans="1:26" ht="14.4" customHeight="1" x14ac:dyDescent="0.25"/>
    <row r="183" spans="1:26" ht="14.4" customHeight="1" x14ac:dyDescent="0.25"/>
    <row r="184" spans="1:26" ht="14.4" customHeight="1" x14ac:dyDescent="0.25"/>
    <row r="185" spans="1:26" ht="11.55" customHeight="1" x14ac:dyDescent="0.25"/>
    <row r="186" spans="1:26" ht="14.4" customHeight="1" x14ac:dyDescent="0.25"/>
    <row r="187" spans="1:26" ht="14.4" customHeight="1" x14ac:dyDescent="0.25">
      <c r="A187" s="43"/>
      <c r="B187" s="42" t="s">
        <v>45</v>
      </c>
      <c r="C187" s="44"/>
      <c r="D187" s="44"/>
      <c r="E187" s="45"/>
      <c r="F187" s="46">
        <f>SUM(F129:F186)</f>
        <v>0</v>
      </c>
    </row>
    <row r="188" spans="1:26" ht="14.4" customHeight="1" x14ac:dyDescent="0.25">
      <c r="A188" s="3"/>
      <c r="B188" s="41" t="s">
        <v>795</v>
      </c>
      <c r="C188" s="5"/>
      <c r="D188" s="5"/>
      <c r="E188" s="5"/>
      <c r="F188" s="5"/>
    </row>
    <row r="189" spans="1:26" ht="12" customHeight="1" x14ac:dyDescent="0.3">
      <c r="A189" s="7" t="s">
        <v>0</v>
      </c>
      <c r="B189" s="7" t="s">
        <v>1</v>
      </c>
      <c r="C189" s="7" t="s">
        <v>2</v>
      </c>
      <c r="D189" s="7" t="s">
        <v>3</v>
      </c>
      <c r="E189" s="8" t="s">
        <v>4</v>
      </c>
      <c r="F189" s="9" t="s">
        <v>5</v>
      </c>
    </row>
    <row r="190" spans="1:26" ht="12" customHeight="1" x14ac:dyDescent="0.3">
      <c r="A190" s="10"/>
      <c r="B190" s="10"/>
      <c r="C190" s="10"/>
      <c r="D190" s="10"/>
      <c r="E190" s="11" t="s">
        <v>6</v>
      </c>
      <c r="F190" s="12" t="s">
        <v>6</v>
      </c>
    </row>
    <row r="191" spans="1:26" ht="12" customHeight="1" x14ac:dyDescent="0.25"/>
    <row r="192" spans="1:26" s="27" customFormat="1" ht="12" x14ac:dyDescent="0.25">
      <c r="A192" s="23"/>
      <c r="B192" s="24" t="s">
        <v>796</v>
      </c>
      <c r="C192" s="25"/>
      <c r="D192" s="25"/>
      <c r="E192" s="25"/>
      <c r="F192" s="26"/>
      <c r="Z192" s="28" t="s">
        <v>797</v>
      </c>
    </row>
    <row r="193" spans="1:26" ht="12" customHeight="1" x14ac:dyDescent="0.25"/>
    <row r="194" spans="1:26" s="33" customFormat="1" ht="12" x14ac:dyDescent="0.25">
      <c r="A194" s="29"/>
      <c r="B194" s="30" t="s">
        <v>798</v>
      </c>
      <c r="C194" s="31"/>
      <c r="D194" s="31"/>
      <c r="E194" s="31"/>
      <c r="F194" s="32"/>
      <c r="Z194" s="34" t="s">
        <v>799</v>
      </c>
    </row>
    <row r="195" spans="1:26" ht="12" customHeight="1" x14ac:dyDescent="0.25"/>
    <row r="196" spans="1:26" s="22" customFormat="1" ht="12" x14ac:dyDescent="0.25">
      <c r="A196" s="19" t="s">
        <v>13</v>
      </c>
      <c r="B196" s="35" t="s">
        <v>800</v>
      </c>
      <c r="C196" s="20"/>
      <c r="D196" s="20" t="s">
        <v>0</v>
      </c>
      <c r="E196" s="20"/>
      <c r="F196" s="36">
        <v>0</v>
      </c>
      <c r="Z196" s="37" t="s">
        <v>801</v>
      </c>
    </row>
    <row r="197" spans="1:26" ht="12" customHeight="1" x14ac:dyDescent="0.25"/>
    <row r="198" spans="1:26" s="22" customFormat="1" ht="12" x14ac:dyDescent="0.25">
      <c r="A198" s="19" t="s">
        <v>16</v>
      </c>
      <c r="B198" s="35" t="s">
        <v>802</v>
      </c>
      <c r="C198" s="20"/>
      <c r="D198" s="20" t="s">
        <v>0</v>
      </c>
      <c r="E198" s="20"/>
      <c r="F198" s="36">
        <v>0</v>
      </c>
      <c r="Z198" s="37" t="s">
        <v>803</v>
      </c>
    </row>
    <row r="199" spans="1:26" ht="12" customHeight="1" x14ac:dyDescent="0.25"/>
    <row r="200" spans="1:26" ht="13.95" customHeight="1" x14ac:dyDescent="0.25"/>
    <row r="201" spans="1:26" ht="13.95" customHeight="1" x14ac:dyDescent="0.25"/>
    <row r="202" spans="1:26" ht="13.95" customHeight="1" x14ac:dyDescent="0.25"/>
    <row r="203" spans="1:26" ht="13.95" customHeight="1" x14ac:dyDescent="0.25"/>
    <row r="204" spans="1:26" ht="13.95" customHeight="1" x14ac:dyDescent="0.25"/>
    <row r="205" spans="1:26" ht="13.95" customHeight="1" x14ac:dyDescent="0.25"/>
    <row r="206" spans="1:26" ht="13.95" customHeight="1" x14ac:dyDescent="0.25"/>
    <row r="207" spans="1:26" ht="13.95" customHeight="1" x14ac:dyDescent="0.25"/>
    <row r="208" spans="1:26" ht="13.95" customHeight="1" x14ac:dyDescent="0.25"/>
    <row r="209" ht="13.95" customHeight="1" x14ac:dyDescent="0.25"/>
    <row r="210" ht="13.95" customHeight="1" x14ac:dyDescent="0.25"/>
    <row r="211" ht="13.95" customHeight="1" x14ac:dyDescent="0.25"/>
    <row r="212" ht="13.95" customHeight="1" x14ac:dyDescent="0.25"/>
    <row r="213" ht="13.95" customHeight="1" x14ac:dyDescent="0.25"/>
    <row r="214" ht="13.95" customHeight="1" x14ac:dyDescent="0.25"/>
    <row r="215" ht="13.95" customHeight="1" x14ac:dyDescent="0.25"/>
    <row r="216" ht="13.95" customHeight="1" x14ac:dyDescent="0.25"/>
    <row r="217" ht="13.95" customHeight="1" x14ac:dyDescent="0.25"/>
    <row r="218" ht="13.95" customHeight="1" x14ac:dyDescent="0.25"/>
    <row r="219" ht="13.95" customHeight="1" x14ac:dyDescent="0.25"/>
    <row r="220" ht="13.95" customHeight="1" x14ac:dyDescent="0.25"/>
    <row r="221" ht="13.95" customHeight="1" x14ac:dyDescent="0.25"/>
    <row r="222" ht="13.95" customHeight="1" x14ac:dyDescent="0.25"/>
    <row r="223" ht="13.95" customHeight="1" x14ac:dyDescent="0.25"/>
    <row r="224" ht="13.95" customHeight="1" x14ac:dyDescent="0.25"/>
    <row r="225" ht="13.95" customHeight="1" x14ac:dyDescent="0.25"/>
    <row r="226" ht="13.95" customHeight="1" x14ac:dyDescent="0.25"/>
    <row r="227" ht="13.95" customHeight="1" x14ac:dyDescent="0.25"/>
    <row r="228" ht="13.95" customHeight="1" x14ac:dyDescent="0.25"/>
    <row r="229" ht="13.95" customHeight="1" x14ac:dyDescent="0.25"/>
    <row r="230" ht="13.95" customHeight="1" x14ac:dyDescent="0.25"/>
    <row r="231" ht="13.95" customHeight="1" x14ac:dyDescent="0.25"/>
    <row r="232" ht="13.95" customHeight="1" x14ac:dyDescent="0.25"/>
    <row r="233" ht="13.95" customHeight="1" x14ac:dyDescent="0.25"/>
    <row r="234" ht="13.95" customHeight="1" x14ac:dyDescent="0.25"/>
    <row r="235" ht="13.95" customHeight="1" x14ac:dyDescent="0.25"/>
    <row r="236" ht="13.95" customHeight="1" x14ac:dyDescent="0.25"/>
    <row r="237" ht="13.95" customHeight="1" x14ac:dyDescent="0.25"/>
    <row r="238" ht="13.95" customHeight="1" x14ac:dyDescent="0.25"/>
    <row r="239" ht="13.95" customHeight="1" x14ac:dyDescent="0.25"/>
    <row r="240" ht="13.95" customHeight="1" x14ac:dyDescent="0.25"/>
    <row r="241" spans="1:6" ht="13.95" customHeight="1" x14ac:dyDescent="0.25"/>
    <row r="242" spans="1:6" ht="7.95" customHeight="1" x14ac:dyDescent="0.25"/>
    <row r="243" spans="1:6" ht="13.95" customHeight="1" x14ac:dyDescent="0.25"/>
    <row r="244" spans="1:6" ht="13.95" customHeight="1" x14ac:dyDescent="0.25">
      <c r="A244" s="43"/>
      <c r="B244" s="42" t="s">
        <v>45</v>
      </c>
      <c r="C244" s="44"/>
      <c r="D244" s="44"/>
      <c r="E244" s="45"/>
      <c r="F244" s="46">
        <f>SUM(F192:F243)</f>
        <v>0</v>
      </c>
    </row>
    <row r="245" spans="1:6" ht="13.95" customHeight="1" x14ac:dyDescent="0.25">
      <c r="A245" s="3"/>
      <c r="B245" s="41" t="s">
        <v>804</v>
      </c>
      <c r="C245" s="5"/>
      <c r="D245" s="5"/>
      <c r="E245" s="5"/>
      <c r="F245" s="5"/>
    </row>
    <row r="246" spans="1:6" ht="13.8" customHeight="1" x14ac:dyDescent="0.3">
      <c r="A246" s="47"/>
      <c r="B246" s="48"/>
      <c r="C246" s="49"/>
      <c r="D246" s="49"/>
      <c r="E246" s="49"/>
      <c r="F246" s="9" t="s">
        <v>5</v>
      </c>
    </row>
    <row r="247" spans="1:6" x14ac:dyDescent="0.25">
      <c r="A247" s="50"/>
      <c r="B247" s="51"/>
      <c r="C247" s="52"/>
      <c r="D247" s="52"/>
      <c r="E247" s="52"/>
      <c r="F247" s="53" t="s">
        <v>6</v>
      </c>
    </row>
    <row r="249" spans="1:6" x14ac:dyDescent="0.25">
      <c r="B249" s="39" t="s">
        <v>47</v>
      </c>
    </row>
    <row r="250" spans="1:6" x14ac:dyDescent="0.25">
      <c r="B250" s="54" t="s">
        <v>805</v>
      </c>
      <c r="F250" s="40">
        <f>$F$61</f>
        <v>0</v>
      </c>
    </row>
    <row r="251" spans="1:6" x14ac:dyDescent="0.25">
      <c r="B251" s="54" t="s">
        <v>806</v>
      </c>
      <c r="F251" s="40">
        <f>$F$124</f>
        <v>0</v>
      </c>
    </row>
    <row r="252" spans="1:6" x14ac:dyDescent="0.25">
      <c r="B252" s="54" t="s">
        <v>807</v>
      </c>
      <c r="F252" s="40">
        <f>$F$187</f>
        <v>0</v>
      </c>
    </row>
    <row r="253" spans="1:6" ht="13.8" customHeight="1" x14ac:dyDescent="0.25">
      <c r="B253" s="54" t="s">
        <v>808</v>
      </c>
      <c r="F253" s="40">
        <f>$F$244</f>
        <v>0</v>
      </c>
    </row>
    <row r="254" spans="1:6" ht="13.8" customHeight="1" x14ac:dyDescent="0.25"/>
    <row r="255" spans="1:6" ht="13.8" customHeight="1" x14ac:dyDescent="0.25"/>
    <row r="256" spans="1:6" ht="13.8" customHeight="1" x14ac:dyDescent="0.25"/>
    <row r="257" ht="13.8" customHeight="1" x14ac:dyDescent="0.25"/>
    <row r="258" ht="13.8" customHeight="1" x14ac:dyDescent="0.25"/>
    <row r="259" ht="13.8" customHeight="1" x14ac:dyDescent="0.25"/>
    <row r="260" ht="13.8" customHeight="1" x14ac:dyDescent="0.25"/>
    <row r="261" ht="13.8" customHeight="1" x14ac:dyDescent="0.25"/>
    <row r="262" ht="13.8" customHeight="1" x14ac:dyDescent="0.25"/>
    <row r="263" ht="13.8" customHeight="1" x14ac:dyDescent="0.25"/>
    <row r="264" ht="13.8" customHeight="1" x14ac:dyDescent="0.25"/>
    <row r="265" ht="13.8" customHeight="1" x14ac:dyDescent="0.25"/>
    <row r="266" ht="13.8" customHeight="1" x14ac:dyDescent="0.25"/>
    <row r="267" ht="13.8" customHeight="1" x14ac:dyDescent="0.25"/>
    <row r="268" ht="13.8" customHeight="1" x14ac:dyDescent="0.25"/>
    <row r="269" ht="13.8" customHeight="1" x14ac:dyDescent="0.25"/>
    <row r="270" ht="13.8" customHeight="1" x14ac:dyDescent="0.25"/>
    <row r="271" ht="13.8" customHeight="1" x14ac:dyDescent="0.25"/>
    <row r="272" ht="13.8" customHeight="1" x14ac:dyDescent="0.25"/>
    <row r="273" ht="13.8" customHeight="1" x14ac:dyDescent="0.25"/>
    <row r="274" ht="13.8" customHeight="1" x14ac:dyDescent="0.25"/>
    <row r="275" ht="13.8" customHeight="1" x14ac:dyDescent="0.25"/>
    <row r="276" ht="13.8" customHeight="1" x14ac:dyDescent="0.25"/>
    <row r="277" ht="13.8" customHeight="1" x14ac:dyDescent="0.25"/>
    <row r="278" ht="13.8" customHeight="1" x14ac:dyDescent="0.25"/>
    <row r="279" ht="13.8" customHeight="1" x14ac:dyDescent="0.25"/>
    <row r="280" ht="13.8" customHeight="1" x14ac:dyDescent="0.25"/>
    <row r="281" ht="13.8" customHeight="1" x14ac:dyDescent="0.25"/>
    <row r="282" ht="13.8" customHeight="1" x14ac:dyDescent="0.25"/>
    <row r="283" ht="13.8" customHeight="1" x14ac:dyDescent="0.25"/>
    <row r="284" ht="13.8" customHeight="1" x14ac:dyDescent="0.25"/>
    <row r="285" ht="13.8" customHeight="1" x14ac:dyDescent="0.25"/>
    <row r="286" ht="13.8" customHeight="1" x14ac:dyDescent="0.25"/>
    <row r="287" ht="13.8" customHeight="1" x14ac:dyDescent="0.25"/>
    <row r="288" ht="13.8" customHeight="1" x14ac:dyDescent="0.25"/>
    <row r="289" spans="1:6" ht="13.8" customHeight="1" x14ac:dyDescent="0.25"/>
    <row r="290" spans="1:6" ht="13.8" customHeight="1" x14ac:dyDescent="0.25"/>
    <row r="291" spans="1:6" ht="13.8" customHeight="1" x14ac:dyDescent="0.25"/>
    <row r="292" spans="1:6" ht="13.8" customHeight="1" x14ac:dyDescent="0.25"/>
    <row r="293" spans="1:6" ht="13.8" customHeight="1" x14ac:dyDescent="0.25"/>
    <row r="294" spans="1:6" ht="13.8" customHeight="1" x14ac:dyDescent="0.25"/>
    <row r="295" spans="1:6" ht="13.8" customHeight="1" x14ac:dyDescent="0.25"/>
    <row r="296" spans="1:6" ht="13.8" customHeight="1" x14ac:dyDescent="0.25"/>
    <row r="297" spans="1:6" ht="13.8" customHeight="1" x14ac:dyDescent="0.25"/>
    <row r="298" spans="1:6" ht="10.95" customHeight="1" x14ac:dyDescent="0.25"/>
    <row r="299" spans="1:6" ht="13.8" customHeight="1" x14ac:dyDescent="0.25"/>
    <row r="300" spans="1:6" ht="13.8" customHeight="1" x14ac:dyDescent="0.25"/>
    <row r="301" spans="1:6" ht="13.8" customHeight="1" x14ac:dyDescent="0.25">
      <c r="A301" s="43"/>
      <c r="B301" s="42" t="s">
        <v>809</v>
      </c>
      <c r="C301" s="44"/>
      <c r="D301" s="44"/>
      <c r="E301" s="44"/>
      <c r="F301" s="46">
        <f>SUM($F$250:$F$300)</f>
        <v>0</v>
      </c>
    </row>
    <row r="302" spans="1:6" x14ac:dyDescent="0.25">
      <c r="A302" s="3"/>
      <c r="C302" s="5"/>
      <c r="D302" s="5"/>
      <c r="E302" s="5"/>
      <c r="F302" s="5"/>
    </row>
    <row r="303" spans="1:6" x14ac:dyDescent="0.25">
      <c r="A303" s="3"/>
      <c r="C303" s="5"/>
      <c r="D303" s="5"/>
      <c r="E303" s="5"/>
      <c r="F303" s="5"/>
    </row>
  </sheetData>
  <mergeCells count="16">
    <mergeCell ref="A126:A127"/>
    <mergeCell ref="B126:B127"/>
    <mergeCell ref="C126:C127"/>
    <mergeCell ref="D126:D127"/>
    <mergeCell ref="A189:A190"/>
    <mergeCell ref="B189:B190"/>
    <mergeCell ref="C189:C190"/>
    <mergeCell ref="D189:D190"/>
    <mergeCell ref="A1:A2"/>
    <mergeCell ref="B1:B2"/>
    <mergeCell ref="C1:C2"/>
    <mergeCell ref="D1:D2"/>
    <mergeCell ref="A63:A64"/>
    <mergeCell ref="B63:B64"/>
    <mergeCell ref="C63:C64"/>
    <mergeCell ref="D63:D64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06 - DRAINAGE</oddHeader>
    <oddFooter>&amp;L&amp;"Calibri Light,Regular"23&amp;C&amp;"Calibri Light,Regular"&amp;R&amp;"Calibri Light,Regular"</oddFooter>
  </headerFooter>
  <rowBreaks count="4" manualBreakCount="4">
    <brk id="62" max="16383" man="1"/>
    <brk id="125" max="16383" man="1"/>
    <brk id="188" max="16383" man="1"/>
    <brk id="24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8D5-2656-456D-86AB-C1667D27144D}">
  <dimension ref="A1:F58"/>
  <sheetViews>
    <sheetView topLeftCell="A49" workbookViewId="0">
      <selection activeCell="F58" sqref="A58:F5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6" ht="13.8" customHeight="1" x14ac:dyDescent="0.3">
      <c r="A1" s="47"/>
      <c r="B1" s="48"/>
      <c r="C1" s="49"/>
      <c r="D1" s="49"/>
      <c r="E1" s="49"/>
      <c r="F1" s="9" t="s">
        <v>5</v>
      </c>
    </row>
    <row r="2" spans="1:6" x14ac:dyDescent="0.25">
      <c r="A2" s="50"/>
      <c r="B2" s="51"/>
      <c r="C2" s="52"/>
      <c r="D2" s="52"/>
      <c r="E2" s="52"/>
      <c r="F2" s="53" t="s">
        <v>6</v>
      </c>
    </row>
    <row r="4" spans="1:6" x14ac:dyDescent="0.25">
      <c r="B4" s="39" t="s">
        <v>47</v>
      </c>
    </row>
    <row r="5" spans="1:6" ht="13.8" customHeight="1" x14ac:dyDescent="0.25">
      <c r="B5" s="54" t="s">
        <v>810</v>
      </c>
      <c r="F5" s="40">
        <f>'20-23-8.6 - EXTERNAL DRAINAGE'!$F$301</f>
        <v>0</v>
      </c>
    </row>
    <row r="6" spans="1:6" ht="13.8" customHeight="1" x14ac:dyDescent="0.25"/>
    <row r="7" spans="1:6" ht="13.8" customHeight="1" x14ac:dyDescent="0.25"/>
    <row r="8" spans="1:6" ht="13.8" customHeight="1" x14ac:dyDescent="0.25"/>
    <row r="9" spans="1:6" ht="13.8" customHeight="1" x14ac:dyDescent="0.25"/>
    <row r="10" spans="1:6" ht="13.8" customHeight="1" x14ac:dyDescent="0.25"/>
    <row r="11" spans="1:6" ht="13.8" customHeight="1" x14ac:dyDescent="0.25"/>
    <row r="12" spans="1:6" ht="13.8" customHeight="1" x14ac:dyDescent="0.25"/>
    <row r="13" spans="1:6" ht="13.8" customHeight="1" x14ac:dyDescent="0.25"/>
    <row r="14" spans="1:6" ht="13.8" customHeight="1" x14ac:dyDescent="0.25"/>
    <row r="15" spans="1:6" ht="13.8" customHeight="1" x14ac:dyDescent="0.25"/>
    <row r="16" spans="1: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0.95" customHeight="1" x14ac:dyDescent="0.25"/>
    <row r="54" spans="1:6" ht="13.8" customHeight="1" x14ac:dyDescent="0.25"/>
    <row r="55" spans="1:6" ht="13.8" customHeight="1" x14ac:dyDescent="0.25"/>
    <row r="56" spans="1:6" ht="13.8" customHeight="1" x14ac:dyDescent="0.25">
      <c r="A56" s="43"/>
      <c r="B56" s="42" t="s">
        <v>811</v>
      </c>
      <c r="C56" s="44"/>
      <c r="D56" s="44"/>
      <c r="E56" s="44"/>
      <c r="F56" s="46">
        <f>SUM($F$5:$F$55)</f>
        <v>0</v>
      </c>
    </row>
    <row r="57" spans="1:6" x14ac:dyDescent="0.25">
      <c r="A57" s="3"/>
      <c r="C57" s="5"/>
      <c r="D57" s="5"/>
      <c r="E57" s="5"/>
      <c r="F57" s="5"/>
    </row>
    <row r="58" spans="1:6" x14ac:dyDescent="0.25">
      <c r="A58" s="3"/>
      <c r="C58" s="5"/>
      <c r="D58" s="5"/>
      <c r="E58" s="5"/>
      <c r="F58" s="5"/>
    </row>
  </sheetData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</oddHeader>
    <oddFooter>&amp;L&amp;"Calibri Light,Regular"23&amp;C&amp;"Calibri Light,Regular"&amp;R&amp;"Calibri Light,Regular"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C0AF-2895-4E06-AE6E-1577AEE71B5A}">
  <dimension ref="A1:F57"/>
  <sheetViews>
    <sheetView topLeftCell="A49" workbookViewId="0">
      <selection activeCell="F57" sqref="A57:F57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6" ht="13.8" customHeight="1" x14ac:dyDescent="0.3">
      <c r="A1" s="47"/>
      <c r="B1" s="48"/>
      <c r="C1" s="49"/>
      <c r="D1" s="49"/>
      <c r="E1" s="49"/>
      <c r="F1" s="9" t="s">
        <v>5</v>
      </c>
    </row>
    <row r="2" spans="1:6" x14ac:dyDescent="0.25">
      <c r="A2" s="50"/>
      <c r="B2" s="51"/>
      <c r="C2" s="52"/>
      <c r="D2" s="52"/>
      <c r="E2" s="52"/>
      <c r="F2" s="53" t="s">
        <v>6</v>
      </c>
    </row>
    <row r="5" spans="1:6" x14ac:dyDescent="0.25">
      <c r="B5" s="39" t="s">
        <v>812</v>
      </c>
    </row>
    <row r="6" spans="1:6" x14ac:dyDescent="0.25">
      <c r="B6" s="38" t="s">
        <v>813</v>
      </c>
      <c r="F6" s="40">
        <f>'02-BILL 03 - PROVISIONAL SUMS A'!$F$56</f>
        <v>48400</v>
      </c>
    </row>
    <row r="7" spans="1:6" x14ac:dyDescent="0.25">
      <c r="B7" s="38" t="s">
        <v>814</v>
      </c>
      <c r="F7" s="40">
        <f>'16-BILL 04 - PROPOSED BUILDING'!$F$56</f>
        <v>0</v>
      </c>
    </row>
    <row r="8" spans="1:6" x14ac:dyDescent="0.25">
      <c r="B8" s="38" t="s">
        <v>815</v>
      </c>
      <c r="F8" s="40">
        <f>'19-BILL 05 - SITE WORKS'!$F$56</f>
        <v>0</v>
      </c>
    </row>
    <row r="9" spans="1:6" x14ac:dyDescent="0.25">
      <c r="B9" s="38" t="s">
        <v>816</v>
      </c>
      <c r="F9" s="40">
        <f>'21-BILL 06 - DRAINAGE'!$F$56</f>
        <v>0</v>
      </c>
    </row>
    <row r="10" spans="1:6" ht="13.8" customHeight="1" x14ac:dyDescent="0.25"/>
    <row r="11" spans="1:6" ht="13.8" customHeight="1" x14ac:dyDescent="0.25"/>
    <row r="12" spans="1:6" ht="13.8" customHeight="1" x14ac:dyDescent="0.25"/>
    <row r="13" spans="1:6" ht="13.8" customHeight="1" x14ac:dyDescent="0.25"/>
    <row r="14" spans="1:6" ht="13.8" customHeight="1" x14ac:dyDescent="0.25"/>
    <row r="15" spans="1:6" ht="13.8" customHeight="1" x14ac:dyDescent="0.25"/>
    <row r="16" spans="1: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0.95" customHeight="1" x14ac:dyDescent="0.25"/>
    <row r="54" spans="1:6" ht="13.8" customHeight="1" x14ac:dyDescent="0.25"/>
    <row r="55" spans="1:6" ht="13.8" customHeight="1" x14ac:dyDescent="0.25"/>
    <row r="56" spans="1:6" ht="13.8" customHeight="1" x14ac:dyDescent="0.25">
      <c r="A56" s="43"/>
      <c r="B56" s="42" t="s">
        <v>817</v>
      </c>
      <c r="C56" s="44"/>
      <c r="D56" s="44"/>
      <c r="E56" s="44"/>
      <c r="F56" s="46">
        <f>SUM($F$6:$F$55)</f>
        <v>48400</v>
      </c>
    </row>
    <row r="57" spans="1:6" x14ac:dyDescent="0.25">
      <c r="A57" s="3"/>
      <c r="C57" s="5"/>
      <c r="D57" s="5"/>
      <c r="E57" s="5"/>
      <c r="F57" s="5"/>
    </row>
  </sheetData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</oddHeader>
    <oddFooter>&amp;L&amp;"Calibri Light,Regular"23&amp;C&amp;"Calibri Light,Regular"&amp;R&amp;"Calibri Light,Regular"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AD91-680B-40E7-9BFD-7F8B36768D93}">
  <dimension ref="A1:Z178"/>
  <sheetViews>
    <sheetView tabSelected="1" topLeftCell="A13" workbookViewId="0">
      <selection activeCell="F178" sqref="A178:F178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52</v>
      </c>
      <c r="C4" s="15"/>
      <c r="D4" s="15"/>
      <c r="E4" s="15"/>
      <c r="F4" s="16"/>
      <c r="Z4" s="18" t="s">
        <v>53</v>
      </c>
    </row>
    <row r="5" spans="1:26" ht="12" customHeight="1" x14ac:dyDescent="0.25"/>
    <row r="6" spans="1:26" s="27" customFormat="1" ht="12" x14ac:dyDescent="0.25">
      <c r="A6" s="23"/>
      <c r="B6" s="24" t="s">
        <v>54</v>
      </c>
      <c r="C6" s="25"/>
      <c r="D6" s="25"/>
      <c r="E6" s="25"/>
      <c r="F6" s="26"/>
      <c r="Z6" s="28" t="s">
        <v>55</v>
      </c>
    </row>
    <row r="7" spans="1:26" ht="12" customHeight="1" x14ac:dyDescent="0.25"/>
    <row r="8" spans="1:26" s="33" customFormat="1" ht="12" x14ac:dyDescent="0.25">
      <c r="A8" s="29"/>
      <c r="B8" s="30" t="s">
        <v>56</v>
      </c>
      <c r="C8" s="31"/>
      <c r="D8" s="31"/>
      <c r="E8" s="31"/>
      <c r="F8" s="32"/>
      <c r="Z8" s="34" t="s">
        <v>57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58</v>
      </c>
      <c r="C10" s="20">
        <v>81</v>
      </c>
      <c r="D10" s="20" t="s">
        <v>59</v>
      </c>
      <c r="E10" s="55">
        <v>0</v>
      </c>
      <c r="F10" s="36">
        <f>IF($D10="","",IF($D10="item",ROUND(1*$E10,2),ROUND($C10*$E10,2)))</f>
        <v>0</v>
      </c>
      <c r="Z10" s="37" t="s">
        <v>60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61</v>
      </c>
      <c r="C12" s="20">
        <v>191</v>
      </c>
      <c r="D12" s="20" t="s">
        <v>59</v>
      </c>
      <c r="E12" s="55">
        <v>0</v>
      </c>
      <c r="F12" s="36">
        <f>IF($D12="","",IF($D12="item",ROUND(1*$E12,2),ROUND($C12*$E12,2)))</f>
        <v>0</v>
      </c>
      <c r="Z12" s="37" t="s">
        <v>62</v>
      </c>
    </row>
    <row r="13" spans="1:26" ht="12" customHeight="1" x14ac:dyDescent="0.25"/>
    <row r="14" spans="1:26" s="22" customFormat="1" ht="12" x14ac:dyDescent="0.25">
      <c r="A14" s="19" t="s">
        <v>19</v>
      </c>
      <c r="B14" s="35" t="s">
        <v>63</v>
      </c>
      <c r="C14" s="20"/>
      <c r="D14" s="20"/>
      <c r="E14" s="20"/>
      <c r="F14" s="21"/>
    </row>
    <row r="15" spans="1:26" s="22" customFormat="1" ht="12" x14ac:dyDescent="0.25">
      <c r="A15" s="19"/>
      <c r="B15" s="35" t="s">
        <v>64</v>
      </c>
      <c r="C15" s="20">
        <v>81</v>
      </c>
      <c r="D15" s="20" t="s">
        <v>59</v>
      </c>
      <c r="E15" s="55">
        <v>0</v>
      </c>
      <c r="F15" s="36">
        <f>IF($D15="","",IF($D15="item",ROUND(1*$E15,2),ROUND($C15*$E15,2)))</f>
        <v>0</v>
      </c>
      <c r="Z15" s="37" t="s">
        <v>65</v>
      </c>
    </row>
    <row r="16" spans="1:26" ht="12" customHeight="1" x14ac:dyDescent="0.25"/>
    <row r="17" spans="1:26" s="22" customFormat="1" ht="12" x14ac:dyDescent="0.25">
      <c r="A17" s="19" t="s">
        <v>22</v>
      </c>
      <c r="B17" s="35" t="s">
        <v>66</v>
      </c>
      <c r="C17" s="20"/>
      <c r="D17" s="20"/>
      <c r="E17" s="20"/>
      <c r="F17" s="21"/>
    </row>
    <row r="18" spans="1:26" s="22" customFormat="1" ht="12" x14ac:dyDescent="0.25">
      <c r="A18" s="19"/>
      <c r="B18" s="35" t="s">
        <v>67</v>
      </c>
      <c r="C18" s="20">
        <v>191</v>
      </c>
      <c r="D18" s="20" t="s">
        <v>59</v>
      </c>
      <c r="E18" s="55">
        <v>0</v>
      </c>
      <c r="F18" s="36">
        <f>IF($D18="","",IF($D18="item",ROUND(1*$E18,2),ROUND($C18*$E18,2)))</f>
        <v>0</v>
      </c>
      <c r="Z18" s="37" t="s">
        <v>68</v>
      </c>
    </row>
    <row r="19" spans="1:26" ht="12" customHeight="1" x14ac:dyDescent="0.25"/>
    <row r="20" spans="1:26" s="22" customFormat="1" ht="12" x14ac:dyDescent="0.25">
      <c r="A20" s="19" t="s">
        <v>25</v>
      </c>
      <c r="B20" s="35" t="s">
        <v>69</v>
      </c>
      <c r="C20" s="20">
        <v>269</v>
      </c>
      <c r="D20" s="20" t="s">
        <v>70</v>
      </c>
      <c r="E20" s="55">
        <v>0</v>
      </c>
      <c r="F20" s="36">
        <f>IF($D20="","",IF($D20="item",ROUND(1*$E20,2),ROUND($C20*$E20,2)))</f>
        <v>0</v>
      </c>
      <c r="Z20" s="37" t="s">
        <v>71</v>
      </c>
    </row>
    <row r="21" spans="1:26" ht="12" customHeight="1" x14ac:dyDescent="0.25"/>
    <row r="22" spans="1:26" s="22" customFormat="1" ht="12" x14ac:dyDescent="0.25">
      <c r="A22" s="19" t="s">
        <v>28</v>
      </c>
      <c r="B22" s="35" t="s">
        <v>72</v>
      </c>
      <c r="C22" s="20">
        <v>102</v>
      </c>
      <c r="D22" s="20" t="s">
        <v>70</v>
      </c>
      <c r="E22" s="55">
        <v>0</v>
      </c>
      <c r="F22" s="36">
        <f>IF($D22="","",IF($D22="item",ROUND(1*$E22,2),ROUND($C22*$E22,2)))</f>
        <v>0</v>
      </c>
      <c r="Z22" s="37" t="s">
        <v>73</v>
      </c>
    </row>
    <row r="23" spans="1:26" ht="12" customHeight="1" x14ac:dyDescent="0.25"/>
    <row r="24" spans="1:26" s="33" customFormat="1" ht="12" x14ac:dyDescent="0.25">
      <c r="A24" s="29"/>
      <c r="B24" s="30" t="s">
        <v>74</v>
      </c>
      <c r="C24" s="31"/>
      <c r="D24" s="31"/>
      <c r="E24" s="31"/>
      <c r="F24" s="32"/>
      <c r="Z24" s="34" t="s">
        <v>75</v>
      </c>
    </row>
    <row r="25" spans="1:26" ht="12" customHeight="1" x14ac:dyDescent="0.25"/>
    <row r="26" spans="1:26" s="22" customFormat="1" ht="12" x14ac:dyDescent="0.25">
      <c r="A26" s="19" t="s">
        <v>31</v>
      </c>
      <c r="B26" s="35" t="s">
        <v>76</v>
      </c>
      <c r="C26" s="20">
        <v>40</v>
      </c>
      <c r="D26" s="20" t="s">
        <v>59</v>
      </c>
      <c r="E26" s="55">
        <v>0</v>
      </c>
      <c r="F26" s="36">
        <f>IF($D26="","",IF($D26="item",ROUND(1*$E26,2),ROUND($C26*$E26,2)))</f>
        <v>0</v>
      </c>
      <c r="Z26" s="37" t="s">
        <v>77</v>
      </c>
    </row>
    <row r="27" spans="1:26" ht="12" customHeight="1" x14ac:dyDescent="0.25"/>
    <row r="28" spans="1:26" s="22" customFormat="1" ht="12" x14ac:dyDescent="0.25">
      <c r="A28" s="19" t="s">
        <v>34</v>
      </c>
      <c r="B28" s="35" t="s">
        <v>78</v>
      </c>
      <c r="C28" s="20">
        <v>269</v>
      </c>
      <c r="D28" s="20" t="s">
        <v>70</v>
      </c>
      <c r="E28" s="55">
        <v>0</v>
      </c>
      <c r="F28" s="36">
        <f>IF($D28="","",IF($D28="item",ROUND(1*$E28,2),ROUND($C28*$E28,2)))</f>
        <v>0</v>
      </c>
      <c r="Z28" s="37" t="s">
        <v>79</v>
      </c>
    </row>
    <row r="29" spans="1:26" ht="12" customHeight="1" x14ac:dyDescent="0.25"/>
    <row r="30" spans="1:26" s="33" customFormat="1" ht="12" x14ac:dyDescent="0.25">
      <c r="A30" s="29"/>
      <c r="B30" s="30" t="s">
        <v>80</v>
      </c>
      <c r="C30" s="31"/>
      <c r="D30" s="31"/>
      <c r="E30" s="31"/>
      <c r="F30" s="32"/>
      <c r="Z30" s="34" t="s">
        <v>81</v>
      </c>
    </row>
    <row r="31" spans="1:26" ht="12" customHeight="1" x14ac:dyDescent="0.25"/>
    <row r="32" spans="1:26" s="22" customFormat="1" ht="12" x14ac:dyDescent="0.25">
      <c r="A32" s="19" t="s">
        <v>37</v>
      </c>
      <c r="B32" s="35" t="s">
        <v>82</v>
      </c>
      <c r="C32" s="20">
        <v>269</v>
      </c>
      <c r="D32" s="20" t="s">
        <v>70</v>
      </c>
      <c r="E32" s="55">
        <v>0</v>
      </c>
      <c r="F32" s="36">
        <f>IF($D32="","",IF($D32="item",ROUND(1*$E32,2),ROUND($C32*$E32,2)))</f>
        <v>0</v>
      </c>
      <c r="Z32" s="37" t="s">
        <v>83</v>
      </c>
    </row>
    <row r="33" spans="1:26" ht="12" customHeight="1" x14ac:dyDescent="0.25"/>
    <row r="34" spans="1:26" s="33" customFormat="1" ht="12" x14ac:dyDescent="0.25">
      <c r="A34" s="29"/>
      <c r="B34" s="30" t="s">
        <v>84</v>
      </c>
      <c r="C34" s="31"/>
      <c r="D34" s="31"/>
      <c r="E34" s="31"/>
      <c r="F34" s="32"/>
    </row>
    <row r="35" spans="1:26" s="33" customFormat="1" ht="15.6" customHeight="1" x14ac:dyDescent="0.25">
      <c r="A35" s="29"/>
      <c r="B35" s="30" t="s">
        <v>85</v>
      </c>
      <c r="C35" s="31"/>
      <c r="D35" s="31"/>
      <c r="E35" s="31"/>
      <c r="F35" s="32"/>
    </row>
    <row r="36" spans="1:26" s="33" customFormat="1" ht="12" x14ac:dyDescent="0.25">
      <c r="A36" s="29"/>
      <c r="B36" s="30" t="s">
        <v>86</v>
      </c>
      <c r="C36" s="31"/>
      <c r="D36" s="31"/>
      <c r="E36" s="31"/>
      <c r="F36" s="32"/>
    </row>
    <row r="37" spans="1:26" s="33" customFormat="1" ht="12" x14ac:dyDescent="0.25">
      <c r="A37" s="29"/>
      <c r="B37" s="30" t="s">
        <v>87</v>
      </c>
      <c r="C37" s="31"/>
      <c r="D37" s="31"/>
      <c r="E37" s="31"/>
      <c r="F37" s="32"/>
      <c r="Z37" s="34" t="s">
        <v>88</v>
      </c>
    </row>
    <row r="38" spans="1:26" ht="12" customHeight="1" x14ac:dyDescent="0.25"/>
    <row r="39" spans="1:26" s="22" customFormat="1" ht="15.6" customHeight="1" x14ac:dyDescent="0.25">
      <c r="A39" s="19" t="s">
        <v>40</v>
      </c>
      <c r="B39" s="35" t="s">
        <v>89</v>
      </c>
      <c r="C39" s="20"/>
      <c r="D39" s="20"/>
      <c r="E39" s="20"/>
      <c r="F39" s="21"/>
    </row>
    <row r="40" spans="1:26" s="22" customFormat="1" ht="12" x14ac:dyDescent="0.25">
      <c r="A40" s="19"/>
      <c r="B40" s="35" t="s">
        <v>90</v>
      </c>
      <c r="C40" s="20">
        <v>52</v>
      </c>
      <c r="D40" s="20" t="s">
        <v>91</v>
      </c>
      <c r="E40" s="55">
        <v>0</v>
      </c>
      <c r="F40" s="36">
        <f>IF($D40="","",IF($D40="item",ROUND(1*$E40,2),ROUND($C40*$E40,2)))</f>
        <v>0</v>
      </c>
      <c r="Z40" s="37" t="s">
        <v>92</v>
      </c>
    </row>
    <row r="41" spans="1:26" ht="12" customHeight="1" x14ac:dyDescent="0.25"/>
    <row r="42" spans="1:26" s="33" customFormat="1" ht="12" x14ac:dyDescent="0.25">
      <c r="A42" s="29"/>
      <c r="B42" s="30" t="s">
        <v>93</v>
      </c>
      <c r="C42" s="31"/>
      <c r="D42" s="31"/>
      <c r="E42" s="31"/>
      <c r="F42" s="32"/>
      <c r="Z42" s="34" t="s">
        <v>94</v>
      </c>
    </row>
    <row r="43" spans="1:26" ht="12" customHeight="1" x14ac:dyDescent="0.25"/>
    <row r="44" spans="1:26" s="22" customFormat="1" ht="12" x14ac:dyDescent="0.25">
      <c r="A44" s="19" t="s">
        <v>42</v>
      </c>
      <c r="B44" s="35" t="s">
        <v>95</v>
      </c>
      <c r="C44" s="20">
        <v>197</v>
      </c>
      <c r="D44" s="20" t="s">
        <v>96</v>
      </c>
      <c r="E44" s="55">
        <v>0</v>
      </c>
      <c r="F44" s="36">
        <f>IF($D44="","",IF($D44="item",ROUND(1*$E44,2),ROUND($C44*$E44,2)))</f>
        <v>0</v>
      </c>
      <c r="Z44" s="37" t="s">
        <v>97</v>
      </c>
    </row>
    <row r="45" spans="1:26" ht="12" customHeight="1" x14ac:dyDescent="0.25"/>
    <row r="46" spans="1:26" s="22" customFormat="1" ht="12" x14ac:dyDescent="0.25">
      <c r="A46" s="19" t="s">
        <v>98</v>
      </c>
      <c r="B46" s="35" t="s">
        <v>99</v>
      </c>
      <c r="C46" s="20">
        <v>78</v>
      </c>
      <c r="D46" s="20" t="s">
        <v>96</v>
      </c>
      <c r="E46" s="55">
        <v>0</v>
      </c>
      <c r="F46" s="36">
        <f>IF($D46="","",IF($D46="item",ROUND(1*$E46,2),ROUND($C46*$E46,2)))</f>
        <v>0</v>
      </c>
      <c r="Z46" s="37" t="s">
        <v>100</v>
      </c>
    </row>
    <row r="47" spans="1:26" ht="12" customHeight="1" x14ac:dyDescent="0.25"/>
    <row r="48" spans="1:26" s="33" customFormat="1" ht="12" x14ac:dyDescent="0.25">
      <c r="A48" s="29"/>
      <c r="B48" s="30" t="s">
        <v>101</v>
      </c>
      <c r="C48" s="31"/>
      <c r="D48" s="31"/>
      <c r="E48" s="31"/>
      <c r="F48" s="32"/>
      <c r="Z48" s="34" t="s">
        <v>102</v>
      </c>
    </row>
    <row r="49" spans="1:26" ht="12" customHeight="1" x14ac:dyDescent="0.25"/>
    <row r="50" spans="1:26" s="22" customFormat="1" ht="12" x14ac:dyDescent="0.25">
      <c r="A50" s="19" t="s">
        <v>103</v>
      </c>
      <c r="B50" s="35" t="s">
        <v>104</v>
      </c>
      <c r="C50" s="20">
        <v>197</v>
      </c>
      <c r="D50" s="20" t="s">
        <v>96</v>
      </c>
      <c r="E50" s="55">
        <v>0</v>
      </c>
      <c r="F50" s="36">
        <f>IF($D50="","",IF($D50="item",ROUND(1*$E50,2),ROUND($C50*$E50,2)))</f>
        <v>0</v>
      </c>
      <c r="Z50" s="37" t="s">
        <v>105</v>
      </c>
    </row>
    <row r="51" spans="1:26" ht="12" customHeight="1" x14ac:dyDescent="0.25"/>
    <row r="52" spans="1:26" s="33" customFormat="1" ht="12" x14ac:dyDescent="0.25">
      <c r="A52" s="29"/>
      <c r="B52" s="30" t="s">
        <v>106</v>
      </c>
      <c r="C52" s="31"/>
      <c r="D52" s="31"/>
      <c r="E52" s="31"/>
      <c r="F52" s="32"/>
      <c r="Z52" s="34" t="s">
        <v>107</v>
      </c>
    </row>
    <row r="53" spans="1:26" ht="12" customHeight="1" x14ac:dyDescent="0.25"/>
    <row r="54" spans="1:26" s="22" customFormat="1" ht="12" x14ac:dyDescent="0.25">
      <c r="A54" s="19" t="s">
        <v>108</v>
      </c>
      <c r="B54" s="35" t="s">
        <v>109</v>
      </c>
      <c r="C54" s="20">
        <v>93</v>
      </c>
      <c r="D54" s="20" t="s">
        <v>96</v>
      </c>
      <c r="E54" s="55">
        <v>0</v>
      </c>
      <c r="F54" s="36">
        <f>IF($D54="","",IF($D54="item",ROUND(1*$E54,2),ROUND($C54*$E54,2)))</f>
        <v>0</v>
      </c>
      <c r="Z54" s="37" t="s">
        <v>110</v>
      </c>
    </row>
    <row r="55" spans="1:26" ht="12" customHeight="1" x14ac:dyDescent="0.25"/>
    <row r="56" spans="1:26" s="33" customFormat="1" ht="12" x14ac:dyDescent="0.25">
      <c r="A56" s="29"/>
      <c r="B56" s="30" t="s">
        <v>111</v>
      </c>
      <c r="C56" s="31"/>
      <c r="D56" s="31"/>
      <c r="E56" s="31"/>
      <c r="F56" s="32"/>
    </row>
    <row r="57" spans="1:26" s="33" customFormat="1" ht="12" x14ac:dyDescent="0.25">
      <c r="A57" s="29"/>
      <c r="B57" s="30" t="s">
        <v>112</v>
      </c>
      <c r="C57" s="31"/>
      <c r="D57" s="31"/>
      <c r="E57" s="31"/>
      <c r="F57" s="32"/>
      <c r="Z57" s="34" t="s">
        <v>113</v>
      </c>
    </row>
    <row r="58" spans="1:26" ht="12" customHeight="1" x14ac:dyDescent="0.25"/>
    <row r="59" spans="1:26" s="22" customFormat="1" ht="12" x14ac:dyDescent="0.25">
      <c r="A59" s="19" t="s">
        <v>114</v>
      </c>
      <c r="B59" s="35" t="s">
        <v>115</v>
      </c>
      <c r="C59" s="20">
        <v>112</v>
      </c>
      <c r="D59" s="20" t="s">
        <v>70</v>
      </c>
      <c r="E59" s="55">
        <v>0</v>
      </c>
      <c r="F59" s="36">
        <f>IF($D59="","",IF($D59="item",ROUND(1*$E59,2),ROUND($C59*$E59,2)))</f>
        <v>0</v>
      </c>
      <c r="Z59" s="37" t="s">
        <v>116</v>
      </c>
    </row>
    <row r="60" spans="1:26" ht="12" customHeight="1" x14ac:dyDescent="0.25"/>
    <row r="61" spans="1:26" x14ac:dyDescent="0.25">
      <c r="A61" s="43"/>
      <c r="B61" s="42" t="s">
        <v>45</v>
      </c>
      <c r="C61" s="44"/>
      <c r="D61" s="44"/>
      <c r="E61" s="45"/>
      <c r="F61" s="46">
        <f>SUM(F4:F60)</f>
        <v>0</v>
      </c>
    </row>
    <row r="62" spans="1:26" x14ac:dyDescent="0.25">
      <c r="A62" s="3"/>
      <c r="B62" s="41" t="s">
        <v>117</v>
      </c>
      <c r="C62" s="5"/>
      <c r="D62" s="5"/>
      <c r="E62" s="5"/>
      <c r="F62" s="5"/>
    </row>
    <row r="63" spans="1:26" ht="14.4" x14ac:dyDescent="0.3">
      <c r="A63" s="7" t="s">
        <v>0</v>
      </c>
      <c r="B63" s="7" t="s">
        <v>1</v>
      </c>
      <c r="C63" s="7" t="s">
        <v>2</v>
      </c>
      <c r="D63" s="7" t="s">
        <v>3</v>
      </c>
      <c r="E63" s="8" t="s">
        <v>4</v>
      </c>
      <c r="F63" s="9" t="s">
        <v>5</v>
      </c>
    </row>
    <row r="64" spans="1:26" ht="14.4" x14ac:dyDescent="0.3">
      <c r="A64" s="10"/>
      <c r="B64" s="10"/>
      <c r="C64" s="10"/>
      <c r="D64" s="10"/>
      <c r="E64" s="11" t="s">
        <v>6</v>
      </c>
      <c r="F64" s="12" t="s">
        <v>6</v>
      </c>
    </row>
    <row r="66" spans="1:26" s="33" customFormat="1" ht="24" x14ac:dyDescent="0.25">
      <c r="A66" s="29"/>
      <c r="B66" s="30" t="s">
        <v>118</v>
      </c>
      <c r="C66" s="31"/>
      <c r="D66" s="31"/>
      <c r="E66" s="31"/>
      <c r="F66" s="32"/>
    </row>
    <row r="67" spans="1:26" s="33" customFormat="1" ht="12" x14ac:dyDescent="0.25">
      <c r="A67" s="29"/>
      <c r="B67" s="30" t="s">
        <v>119</v>
      </c>
      <c r="C67" s="31"/>
      <c r="D67" s="31"/>
      <c r="E67" s="31"/>
      <c r="F67" s="32"/>
      <c r="Z67" s="34" t="s">
        <v>120</v>
      </c>
    </row>
    <row r="68" spans="1:26" ht="12" customHeight="1" x14ac:dyDescent="0.25"/>
    <row r="69" spans="1:26" s="22" customFormat="1" ht="12" x14ac:dyDescent="0.25">
      <c r="A69" s="19" t="s">
        <v>13</v>
      </c>
      <c r="B69" s="35" t="s">
        <v>121</v>
      </c>
      <c r="C69" s="20">
        <v>64</v>
      </c>
      <c r="D69" s="20" t="s">
        <v>70</v>
      </c>
      <c r="E69" s="55">
        <v>0</v>
      </c>
      <c r="F69" s="36">
        <f>IF($D69="","",IF($D69="item",ROUND(1*$E69,2),ROUND($C69*$E69,2)))</f>
        <v>0</v>
      </c>
      <c r="Z69" s="37" t="s">
        <v>122</v>
      </c>
    </row>
    <row r="70" spans="1:26" ht="12" customHeight="1" x14ac:dyDescent="0.25"/>
    <row r="71" spans="1:26" s="33" customFormat="1" ht="12" x14ac:dyDescent="0.25">
      <c r="A71" s="29"/>
      <c r="B71" s="30" t="s">
        <v>123</v>
      </c>
      <c r="C71" s="31"/>
      <c r="D71" s="31"/>
      <c r="E71" s="31"/>
      <c r="F71" s="32"/>
      <c r="Z71" s="34" t="s">
        <v>124</v>
      </c>
    </row>
    <row r="72" spans="1:26" ht="12" customHeight="1" x14ac:dyDescent="0.25"/>
    <row r="73" spans="1:26" s="22" customFormat="1" ht="12" x14ac:dyDescent="0.25">
      <c r="A73" s="19" t="s">
        <v>16</v>
      </c>
      <c r="B73" s="35" t="s">
        <v>125</v>
      </c>
      <c r="C73" s="20">
        <v>197</v>
      </c>
      <c r="D73" s="20" t="s">
        <v>91</v>
      </c>
      <c r="E73" s="55">
        <v>0</v>
      </c>
      <c r="F73" s="36">
        <f>IF($D73="","",IF($D73="item",ROUND(1*$E73,2),ROUND($C73*$E73,2)))</f>
        <v>0</v>
      </c>
      <c r="Z73" s="37" t="s">
        <v>126</v>
      </c>
    </row>
    <row r="74" spans="1:26" ht="12" customHeight="1" x14ac:dyDescent="0.25"/>
    <row r="75" spans="1:26" s="22" customFormat="1" ht="12" x14ac:dyDescent="0.25">
      <c r="A75" s="19" t="s">
        <v>19</v>
      </c>
      <c r="B75" s="35" t="s">
        <v>127</v>
      </c>
      <c r="C75" s="20">
        <v>58</v>
      </c>
      <c r="D75" s="20" t="s">
        <v>91</v>
      </c>
      <c r="E75" s="55">
        <v>0</v>
      </c>
      <c r="F75" s="36">
        <f>IF($D75="","",IF($D75="item",ROUND(1*$E75,2),ROUND($C75*$E75,2)))</f>
        <v>0</v>
      </c>
      <c r="Z75" s="37" t="s">
        <v>128</v>
      </c>
    </row>
    <row r="76" spans="1:26" ht="12" customHeight="1" x14ac:dyDescent="0.25"/>
    <row r="77" spans="1:26" s="22" customFormat="1" ht="12" x14ac:dyDescent="0.25">
      <c r="A77" s="19" t="s">
        <v>22</v>
      </c>
      <c r="B77" s="35" t="s">
        <v>129</v>
      </c>
      <c r="C77" s="20">
        <v>4</v>
      </c>
      <c r="D77" s="20" t="s">
        <v>91</v>
      </c>
      <c r="E77" s="55">
        <v>0</v>
      </c>
      <c r="F77" s="36">
        <f>IF($D77="","",IF($D77="item",ROUND(1*$E77,2),ROUND($C77*$E77,2)))</f>
        <v>0</v>
      </c>
      <c r="Z77" s="37" t="s">
        <v>130</v>
      </c>
    </row>
    <row r="78" spans="1:26" ht="12" customHeight="1" x14ac:dyDescent="0.25"/>
    <row r="79" spans="1:26" s="22" customFormat="1" ht="12" x14ac:dyDescent="0.25">
      <c r="A79" s="19" t="s">
        <v>25</v>
      </c>
      <c r="B79" s="35" t="s">
        <v>131</v>
      </c>
      <c r="C79" s="20">
        <v>1</v>
      </c>
      <c r="D79" s="20" t="s">
        <v>91</v>
      </c>
      <c r="E79" s="55">
        <v>0</v>
      </c>
      <c r="F79" s="36">
        <f>IF($D79="","",IF($D79="item",ROUND(1*$E79,2),ROUND($C79*$E79,2)))</f>
        <v>0</v>
      </c>
      <c r="Z79" s="37" t="s">
        <v>132</v>
      </c>
    </row>
    <row r="80" spans="1:26" ht="12" customHeight="1" x14ac:dyDescent="0.25"/>
    <row r="81" spans="1:26" s="22" customFormat="1" ht="12" x14ac:dyDescent="0.25">
      <c r="A81" s="19" t="s">
        <v>28</v>
      </c>
      <c r="B81" s="35" t="s">
        <v>133</v>
      </c>
      <c r="C81" s="20">
        <v>64</v>
      </c>
      <c r="D81" s="20" t="s">
        <v>91</v>
      </c>
      <c r="E81" s="55">
        <v>0</v>
      </c>
      <c r="F81" s="36">
        <f>IF($D81="","",IF($D81="item",ROUND(1*$E81,2),ROUND($C81*$E81,2)))</f>
        <v>0</v>
      </c>
      <c r="Z81" s="37" t="s">
        <v>134</v>
      </c>
    </row>
    <row r="82" spans="1:26" ht="12" customHeight="1" x14ac:dyDescent="0.25"/>
    <row r="83" spans="1:26" s="22" customFormat="1" ht="24" x14ac:dyDescent="0.25">
      <c r="A83" s="19" t="s">
        <v>31</v>
      </c>
      <c r="B83" s="35" t="s">
        <v>135</v>
      </c>
      <c r="C83" s="20">
        <v>100</v>
      </c>
      <c r="D83" s="20" t="s">
        <v>91</v>
      </c>
      <c r="E83" s="55">
        <v>0</v>
      </c>
      <c r="F83" s="36">
        <f>IF($D83="","",IF($D83="item",ROUND(1*$E83,2),ROUND($C83*$E83,2)))</f>
        <v>0</v>
      </c>
      <c r="Z83" s="37" t="s">
        <v>136</v>
      </c>
    </row>
    <row r="84" spans="1:26" ht="12" customHeight="1" x14ac:dyDescent="0.25"/>
    <row r="85" spans="1:26" s="22" customFormat="1" ht="24" x14ac:dyDescent="0.25">
      <c r="A85" s="19" t="s">
        <v>34</v>
      </c>
      <c r="B85" s="35" t="s">
        <v>137</v>
      </c>
      <c r="C85" s="20">
        <v>78</v>
      </c>
      <c r="D85" s="20" t="s">
        <v>91</v>
      </c>
      <c r="E85" s="55">
        <v>0</v>
      </c>
      <c r="F85" s="36">
        <f>IF($D85="","",IF($D85="item",ROUND(1*$E85,2),ROUND($C85*$E85,2)))</f>
        <v>0</v>
      </c>
      <c r="Z85" s="37" t="s">
        <v>138</v>
      </c>
    </row>
    <row r="86" spans="1:26" ht="12" customHeight="1" x14ac:dyDescent="0.25"/>
    <row r="87" spans="1:26" s="33" customFormat="1" ht="12" x14ac:dyDescent="0.25">
      <c r="A87" s="29"/>
      <c r="B87" s="30" t="s">
        <v>139</v>
      </c>
      <c r="C87" s="31"/>
      <c r="D87" s="31"/>
      <c r="E87" s="31"/>
      <c r="F87" s="32"/>
      <c r="Z87" s="34" t="s">
        <v>140</v>
      </c>
    </row>
    <row r="88" spans="1:26" ht="12" customHeight="1" x14ac:dyDescent="0.25"/>
    <row r="89" spans="1:26" s="22" customFormat="1" ht="12" x14ac:dyDescent="0.25">
      <c r="A89" s="19" t="s">
        <v>37</v>
      </c>
      <c r="B89" s="35" t="s">
        <v>141</v>
      </c>
      <c r="C89" s="20">
        <v>131</v>
      </c>
      <c r="D89" s="20" t="s">
        <v>70</v>
      </c>
      <c r="E89" s="55">
        <v>0</v>
      </c>
      <c r="F89" s="36">
        <f>IF($D89="","",IF($D89="item",ROUND(1*$E89,2),ROUND($C89*$E89,2)))</f>
        <v>0</v>
      </c>
      <c r="Z89" s="37" t="s">
        <v>142</v>
      </c>
    </row>
    <row r="90" spans="1:26" ht="12" customHeight="1" x14ac:dyDescent="0.25"/>
    <row r="91" spans="1:26" s="22" customFormat="1" ht="12" x14ac:dyDescent="0.25">
      <c r="A91" s="19" t="s">
        <v>40</v>
      </c>
      <c r="B91" s="35" t="s">
        <v>143</v>
      </c>
      <c r="C91" s="20">
        <v>20</v>
      </c>
      <c r="D91" s="20" t="s">
        <v>70</v>
      </c>
      <c r="E91" s="55">
        <v>0</v>
      </c>
      <c r="F91" s="36">
        <f>IF($D91="","",IF($D91="item",ROUND(1*$E91,2),ROUND($C91*$E91,2)))</f>
        <v>0</v>
      </c>
      <c r="Z91" s="37" t="s">
        <v>144</v>
      </c>
    </row>
    <row r="92" spans="1:26" ht="12" customHeight="1" x14ac:dyDescent="0.25"/>
    <row r="93" spans="1:26" s="33" customFormat="1" ht="12" x14ac:dyDescent="0.25">
      <c r="A93" s="29"/>
      <c r="B93" s="30" t="s">
        <v>145</v>
      </c>
      <c r="C93" s="31"/>
      <c r="D93" s="31"/>
      <c r="E93" s="31"/>
      <c r="F93" s="32"/>
      <c r="Z93" s="34" t="s">
        <v>146</v>
      </c>
    </row>
    <row r="94" spans="1:26" ht="12" customHeight="1" x14ac:dyDescent="0.25"/>
    <row r="95" spans="1:26" s="22" customFormat="1" ht="12" x14ac:dyDescent="0.25">
      <c r="A95" s="19" t="s">
        <v>42</v>
      </c>
      <c r="B95" s="35" t="s">
        <v>147</v>
      </c>
      <c r="C95" s="20">
        <v>151</v>
      </c>
      <c r="D95" s="20" t="s">
        <v>70</v>
      </c>
      <c r="E95" s="55">
        <v>0</v>
      </c>
      <c r="F95" s="36">
        <f>IF($D95="","",IF($D95="item",ROUND(1*$E95,2),ROUND($C95*$E95,2)))</f>
        <v>0</v>
      </c>
      <c r="Z95" s="37" t="s">
        <v>148</v>
      </c>
    </row>
    <row r="96" spans="1:26" ht="12" customHeight="1" x14ac:dyDescent="0.25"/>
    <row r="97" spans="1:26" s="33" customFormat="1" ht="12" x14ac:dyDescent="0.25">
      <c r="A97" s="29"/>
      <c r="B97" s="30" t="s">
        <v>149</v>
      </c>
      <c r="C97" s="31"/>
      <c r="D97" s="31"/>
      <c r="E97" s="31"/>
      <c r="F97" s="32"/>
      <c r="Z97" s="34" t="s">
        <v>150</v>
      </c>
    </row>
    <row r="98" spans="1:26" ht="12" customHeight="1" x14ac:dyDescent="0.25"/>
    <row r="99" spans="1:26" s="22" customFormat="1" ht="12" x14ac:dyDescent="0.25">
      <c r="A99" s="19" t="s">
        <v>98</v>
      </c>
      <c r="B99" s="35" t="s">
        <v>151</v>
      </c>
      <c r="C99" s="20">
        <v>151</v>
      </c>
      <c r="D99" s="20" t="s">
        <v>70</v>
      </c>
      <c r="E99" s="55">
        <v>0</v>
      </c>
      <c r="F99" s="36">
        <f>IF($D99="","",IF($D99="item",ROUND(1*$E99,2),ROUND($C99*$E99,2)))</f>
        <v>0</v>
      </c>
      <c r="Z99" s="37" t="s">
        <v>152</v>
      </c>
    </row>
    <row r="100" spans="1:26" ht="12" customHeight="1" x14ac:dyDescent="0.25"/>
    <row r="101" spans="1:26" ht="13.5" customHeight="1" x14ac:dyDescent="0.25"/>
    <row r="102" spans="1:26" ht="13.5" customHeight="1" x14ac:dyDescent="0.25"/>
    <row r="103" spans="1:26" ht="13.5" customHeight="1" x14ac:dyDescent="0.25"/>
    <row r="104" spans="1:26" ht="13.5" customHeight="1" x14ac:dyDescent="0.25"/>
    <row r="105" spans="1:26" ht="13.5" customHeight="1" x14ac:dyDescent="0.25"/>
    <row r="106" spans="1:26" ht="13.5" customHeight="1" x14ac:dyDescent="0.25"/>
    <row r="107" spans="1:26" ht="13.5" customHeight="1" x14ac:dyDescent="0.25"/>
    <row r="108" spans="1:26" ht="13.5" customHeight="1" x14ac:dyDescent="0.25"/>
    <row r="109" spans="1:26" ht="13.5" customHeight="1" x14ac:dyDescent="0.25"/>
    <row r="110" spans="1:26" ht="13.5" customHeight="1" x14ac:dyDescent="0.25"/>
    <row r="111" spans="1:26" ht="13.5" customHeight="1" x14ac:dyDescent="0.25"/>
    <row r="112" spans="1:26" ht="13.5" customHeight="1" x14ac:dyDescent="0.25"/>
    <row r="113" spans="1:6" ht="13.5" customHeight="1" x14ac:dyDescent="0.25"/>
    <row r="114" spans="1:6" ht="13.5" customHeight="1" x14ac:dyDescent="0.25"/>
    <row r="115" spans="1:6" ht="13.5" customHeight="1" x14ac:dyDescent="0.25"/>
    <row r="116" spans="1:6" ht="13.5" customHeight="1" x14ac:dyDescent="0.25"/>
    <row r="117" spans="1:6" ht="14.85" customHeight="1" x14ac:dyDescent="0.25"/>
    <row r="118" spans="1:6" ht="13.5" customHeight="1" x14ac:dyDescent="0.25"/>
    <row r="119" spans="1:6" ht="13.5" customHeight="1" x14ac:dyDescent="0.25">
      <c r="A119" s="43"/>
      <c r="B119" s="42" t="s">
        <v>45</v>
      </c>
      <c r="C119" s="44"/>
      <c r="D119" s="44"/>
      <c r="E119" s="45"/>
      <c r="F119" s="46">
        <f>SUM(F66:F118)</f>
        <v>0</v>
      </c>
    </row>
    <row r="120" spans="1:6" ht="13.5" customHeight="1" x14ac:dyDescent="0.25">
      <c r="A120" s="3"/>
      <c r="B120" s="41" t="s">
        <v>153</v>
      </c>
      <c r="C120" s="5"/>
      <c r="D120" s="5"/>
      <c r="E120" s="5"/>
      <c r="F120" s="5"/>
    </row>
    <row r="121" spans="1:6" ht="13.8" customHeight="1" x14ac:dyDescent="0.3">
      <c r="A121" s="47"/>
      <c r="B121" s="48"/>
      <c r="C121" s="49"/>
      <c r="D121" s="49"/>
      <c r="E121" s="49"/>
      <c r="F121" s="9" t="s">
        <v>5</v>
      </c>
    </row>
    <row r="122" spans="1:6" x14ac:dyDescent="0.25">
      <c r="A122" s="50"/>
      <c r="B122" s="51"/>
      <c r="C122" s="52"/>
      <c r="D122" s="52"/>
      <c r="E122" s="52"/>
      <c r="F122" s="53" t="s">
        <v>6</v>
      </c>
    </row>
    <row r="124" spans="1:6" x14ac:dyDescent="0.25">
      <c r="B124" s="39" t="s">
        <v>47</v>
      </c>
    </row>
    <row r="125" spans="1:6" x14ac:dyDescent="0.25">
      <c r="B125" s="54" t="s">
        <v>154</v>
      </c>
      <c r="F125" s="40">
        <f>$F$61</f>
        <v>0</v>
      </c>
    </row>
    <row r="126" spans="1:6" ht="13.8" customHeight="1" x14ac:dyDescent="0.25">
      <c r="B126" s="54" t="s">
        <v>155</v>
      </c>
      <c r="F126" s="40">
        <f>$F$119</f>
        <v>0</v>
      </c>
    </row>
    <row r="127" spans="1:6" ht="13.8" customHeight="1" x14ac:dyDescent="0.25"/>
    <row r="128" spans="1:6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spans="1:6" ht="13.8" customHeight="1" x14ac:dyDescent="0.25"/>
    <row r="162" spans="1:6" ht="13.8" customHeight="1" x14ac:dyDescent="0.25"/>
    <row r="163" spans="1:6" ht="13.8" customHeight="1" x14ac:dyDescent="0.25"/>
    <row r="164" spans="1:6" ht="13.8" customHeight="1" x14ac:dyDescent="0.25"/>
    <row r="165" spans="1:6" ht="13.8" customHeight="1" x14ac:dyDescent="0.25"/>
    <row r="166" spans="1:6" ht="13.8" customHeight="1" x14ac:dyDescent="0.25"/>
    <row r="167" spans="1:6" ht="13.8" customHeight="1" x14ac:dyDescent="0.25"/>
    <row r="168" spans="1:6" ht="13.8" customHeight="1" x14ac:dyDescent="0.25"/>
    <row r="169" spans="1:6" ht="13.8" customHeight="1" x14ac:dyDescent="0.25"/>
    <row r="170" spans="1:6" ht="13.8" customHeight="1" x14ac:dyDescent="0.25"/>
    <row r="171" spans="1:6" ht="13.8" customHeight="1" x14ac:dyDescent="0.25"/>
    <row r="172" spans="1:6" ht="13.8" customHeight="1" x14ac:dyDescent="0.25"/>
    <row r="173" spans="1:6" ht="10.95" customHeight="1" x14ac:dyDescent="0.25"/>
    <row r="174" spans="1:6" ht="13.8" customHeight="1" x14ac:dyDescent="0.25"/>
    <row r="175" spans="1:6" ht="13.8" customHeight="1" x14ac:dyDescent="0.25"/>
    <row r="176" spans="1:6" ht="13.8" customHeight="1" x14ac:dyDescent="0.25">
      <c r="A176" s="43"/>
      <c r="B176" s="42" t="s">
        <v>156</v>
      </c>
      <c r="C176" s="44"/>
      <c r="D176" s="44"/>
      <c r="E176" s="44"/>
      <c r="F176" s="46">
        <f>SUM($F$125:$F$175)</f>
        <v>0</v>
      </c>
    </row>
    <row r="177" spans="1:6" x14ac:dyDescent="0.25">
      <c r="A177" s="3"/>
      <c r="C177" s="5"/>
      <c r="D177" s="5"/>
      <c r="E177" s="5"/>
      <c r="F177" s="5"/>
    </row>
    <row r="178" spans="1:6" x14ac:dyDescent="0.25">
      <c r="A178" s="3"/>
      <c r="C178" s="5"/>
      <c r="D178" s="5"/>
      <c r="E178" s="5"/>
      <c r="F178" s="5"/>
    </row>
  </sheetData>
  <mergeCells count="8">
    <mergeCell ref="A1:A2"/>
    <mergeCell ref="B1:B2"/>
    <mergeCell ref="C1:C2"/>
    <mergeCell ref="D1:D2"/>
    <mergeCell ref="A63:A64"/>
    <mergeCell ref="B63:B64"/>
    <mergeCell ref="C63:C64"/>
    <mergeCell ref="D63:D64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2" manualBreakCount="2">
    <brk id="62" max="16383" man="1"/>
    <brk id="1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631E-62AB-4095-876E-70EE6BADE951}">
  <dimension ref="A1:Z115"/>
  <sheetViews>
    <sheetView topLeftCell="A106" workbookViewId="0">
      <selection activeCell="F115" sqref="A115:F115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159</v>
      </c>
      <c r="C6" s="25"/>
      <c r="D6" s="25"/>
      <c r="E6" s="25"/>
      <c r="F6" s="26"/>
      <c r="Z6" s="28" t="s">
        <v>160</v>
      </c>
    </row>
    <row r="7" spans="1:26" ht="12" customHeight="1" x14ac:dyDescent="0.25"/>
    <row r="8" spans="1:26" s="33" customFormat="1" ht="12" x14ac:dyDescent="0.25">
      <c r="A8" s="29"/>
      <c r="B8" s="30" t="s">
        <v>161</v>
      </c>
      <c r="C8" s="31"/>
      <c r="D8" s="31"/>
      <c r="E8" s="31"/>
      <c r="F8" s="32"/>
    </row>
    <row r="9" spans="1:26" s="33" customFormat="1" ht="15.6" customHeight="1" x14ac:dyDescent="0.25">
      <c r="A9" s="29"/>
      <c r="B9" s="30" t="s">
        <v>162</v>
      </c>
      <c r="C9" s="31"/>
      <c r="D9" s="31"/>
      <c r="E9" s="31"/>
      <c r="F9" s="32"/>
    </row>
    <row r="10" spans="1:26" s="33" customFormat="1" ht="15.6" customHeight="1" x14ac:dyDescent="0.25">
      <c r="A10" s="29"/>
      <c r="B10" s="30" t="s">
        <v>163</v>
      </c>
      <c r="C10" s="31"/>
      <c r="D10" s="31"/>
      <c r="E10" s="31"/>
      <c r="F10" s="32"/>
    </row>
    <row r="11" spans="1:26" s="33" customFormat="1" ht="12" x14ac:dyDescent="0.25">
      <c r="A11" s="29"/>
      <c r="B11" s="30" t="s">
        <v>164</v>
      </c>
      <c r="C11" s="31"/>
      <c r="D11" s="31"/>
      <c r="E11" s="31"/>
      <c r="F11" s="32"/>
    </row>
    <row r="12" spans="1:26" s="33" customFormat="1" ht="12" x14ac:dyDescent="0.25">
      <c r="A12" s="29"/>
      <c r="B12" s="30" t="s">
        <v>165</v>
      </c>
      <c r="C12" s="31"/>
      <c r="D12" s="31"/>
      <c r="E12" s="31"/>
      <c r="F12" s="32"/>
    </row>
    <row r="13" spans="1:26" s="33" customFormat="1" ht="12" x14ac:dyDescent="0.25">
      <c r="A13" s="29"/>
      <c r="B13" s="30" t="s">
        <v>166</v>
      </c>
      <c r="C13" s="31"/>
      <c r="D13" s="31"/>
      <c r="E13" s="31"/>
      <c r="F13" s="32"/>
      <c r="Z13" s="34" t="s">
        <v>167</v>
      </c>
    </row>
    <row r="14" spans="1:26" ht="12" customHeight="1" x14ac:dyDescent="0.25"/>
    <row r="15" spans="1:26" s="22" customFormat="1" ht="12" x14ac:dyDescent="0.25">
      <c r="A15" s="19" t="s">
        <v>13</v>
      </c>
      <c r="B15" s="35" t="s">
        <v>168</v>
      </c>
      <c r="C15" s="20"/>
      <c r="D15" s="20" t="s">
        <v>0</v>
      </c>
      <c r="E15" s="20"/>
      <c r="F15" s="36">
        <v>0</v>
      </c>
      <c r="Z15" s="37" t="s">
        <v>169</v>
      </c>
    </row>
    <row r="16" spans="1:26" ht="12" customHeight="1" x14ac:dyDescent="0.25"/>
    <row r="17" spans="1:26" s="22" customFormat="1" ht="12" x14ac:dyDescent="0.25">
      <c r="A17" s="19" t="s">
        <v>16</v>
      </c>
      <c r="B17" s="35" t="s">
        <v>170</v>
      </c>
      <c r="C17" s="20"/>
      <c r="D17" s="20"/>
      <c r="E17" s="20"/>
      <c r="F17" s="21"/>
    </row>
    <row r="18" spans="1:26" s="22" customFormat="1" ht="15.6" customHeight="1" x14ac:dyDescent="0.25">
      <c r="A18" s="19"/>
      <c r="B18" s="35" t="s">
        <v>171</v>
      </c>
      <c r="C18" s="20">
        <v>47</v>
      </c>
      <c r="D18" s="20" t="s">
        <v>96</v>
      </c>
      <c r="E18" s="55">
        <v>0</v>
      </c>
      <c r="F18" s="36">
        <f>IF($D18="","",IF($D18="item",ROUND(1*$E18,2),ROUND($C18*$E18,2)))</f>
        <v>0</v>
      </c>
      <c r="Z18" s="37" t="s">
        <v>172</v>
      </c>
    </row>
    <row r="19" spans="1:26" ht="12" customHeight="1" x14ac:dyDescent="0.25"/>
    <row r="20" spans="1:26" ht="13.65" customHeight="1" x14ac:dyDescent="0.25"/>
    <row r="21" spans="1:26" ht="13.65" customHeight="1" x14ac:dyDescent="0.25"/>
    <row r="22" spans="1:26" ht="13.65" customHeight="1" x14ac:dyDescent="0.25"/>
    <row r="23" spans="1:26" ht="13.65" customHeight="1" x14ac:dyDescent="0.25"/>
    <row r="24" spans="1:26" ht="13.65" customHeight="1" x14ac:dyDescent="0.25"/>
    <row r="25" spans="1:26" ht="13.65" customHeight="1" x14ac:dyDescent="0.25"/>
    <row r="26" spans="1:26" ht="13.65" customHeight="1" x14ac:dyDescent="0.25"/>
    <row r="27" spans="1:26" ht="13.65" customHeight="1" x14ac:dyDescent="0.25"/>
    <row r="28" spans="1:26" ht="13.65" customHeight="1" x14ac:dyDescent="0.25"/>
    <row r="29" spans="1:26" ht="13.65" customHeight="1" x14ac:dyDescent="0.25"/>
    <row r="30" spans="1:26" ht="13.65" customHeight="1" x14ac:dyDescent="0.25"/>
    <row r="31" spans="1:26" ht="13.65" customHeight="1" x14ac:dyDescent="0.25"/>
    <row r="32" spans="1:26" ht="13.65" customHeight="1" x14ac:dyDescent="0.25"/>
    <row r="33" ht="13.65" customHeight="1" x14ac:dyDescent="0.25"/>
    <row r="34" ht="13.65" customHeight="1" x14ac:dyDescent="0.25"/>
    <row r="35" ht="13.65" customHeight="1" x14ac:dyDescent="0.25"/>
    <row r="36" ht="13.65" customHeight="1" x14ac:dyDescent="0.25"/>
    <row r="37" ht="13.65" customHeight="1" x14ac:dyDescent="0.25"/>
    <row r="38" ht="13.65" customHeight="1" x14ac:dyDescent="0.25"/>
    <row r="39" ht="13.65" customHeight="1" x14ac:dyDescent="0.25"/>
    <row r="40" ht="13.65" customHeight="1" x14ac:dyDescent="0.25"/>
    <row r="41" ht="13.65" customHeight="1" x14ac:dyDescent="0.25"/>
    <row r="42" ht="13.65" customHeight="1" x14ac:dyDescent="0.25"/>
    <row r="43" ht="13.65" customHeight="1" x14ac:dyDescent="0.25"/>
    <row r="44" ht="13.65" customHeight="1" x14ac:dyDescent="0.25"/>
    <row r="45" ht="13.65" customHeight="1" x14ac:dyDescent="0.25"/>
    <row r="46" ht="13.65" customHeight="1" x14ac:dyDescent="0.25"/>
    <row r="47" ht="13.65" customHeight="1" x14ac:dyDescent="0.25"/>
    <row r="48" ht="13.65" customHeight="1" x14ac:dyDescent="0.25"/>
    <row r="49" spans="1:6" ht="13.65" customHeight="1" x14ac:dyDescent="0.25"/>
    <row r="50" spans="1:6" ht="13.65" customHeight="1" x14ac:dyDescent="0.25"/>
    <row r="51" spans="1:6" ht="13.65" customHeight="1" x14ac:dyDescent="0.25"/>
    <row r="52" spans="1:6" ht="13.65" customHeight="1" x14ac:dyDescent="0.25"/>
    <row r="53" spans="1:6" ht="13.65" customHeight="1" x14ac:dyDescent="0.25"/>
    <row r="54" spans="1:6" ht="14.1" customHeight="1" x14ac:dyDescent="0.25"/>
    <row r="55" spans="1:6" ht="13.65" customHeight="1" x14ac:dyDescent="0.25"/>
    <row r="56" spans="1:6" ht="13.65" customHeight="1" x14ac:dyDescent="0.25">
      <c r="A56" s="43"/>
      <c r="B56" s="42" t="s">
        <v>45</v>
      </c>
      <c r="C56" s="44"/>
      <c r="D56" s="44"/>
      <c r="E56" s="45"/>
      <c r="F56" s="46">
        <f>SUM(F4:F55)</f>
        <v>0</v>
      </c>
    </row>
    <row r="57" spans="1:6" ht="13.65" customHeight="1" x14ac:dyDescent="0.25">
      <c r="A57" s="3"/>
      <c r="B57" s="41" t="s">
        <v>173</v>
      </c>
      <c r="C57" s="5"/>
      <c r="D57" s="5"/>
      <c r="E57" s="5"/>
      <c r="F57" s="5"/>
    </row>
    <row r="58" spans="1:6" ht="13.8" customHeight="1" x14ac:dyDescent="0.3">
      <c r="A58" s="47"/>
      <c r="B58" s="48"/>
      <c r="C58" s="49"/>
      <c r="D58" s="49"/>
      <c r="E58" s="49"/>
      <c r="F58" s="9" t="s">
        <v>5</v>
      </c>
    </row>
    <row r="59" spans="1:6" x14ac:dyDescent="0.25">
      <c r="A59" s="50"/>
      <c r="B59" s="51"/>
      <c r="C59" s="52"/>
      <c r="D59" s="52"/>
      <c r="E59" s="52"/>
      <c r="F59" s="53" t="s">
        <v>6</v>
      </c>
    </row>
    <row r="61" spans="1:6" x14ac:dyDescent="0.25">
      <c r="B61" s="39" t="s">
        <v>47</v>
      </c>
    </row>
    <row r="62" spans="1:6" ht="13.8" customHeight="1" x14ac:dyDescent="0.25">
      <c r="B62" s="54" t="s">
        <v>174</v>
      </c>
      <c r="F62" s="40">
        <f>$F$56</f>
        <v>0</v>
      </c>
    </row>
    <row r="63" spans="1:6" ht="13.8" customHeight="1" x14ac:dyDescent="0.25"/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0.95" customHeight="1" x14ac:dyDescent="0.25"/>
    <row r="111" ht="13.8" customHeight="1" x14ac:dyDescent="0.25"/>
    <row r="112" ht="13.8" customHeight="1" x14ac:dyDescent="0.25"/>
    <row r="113" spans="1:6" ht="13.8" customHeight="1" x14ac:dyDescent="0.25">
      <c r="A113" s="43"/>
      <c r="B113" s="42" t="s">
        <v>175</v>
      </c>
      <c r="C113" s="44"/>
      <c r="D113" s="44"/>
      <c r="E113" s="44"/>
      <c r="F113" s="46">
        <f>SUM($F$62:$F$112)</f>
        <v>0</v>
      </c>
    </row>
    <row r="114" spans="1:6" x14ac:dyDescent="0.25">
      <c r="A114" s="3"/>
      <c r="C114" s="5"/>
      <c r="D114" s="5"/>
      <c r="E114" s="5"/>
      <c r="F114" s="5"/>
    </row>
    <row r="115" spans="1:6" x14ac:dyDescent="0.25">
      <c r="A115" s="3"/>
      <c r="C115" s="5"/>
      <c r="D115" s="5"/>
      <c r="E115" s="5"/>
      <c r="F115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7658-2210-459F-8716-AAD2CDB0472C}">
  <dimension ref="A1:Z116"/>
  <sheetViews>
    <sheetView topLeftCell="A107" workbookViewId="0">
      <selection activeCell="F116" sqref="A116:F116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176</v>
      </c>
      <c r="C6" s="25"/>
      <c r="D6" s="25"/>
      <c r="E6" s="25"/>
      <c r="F6" s="26"/>
      <c r="Z6" s="28" t="s">
        <v>177</v>
      </c>
    </row>
    <row r="7" spans="1:26" ht="12" customHeight="1" x14ac:dyDescent="0.25"/>
    <row r="8" spans="1:26" s="33" customFormat="1" ht="12" x14ac:dyDescent="0.25">
      <c r="A8" s="29"/>
      <c r="B8" s="30" t="s">
        <v>93</v>
      </c>
      <c r="C8" s="31"/>
      <c r="D8" s="31"/>
      <c r="E8" s="31"/>
      <c r="F8" s="32"/>
      <c r="Z8" s="34" t="s">
        <v>178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95</v>
      </c>
      <c r="C10" s="20">
        <v>35</v>
      </c>
      <c r="D10" s="20" t="s">
        <v>96</v>
      </c>
      <c r="E10" s="55">
        <v>0</v>
      </c>
      <c r="F10" s="36">
        <f>IF($D10="","",IF($D10="item",ROUND(1*$E10,2),ROUND($C10*$E10,2)))</f>
        <v>0</v>
      </c>
      <c r="Z10" s="37" t="s">
        <v>179</v>
      </c>
    </row>
    <row r="11" spans="1:26" ht="12" customHeight="1" x14ac:dyDescent="0.25"/>
    <row r="12" spans="1:26" s="22" customFormat="1" ht="12" x14ac:dyDescent="0.25">
      <c r="A12" s="19" t="s">
        <v>16</v>
      </c>
      <c r="B12" s="35" t="s">
        <v>180</v>
      </c>
      <c r="C12" s="20">
        <v>7</v>
      </c>
      <c r="D12" s="20" t="s">
        <v>96</v>
      </c>
      <c r="E12" s="55">
        <v>0</v>
      </c>
      <c r="F12" s="36">
        <f>IF($D12="","",IF($D12="item",ROUND(1*$E12,2),ROUND($C12*$E12,2)))</f>
        <v>0</v>
      </c>
      <c r="Z12" s="37" t="s">
        <v>179</v>
      </c>
    </row>
    <row r="13" spans="1:26" ht="12" customHeight="1" x14ac:dyDescent="0.25"/>
    <row r="14" spans="1:26" s="33" customFormat="1" ht="12" x14ac:dyDescent="0.25">
      <c r="A14" s="29"/>
      <c r="B14" s="30" t="s">
        <v>181</v>
      </c>
      <c r="C14" s="31"/>
      <c r="D14" s="31"/>
      <c r="E14" s="31"/>
      <c r="F14" s="32"/>
      <c r="Z14" s="34" t="s">
        <v>182</v>
      </c>
    </row>
    <row r="15" spans="1:26" ht="12" customHeight="1" x14ac:dyDescent="0.25"/>
    <row r="16" spans="1:26" s="22" customFormat="1" ht="12" x14ac:dyDescent="0.25">
      <c r="A16" s="19" t="s">
        <v>19</v>
      </c>
      <c r="B16" s="35" t="s">
        <v>183</v>
      </c>
      <c r="C16" s="20">
        <v>13</v>
      </c>
      <c r="D16" s="20" t="s">
        <v>70</v>
      </c>
      <c r="E16" s="55">
        <v>0</v>
      </c>
      <c r="F16" s="36">
        <f>IF($D16="","",IF($D16="item",ROUND(1*$E16,2),ROUND($C16*$E16,2)))</f>
        <v>0</v>
      </c>
      <c r="Z16" s="37" t="s">
        <v>184</v>
      </c>
    </row>
    <row r="17" spans="1:26" ht="12" customHeight="1" x14ac:dyDescent="0.25"/>
    <row r="18" spans="1:26" s="33" customFormat="1" ht="12" x14ac:dyDescent="0.25">
      <c r="A18" s="29"/>
      <c r="B18" s="30" t="s">
        <v>123</v>
      </c>
      <c r="C18" s="31"/>
      <c r="D18" s="31"/>
      <c r="E18" s="31"/>
      <c r="F18" s="32"/>
      <c r="Z18" s="34" t="s">
        <v>185</v>
      </c>
    </row>
    <row r="19" spans="1:26" ht="12" customHeight="1" x14ac:dyDescent="0.25"/>
    <row r="20" spans="1:26" s="22" customFormat="1" ht="12" x14ac:dyDescent="0.25">
      <c r="A20" s="19" t="s">
        <v>22</v>
      </c>
      <c r="B20" s="35" t="s">
        <v>125</v>
      </c>
      <c r="C20" s="20">
        <v>20</v>
      </c>
      <c r="D20" s="20" t="s">
        <v>91</v>
      </c>
      <c r="E20" s="55">
        <v>0</v>
      </c>
      <c r="F20" s="36">
        <f>IF($D20="","",IF($D20="item",ROUND(1*$E20,2),ROUND($C20*$E20,2)))</f>
        <v>0</v>
      </c>
      <c r="Z20" s="37" t="s">
        <v>186</v>
      </c>
    </row>
    <row r="21" spans="1:26" ht="12" customHeight="1" x14ac:dyDescent="0.25"/>
    <row r="22" spans="1:26" ht="13.65" customHeight="1" x14ac:dyDescent="0.25"/>
    <row r="23" spans="1:26" ht="13.65" customHeight="1" x14ac:dyDescent="0.25"/>
    <row r="24" spans="1:26" ht="13.65" customHeight="1" x14ac:dyDescent="0.25"/>
    <row r="25" spans="1:26" ht="13.65" customHeight="1" x14ac:dyDescent="0.25"/>
    <row r="26" spans="1:26" ht="13.65" customHeight="1" x14ac:dyDescent="0.25"/>
    <row r="27" spans="1:26" ht="13.65" customHeight="1" x14ac:dyDescent="0.25"/>
    <row r="28" spans="1:26" ht="13.65" customHeight="1" x14ac:dyDescent="0.25"/>
    <row r="29" spans="1:26" ht="13.65" customHeight="1" x14ac:dyDescent="0.25"/>
    <row r="30" spans="1:26" ht="13.65" customHeight="1" x14ac:dyDescent="0.25"/>
    <row r="31" spans="1:26" ht="13.65" customHeight="1" x14ac:dyDescent="0.25"/>
    <row r="32" spans="1:26" ht="13.65" customHeight="1" x14ac:dyDescent="0.25"/>
    <row r="33" ht="13.65" customHeight="1" x14ac:dyDescent="0.25"/>
    <row r="34" ht="13.65" customHeight="1" x14ac:dyDescent="0.25"/>
    <row r="35" ht="13.65" customHeight="1" x14ac:dyDescent="0.25"/>
    <row r="36" ht="13.65" customHeight="1" x14ac:dyDescent="0.25"/>
    <row r="37" ht="13.65" customHeight="1" x14ac:dyDescent="0.25"/>
    <row r="38" ht="13.65" customHeight="1" x14ac:dyDescent="0.25"/>
    <row r="39" ht="13.65" customHeight="1" x14ac:dyDescent="0.25"/>
    <row r="40" ht="13.65" customHeight="1" x14ac:dyDescent="0.25"/>
    <row r="41" ht="13.65" customHeight="1" x14ac:dyDescent="0.25"/>
    <row r="42" ht="13.65" customHeight="1" x14ac:dyDescent="0.25"/>
    <row r="43" ht="13.65" customHeight="1" x14ac:dyDescent="0.25"/>
    <row r="44" ht="13.65" customHeight="1" x14ac:dyDescent="0.25"/>
    <row r="45" ht="13.65" customHeight="1" x14ac:dyDescent="0.25"/>
    <row r="46" ht="13.65" customHeight="1" x14ac:dyDescent="0.25"/>
    <row r="47" ht="13.65" customHeight="1" x14ac:dyDescent="0.25"/>
    <row r="48" ht="13.65" customHeight="1" x14ac:dyDescent="0.25"/>
    <row r="49" spans="1:6" ht="13.65" customHeight="1" x14ac:dyDescent="0.25"/>
    <row r="50" spans="1:6" ht="13.65" customHeight="1" x14ac:dyDescent="0.25"/>
    <row r="51" spans="1:6" ht="13.65" customHeight="1" x14ac:dyDescent="0.25"/>
    <row r="52" spans="1:6" ht="13.65" customHeight="1" x14ac:dyDescent="0.25"/>
    <row r="53" spans="1:6" ht="13.65" customHeight="1" x14ac:dyDescent="0.25"/>
    <row r="54" spans="1:6" ht="13.65" customHeight="1" x14ac:dyDescent="0.25"/>
    <row r="55" spans="1:6" ht="14.55" customHeight="1" x14ac:dyDescent="0.25"/>
    <row r="56" spans="1:6" ht="13.65" customHeight="1" x14ac:dyDescent="0.25"/>
    <row r="57" spans="1:6" ht="13.65" customHeight="1" x14ac:dyDescent="0.25">
      <c r="A57" s="43"/>
      <c r="B57" s="42" t="s">
        <v>45</v>
      </c>
      <c r="C57" s="44"/>
      <c r="D57" s="44"/>
      <c r="E57" s="45"/>
      <c r="F57" s="46">
        <f>SUM(F4:F56)</f>
        <v>0</v>
      </c>
    </row>
    <row r="58" spans="1:6" ht="13.65" customHeight="1" x14ac:dyDescent="0.25">
      <c r="A58" s="3"/>
      <c r="B58" s="41" t="s">
        <v>187</v>
      </c>
      <c r="C58" s="5"/>
      <c r="D58" s="5"/>
      <c r="E58" s="5"/>
      <c r="F58" s="5"/>
    </row>
    <row r="59" spans="1:6" ht="13.8" customHeight="1" x14ac:dyDescent="0.3">
      <c r="A59" s="47"/>
      <c r="B59" s="48"/>
      <c r="C59" s="49"/>
      <c r="D59" s="49"/>
      <c r="E59" s="49"/>
      <c r="F59" s="9" t="s">
        <v>5</v>
      </c>
    </row>
    <row r="60" spans="1:6" x14ac:dyDescent="0.25">
      <c r="A60" s="50"/>
      <c r="B60" s="51"/>
      <c r="C60" s="52"/>
      <c r="D60" s="52"/>
      <c r="E60" s="52"/>
      <c r="F60" s="53" t="s">
        <v>6</v>
      </c>
    </row>
    <row r="62" spans="1:6" x14ac:dyDescent="0.25">
      <c r="B62" s="39" t="s">
        <v>47</v>
      </c>
    </row>
    <row r="63" spans="1:6" ht="13.8" customHeight="1" x14ac:dyDescent="0.25">
      <c r="B63" s="54" t="s">
        <v>188</v>
      </c>
      <c r="F63" s="40">
        <f>$F$57</f>
        <v>0</v>
      </c>
    </row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0.95" customHeight="1" x14ac:dyDescent="0.25"/>
    <row r="112" ht="13.8" customHeight="1" x14ac:dyDescent="0.25"/>
    <row r="113" spans="1:6" ht="13.8" customHeight="1" x14ac:dyDescent="0.25"/>
    <row r="114" spans="1:6" ht="13.8" customHeight="1" x14ac:dyDescent="0.25">
      <c r="A114" s="43"/>
      <c r="B114" s="42" t="s">
        <v>189</v>
      </c>
      <c r="C114" s="44"/>
      <c r="D114" s="44"/>
      <c r="E114" s="44"/>
      <c r="F114" s="46">
        <f>SUM($F$63:$F$113)</f>
        <v>0</v>
      </c>
    </row>
    <row r="115" spans="1:6" x14ac:dyDescent="0.25">
      <c r="A115" s="3"/>
      <c r="C115" s="5"/>
      <c r="D115" s="5"/>
      <c r="E115" s="5"/>
      <c r="F115" s="5"/>
    </row>
    <row r="116" spans="1:6" x14ac:dyDescent="0.25">
      <c r="A116" s="3"/>
      <c r="C116" s="5"/>
      <c r="D116" s="5"/>
      <c r="E116" s="5"/>
      <c r="F116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401-1AFA-40F8-BA98-9DC7C83E6CDA}">
  <dimension ref="A1:Z180"/>
  <sheetViews>
    <sheetView topLeftCell="A171" workbookViewId="0">
      <selection activeCell="F180" sqref="A180:F180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190</v>
      </c>
      <c r="C6" s="25"/>
      <c r="D6" s="25"/>
      <c r="E6" s="25"/>
      <c r="F6" s="26"/>
      <c r="Z6" s="28" t="s">
        <v>191</v>
      </c>
    </row>
    <row r="7" spans="1:26" ht="12" customHeight="1" x14ac:dyDescent="0.25"/>
    <row r="8" spans="1:26" s="33" customFormat="1" ht="12" x14ac:dyDescent="0.25">
      <c r="A8" s="29"/>
      <c r="B8" s="30" t="s">
        <v>192</v>
      </c>
      <c r="C8" s="31"/>
      <c r="D8" s="31"/>
      <c r="E8" s="31"/>
      <c r="F8" s="32"/>
    </row>
    <row r="9" spans="1:26" s="33" customFormat="1" ht="12" x14ac:dyDescent="0.25">
      <c r="A9" s="29"/>
      <c r="B9" s="30" t="s">
        <v>193</v>
      </c>
      <c r="C9" s="31"/>
      <c r="D9" s="31"/>
      <c r="E9" s="31"/>
      <c r="F9" s="32"/>
    </row>
    <row r="10" spans="1:26" s="33" customFormat="1" ht="12" x14ac:dyDescent="0.25">
      <c r="A10" s="29"/>
      <c r="B10" s="30" t="s">
        <v>194</v>
      </c>
      <c r="C10" s="31"/>
      <c r="D10" s="31"/>
      <c r="E10" s="31"/>
      <c r="F10" s="32"/>
    </row>
    <row r="11" spans="1:26" s="33" customFormat="1" ht="12" x14ac:dyDescent="0.25">
      <c r="A11" s="29"/>
      <c r="B11" s="30" t="s">
        <v>195</v>
      </c>
      <c r="C11" s="31"/>
      <c r="D11" s="31"/>
      <c r="E11" s="31"/>
      <c r="F11" s="32"/>
    </row>
    <row r="12" spans="1:26" s="33" customFormat="1" ht="15.6" customHeight="1" x14ac:dyDescent="0.25">
      <c r="A12" s="29"/>
      <c r="B12" s="30" t="s">
        <v>196</v>
      </c>
      <c r="C12" s="31"/>
      <c r="D12" s="31"/>
      <c r="E12" s="31"/>
      <c r="F12" s="32"/>
    </row>
    <row r="13" spans="1:26" s="33" customFormat="1" ht="12" x14ac:dyDescent="0.25">
      <c r="A13" s="29"/>
      <c r="B13" s="30" t="s">
        <v>197</v>
      </c>
      <c r="C13" s="31"/>
      <c r="D13" s="31"/>
      <c r="E13" s="31"/>
      <c r="F13" s="32"/>
    </row>
    <row r="14" spans="1:26" s="33" customFormat="1" ht="12" x14ac:dyDescent="0.25">
      <c r="A14" s="29"/>
      <c r="B14" s="30" t="s">
        <v>112</v>
      </c>
      <c r="C14" s="31"/>
      <c r="D14" s="31"/>
      <c r="E14" s="31"/>
      <c r="F14" s="32"/>
      <c r="Z14" s="34" t="s">
        <v>198</v>
      </c>
    </row>
    <row r="15" spans="1:26" ht="12" customHeight="1" x14ac:dyDescent="0.25"/>
    <row r="16" spans="1:26" s="22" customFormat="1" ht="12" x14ac:dyDescent="0.25">
      <c r="A16" s="19" t="s">
        <v>13</v>
      </c>
      <c r="B16" s="35" t="s">
        <v>199</v>
      </c>
      <c r="C16" s="20">
        <v>174</v>
      </c>
      <c r="D16" s="20" t="s">
        <v>70</v>
      </c>
      <c r="E16" s="55">
        <v>0</v>
      </c>
      <c r="F16" s="36">
        <f>IF($D16="","",IF($D16="item",ROUND(1*$E16,2),ROUND($C16*$E16,2)))</f>
        <v>0</v>
      </c>
      <c r="Z16" s="37" t="s">
        <v>200</v>
      </c>
    </row>
    <row r="17" spans="1:26" ht="12" customHeight="1" x14ac:dyDescent="0.25"/>
    <row r="18" spans="1:26" s="22" customFormat="1" ht="12" x14ac:dyDescent="0.25">
      <c r="A18" s="19" t="s">
        <v>16</v>
      </c>
      <c r="B18" s="35" t="s">
        <v>201</v>
      </c>
      <c r="C18" s="20">
        <v>35</v>
      </c>
      <c r="D18" s="20" t="s">
        <v>96</v>
      </c>
      <c r="E18" s="55">
        <v>0</v>
      </c>
      <c r="F18" s="36">
        <f>IF($D18="","",IF($D18="item",ROUND(1*$E18,2),ROUND($C18*$E18,2)))</f>
        <v>0</v>
      </c>
      <c r="Z18" s="37" t="s">
        <v>202</v>
      </c>
    </row>
    <row r="19" spans="1:26" ht="12" customHeight="1" x14ac:dyDescent="0.25"/>
    <row r="20" spans="1:26" s="22" customFormat="1" ht="12" x14ac:dyDescent="0.25">
      <c r="A20" s="19" t="s">
        <v>19</v>
      </c>
      <c r="B20" s="35" t="s">
        <v>203</v>
      </c>
      <c r="C20" s="20">
        <v>20</v>
      </c>
      <c r="D20" s="20" t="s">
        <v>96</v>
      </c>
      <c r="E20" s="55">
        <v>0</v>
      </c>
      <c r="F20" s="36">
        <f>IF($D20="","",IF($D20="item",ROUND(1*$E20,2),ROUND($C20*$E20,2)))</f>
        <v>0</v>
      </c>
      <c r="Z20" s="37" t="s">
        <v>204</v>
      </c>
    </row>
    <row r="21" spans="1:26" ht="12" customHeight="1" x14ac:dyDescent="0.25"/>
    <row r="22" spans="1:26" s="22" customFormat="1" ht="12" x14ac:dyDescent="0.25">
      <c r="A22" s="19" t="s">
        <v>22</v>
      </c>
      <c r="B22" s="35" t="s">
        <v>205</v>
      </c>
      <c r="C22" s="20">
        <v>17</v>
      </c>
      <c r="D22" s="20" t="s">
        <v>96</v>
      </c>
      <c r="E22" s="55">
        <v>0</v>
      </c>
      <c r="F22" s="36">
        <f>IF($D22="","",IF($D22="item",ROUND(1*$E22,2),ROUND($C22*$E22,2)))</f>
        <v>0</v>
      </c>
      <c r="Z22" s="37" t="s">
        <v>206</v>
      </c>
    </row>
    <row r="23" spans="1:26" ht="12" customHeight="1" x14ac:dyDescent="0.25"/>
    <row r="24" spans="1:26" s="33" customFormat="1" ht="12" x14ac:dyDescent="0.25">
      <c r="A24" s="29"/>
      <c r="B24" s="30" t="s">
        <v>207</v>
      </c>
      <c r="C24" s="31"/>
      <c r="D24" s="31"/>
      <c r="E24" s="31"/>
      <c r="F24" s="32"/>
    </row>
    <row r="25" spans="1:26" s="33" customFormat="1" ht="12" x14ac:dyDescent="0.25">
      <c r="A25" s="29"/>
      <c r="B25" s="30" t="s">
        <v>208</v>
      </c>
      <c r="C25" s="31"/>
      <c r="D25" s="31"/>
      <c r="E25" s="31"/>
      <c r="F25" s="32"/>
    </row>
    <row r="26" spans="1:26" s="33" customFormat="1" ht="12" x14ac:dyDescent="0.25">
      <c r="A26" s="29"/>
      <c r="B26" s="30" t="s">
        <v>209</v>
      </c>
      <c r="C26" s="31"/>
      <c r="D26" s="31"/>
      <c r="E26" s="31"/>
      <c r="F26" s="32"/>
      <c r="Z26" s="34" t="s">
        <v>210</v>
      </c>
    </row>
    <row r="27" spans="1:26" ht="12" customHeight="1" x14ac:dyDescent="0.25"/>
    <row r="28" spans="1:26" s="22" customFormat="1" ht="12" x14ac:dyDescent="0.25">
      <c r="A28" s="19" t="s">
        <v>25</v>
      </c>
      <c r="B28" s="35" t="s">
        <v>211</v>
      </c>
      <c r="C28" s="20">
        <v>65</v>
      </c>
      <c r="D28" s="20" t="s">
        <v>70</v>
      </c>
      <c r="E28" s="55">
        <v>0</v>
      </c>
      <c r="F28" s="36">
        <f>IF($D28="","",IF($D28="item",ROUND(1*$E28,2),ROUND($C28*$E28,2)))</f>
        <v>0</v>
      </c>
      <c r="Z28" s="37" t="s">
        <v>212</v>
      </c>
    </row>
    <row r="29" spans="1:26" ht="12" customHeight="1" x14ac:dyDescent="0.25"/>
    <row r="30" spans="1:26" s="22" customFormat="1" ht="12" x14ac:dyDescent="0.25">
      <c r="A30" s="19" t="s">
        <v>28</v>
      </c>
      <c r="B30" s="35" t="s">
        <v>201</v>
      </c>
      <c r="C30" s="20">
        <v>33</v>
      </c>
      <c r="D30" s="20" t="s">
        <v>96</v>
      </c>
      <c r="E30" s="55">
        <v>0</v>
      </c>
      <c r="F30" s="36">
        <f>IF($D30="","",IF($D30="item",ROUND(1*$E30,2),ROUND($C30*$E30,2)))</f>
        <v>0</v>
      </c>
      <c r="Z30" s="37" t="s">
        <v>213</v>
      </c>
    </row>
    <row r="31" spans="1:26" ht="12" customHeight="1" x14ac:dyDescent="0.25"/>
    <row r="32" spans="1:26" s="22" customFormat="1" ht="12" x14ac:dyDescent="0.25">
      <c r="A32" s="19" t="s">
        <v>31</v>
      </c>
      <c r="B32" s="35" t="s">
        <v>214</v>
      </c>
      <c r="C32" s="20">
        <v>5</v>
      </c>
      <c r="D32" s="20" t="s">
        <v>96</v>
      </c>
      <c r="E32" s="55">
        <v>0</v>
      </c>
      <c r="F32" s="36">
        <f>IF($D32="","",IF($D32="item",ROUND(1*$E32,2),ROUND($C32*$E32,2)))</f>
        <v>0</v>
      </c>
      <c r="Z32" s="37" t="s">
        <v>215</v>
      </c>
    </row>
    <row r="33" spans="1:26" ht="12" customHeight="1" x14ac:dyDescent="0.25"/>
    <row r="34" spans="1:26" s="22" customFormat="1" ht="12" x14ac:dyDescent="0.25">
      <c r="A34" s="19" t="s">
        <v>34</v>
      </c>
      <c r="B34" s="35" t="s">
        <v>216</v>
      </c>
      <c r="C34" s="20">
        <v>7</v>
      </c>
      <c r="D34" s="20" t="s">
        <v>96</v>
      </c>
      <c r="E34" s="55">
        <v>0</v>
      </c>
      <c r="F34" s="36">
        <f>IF($D34="","",IF($D34="item",ROUND(1*$E34,2),ROUND($C34*$E34,2)))</f>
        <v>0</v>
      </c>
      <c r="Z34" s="37" t="s">
        <v>217</v>
      </c>
    </row>
    <row r="35" spans="1:26" ht="12" customHeight="1" x14ac:dyDescent="0.25"/>
    <row r="36" spans="1:26" s="22" customFormat="1" ht="12" x14ac:dyDescent="0.25">
      <c r="A36" s="19" t="s">
        <v>37</v>
      </c>
      <c r="B36" s="35" t="s">
        <v>218</v>
      </c>
      <c r="C36" s="20">
        <v>29</v>
      </c>
      <c r="D36" s="20" t="s">
        <v>96</v>
      </c>
      <c r="E36" s="55">
        <v>0</v>
      </c>
      <c r="F36" s="36">
        <f>IF($D36="","",IF($D36="item",ROUND(1*$E36,2),ROUND($C36*$E36,2)))</f>
        <v>0</v>
      </c>
      <c r="Z36" s="37" t="s">
        <v>219</v>
      </c>
    </row>
    <row r="37" spans="1:26" ht="12" customHeight="1" x14ac:dyDescent="0.25"/>
    <row r="38" spans="1:26" s="33" customFormat="1" ht="12" x14ac:dyDescent="0.25">
      <c r="A38" s="29"/>
      <c r="B38" s="30" t="s">
        <v>220</v>
      </c>
      <c r="C38" s="31"/>
      <c r="D38" s="31"/>
      <c r="E38" s="31"/>
      <c r="F38" s="32"/>
      <c r="Z38" s="34" t="s">
        <v>221</v>
      </c>
    </row>
    <row r="39" spans="1:26" ht="12" customHeight="1" x14ac:dyDescent="0.25"/>
    <row r="40" spans="1:26" s="22" customFormat="1" ht="12" x14ac:dyDescent="0.25">
      <c r="A40" s="19" t="s">
        <v>40</v>
      </c>
      <c r="B40" s="35" t="s">
        <v>222</v>
      </c>
      <c r="C40" s="20">
        <v>134</v>
      </c>
      <c r="D40" s="20" t="s">
        <v>70</v>
      </c>
      <c r="E40" s="55">
        <v>0</v>
      </c>
      <c r="F40" s="36">
        <f>IF($D40="","",IF($D40="item",ROUND(1*$E40,2),ROUND($C40*$E40,2)))</f>
        <v>0</v>
      </c>
      <c r="Z40" s="37" t="s">
        <v>223</v>
      </c>
    </row>
    <row r="41" spans="1:26" ht="12" customHeight="1" x14ac:dyDescent="0.25"/>
    <row r="42" spans="1:26" s="33" customFormat="1" ht="12" x14ac:dyDescent="0.25">
      <c r="A42" s="29"/>
      <c r="B42" s="30" t="s">
        <v>93</v>
      </c>
      <c r="C42" s="31"/>
      <c r="D42" s="31"/>
      <c r="E42" s="31"/>
      <c r="F42" s="32"/>
      <c r="Z42" s="34" t="s">
        <v>224</v>
      </c>
    </row>
    <row r="43" spans="1:26" ht="12" customHeight="1" x14ac:dyDescent="0.25"/>
    <row r="44" spans="1:26" s="22" customFormat="1" ht="15.6" customHeight="1" x14ac:dyDescent="0.25">
      <c r="A44" s="19" t="s">
        <v>42</v>
      </c>
      <c r="B44" s="35" t="s">
        <v>225</v>
      </c>
      <c r="C44" s="20"/>
      <c r="D44" s="20"/>
      <c r="E44" s="20"/>
      <c r="F44" s="21"/>
    </row>
    <row r="45" spans="1:26" s="22" customFormat="1" ht="12" x14ac:dyDescent="0.25">
      <c r="A45" s="19"/>
      <c r="B45" s="35" t="s">
        <v>226</v>
      </c>
      <c r="C45" s="20">
        <v>29</v>
      </c>
      <c r="D45" s="20" t="s">
        <v>96</v>
      </c>
      <c r="E45" s="55">
        <v>0</v>
      </c>
      <c r="F45" s="36">
        <f>IF($D45="","",IF($D45="item",ROUND(1*$E45,2),ROUND($C45*$E45,2)))</f>
        <v>0</v>
      </c>
      <c r="Z45" s="37" t="s">
        <v>227</v>
      </c>
    </row>
    <row r="46" spans="1:26" ht="12" customHeight="1" x14ac:dyDescent="0.25"/>
    <row r="47" spans="1:26" s="22" customFormat="1" ht="12" x14ac:dyDescent="0.25">
      <c r="A47" s="19" t="s">
        <v>98</v>
      </c>
      <c r="B47" s="35" t="s">
        <v>228</v>
      </c>
      <c r="C47" s="20">
        <v>126</v>
      </c>
      <c r="D47" s="20" t="s">
        <v>96</v>
      </c>
      <c r="E47" s="55">
        <v>0</v>
      </c>
      <c r="F47" s="36">
        <f>IF($D47="","",IF($D47="item",ROUND(1*$E47,2),ROUND($C47*$E47,2)))</f>
        <v>0</v>
      </c>
      <c r="Z47" s="37" t="s">
        <v>229</v>
      </c>
    </row>
    <row r="48" spans="1:26" ht="12" customHeight="1" x14ac:dyDescent="0.25"/>
    <row r="49" spans="1:26" s="22" customFormat="1" ht="12" x14ac:dyDescent="0.25">
      <c r="A49" s="19" t="s">
        <v>103</v>
      </c>
      <c r="B49" s="35" t="s">
        <v>230</v>
      </c>
      <c r="C49" s="20"/>
      <c r="D49" s="20"/>
      <c r="E49" s="20"/>
      <c r="F49" s="21"/>
    </row>
    <row r="50" spans="1:26" s="22" customFormat="1" ht="12" x14ac:dyDescent="0.25">
      <c r="A50" s="19"/>
      <c r="B50" s="35" t="s">
        <v>231</v>
      </c>
      <c r="C50" s="20">
        <v>24</v>
      </c>
      <c r="D50" s="20" t="s">
        <v>96</v>
      </c>
      <c r="E50" s="55">
        <v>0</v>
      </c>
      <c r="F50" s="36">
        <f>IF($D50="","",IF($D50="item",ROUND(1*$E50,2),ROUND($C50*$E50,2)))</f>
        <v>0</v>
      </c>
      <c r="Z50" s="37" t="s">
        <v>232</v>
      </c>
    </row>
    <row r="51" spans="1:26" ht="12" customHeight="1" x14ac:dyDescent="0.25"/>
    <row r="52" spans="1:26" s="22" customFormat="1" ht="15.6" customHeight="1" x14ac:dyDescent="0.25">
      <c r="A52" s="19" t="s">
        <v>108</v>
      </c>
      <c r="B52" s="35" t="s">
        <v>233</v>
      </c>
      <c r="C52" s="20"/>
      <c r="D52" s="20"/>
      <c r="E52" s="20"/>
      <c r="F52" s="21"/>
    </row>
    <row r="53" spans="1:26" s="22" customFormat="1" ht="12" x14ac:dyDescent="0.25">
      <c r="A53" s="19"/>
      <c r="B53" s="35" t="s">
        <v>231</v>
      </c>
      <c r="C53" s="20">
        <v>33</v>
      </c>
      <c r="D53" s="20" t="s">
        <v>96</v>
      </c>
      <c r="E53" s="55">
        <v>0</v>
      </c>
      <c r="F53" s="36">
        <f>IF($D53="","",IF($D53="item",ROUND(1*$E53,2),ROUND($C53*$E53,2)))</f>
        <v>0</v>
      </c>
      <c r="Z53" s="37" t="s">
        <v>234</v>
      </c>
    </row>
    <row r="54" spans="1:26" ht="12" customHeight="1" x14ac:dyDescent="0.25"/>
    <row r="55" spans="1:26" s="33" customFormat="1" ht="12" x14ac:dyDescent="0.25">
      <c r="A55" s="29"/>
      <c r="B55" s="30" t="s">
        <v>235</v>
      </c>
      <c r="C55" s="31"/>
      <c r="D55" s="31"/>
      <c r="E55" s="31"/>
      <c r="F55" s="32"/>
      <c r="Z55" s="34" t="s">
        <v>236</v>
      </c>
    </row>
    <row r="56" spans="1:26" ht="12" customHeight="1" x14ac:dyDescent="0.25"/>
    <row r="57" spans="1:26" s="22" customFormat="1" ht="12" x14ac:dyDescent="0.25">
      <c r="A57" s="19" t="s">
        <v>114</v>
      </c>
      <c r="B57" s="35" t="s">
        <v>237</v>
      </c>
      <c r="C57" s="20">
        <v>68</v>
      </c>
      <c r="D57" s="20" t="s">
        <v>96</v>
      </c>
      <c r="E57" s="55">
        <v>0</v>
      </c>
      <c r="F57" s="36">
        <f>IF($D57="","",IF($D57="item",ROUND(1*$E57,2),ROUND($C57*$E57,2)))</f>
        <v>0</v>
      </c>
      <c r="Z57" s="37" t="s">
        <v>238</v>
      </c>
    </row>
    <row r="58" spans="1:26" ht="12" customHeight="1" x14ac:dyDescent="0.25"/>
    <row r="59" spans="1:26" ht="13.65" customHeight="1" x14ac:dyDescent="0.25"/>
    <row r="60" spans="1:26" ht="13.05" customHeight="1" x14ac:dyDescent="0.25"/>
    <row r="61" spans="1:26" ht="13.05" customHeight="1" x14ac:dyDescent="0.25">
      <c r="A61" s="43"/>
      <c r="B61" s="42" t="s">
        <v>45</v>
      </c>
      <c r="C61" s="44"/>
      <c r="D61" s="44"/>
      <c r="E61" s="45"/>
      <c r="F61" s="46">
        <f>SUM(F4:F60)</f>
        <v>0</v>
      </c>
    </row>
    <row r="62" spans="1:26" ht="13.05" customHeight="1" x14ac:dyDescent="0.25">
      <c r="A62" s="3"/>
      <c r="B62" s="41" t="s">
        <v>239</v>
      </c>
      <c r="C62" s="5"/>
      <c r="D62" s="5"/>
      <c r="E62" s="5"/>
      <c r="F62" s="5"/>
    </row>
    <row r="63" spans="1:26" ht="14.4" x14ac:dyDescent="0.3">
      <c r="A63" s="7" t="s">
        <v>0</v>
      </c>
      <c r="B63" s="7" t="s">
        <v>1</v>
      </c>
      <c r="C63" s="7" t="s">
        <v>2</v>
      </c>
      <c r="D63" s="7" t="s">
        <v>3</v>
      </c>
      <c r="E63" s="8" t="s">
        <v>4</v>
      </c>
      <c r="F63" s="9" t="s">
        <v>5</v>
      </c>
    </row>
    <row r="64" spans="1:26" ht="14.4" x14ac:dyDescent="0.3">
      <c r="A64" s="10"/>
      <c r="B64" s="10"/>
      <c r="C64" s="10"/>
      <c r="D64" s="10"/>
      <c r="E64" s="11" t="s">
        <v>6</v>
      </c>
      <c r="F64" s="12" t="s">
        <v>6</v>
      </c>
    </row>
    <row r="66" spans="1:26" s="33" customFormat="1" ht="24" x14ac:dyDescent="0.25">
      <c r="A66" s="29"/>
      <c r="B66" s="30" t="s">
        <v>240</v>
      </c>
      <c r="C66" s="31"/>
      <c r="D66" s="31"/>
      <c r="E66" s="31"/>
      <c r="F66" s="32"/>
    </row>
    <row r="67" spans="1:26" s="33" customFormat="1" ht="12" x14ac:dyDescent="0.25">
      <c r="A67" s="29"/>
      <c r="B67" s="30" t="s">
        <v>241</v>
      </c>
      <c r="C67" s="31"/>
      <c r="D67" s="31"/>
      <c r="E67" s="31"/>
      <c r="F67" s="32"/>
      <c r="Z67" s="34" t="s">
        <v>242</v>
      </c>
    </row>
    <row r="68" spans="1:26" ht="12" customHeight="1" x14ac:dyDescent="0.25"/>
    <row r="69" spans="1:26" s="22" customFormat="1" ht="12" x14ac:dyDescent="0.25">
      <c r="A69" s="19" t="s">
        <v>13</v>
      </c>
      <c r="B69" s="35" t="s">
        <v>243</v>
      </c>
      <c r="C69" s="20">
        <v>134</v>
      </c>
      <c r="D69" s="20" t="s">
        <v>70</v>
      </c>
      <c r="E69" s="55">
        <v>0</v>
      </c>
      <c r="F69" s="36">
        <f>IF($D69="","",IF($D69="item",ROUND(1*$E69,2),ROUND($C69*$E69,2)))</f>
        <v>0</v>
      </c>
      <c r="Z69" s="37" t="s">
        <v>244</v>
      </c>
    </row>
    <row r="70" spans="1:26" ht="12" customHeight="1" x14ac:dyDescent="0.25"/>
    <row r="71" spans="1:26" s="33" customFormat="1" ht="12" x14ac:dyDescent="0.25">
      <c r="A71" s="29"/>
      <c r="B71" s="30" t="s">
        <v>123</v>
      </c>
      <c r="C71" s="31"/>
      <c r="D71" s="31"/>
      <c r="E71" s="31"/>
      <c r="F71" s="32"/>
      <c r="Z71" s="34" t="s">
        <v>185</v>
      </c>
    </row>
    <row r="72" spans="1:26" ht="12" customHeight="1" x14ac:dyDescent="0.25"/>
    <row r="73" spans="1:26" s="22" customFormat="1" ht="12" x14ac:dyDescent="0.25">
      <c r="A73" s="19" t="s">
        <v>16</v>
      </c>
      <c r="B73" s="35" t="s">
        <v>245</v>
      </c>
      <c r="C73" s="20">
        <v>110</v>
      </c>
      <c r="D73" s="20" t="s">
        <v>91</v>
      </c>
      <c r="E73" s="55">
        <v>0</v>
      </c>
      <c r="F73" s="36">
        <f>IF($D73="","",IF($D73="item",ROUND(1*$E73,2),ROUND($C73*$E73,2)))</f>
        <v>0</v>
      </c>
      <c r="Z73" s="37" t="s">
        <v>186</v>
      </c>
    </row>
    <row r="74" spans="1:26" ht="12" customHeight="1" x14ac:dyDescent="0.25"/>
    <row r="75" spans="1:26" s="22" customFormat="1" ht="24" x14ac:dyDescent="0.25">
      <c r="A75" s="19" t="s">
        <v>19</v>
      </c>
      <c r="B75" s="35" t="s">
        <v>246</v>
      </c>
      <c r="C75" s="20"/>
      <c r="D75" s="20"/>
      <c r="E75" s="20"/>
      <c r="F75" s="21"/>
    </row>
    <row r="76" spans="1:26" s="22" customFormat="1" ht="12" x14ac:dyDescent="0.25">
      <c r="A76" s="19"/>
      <c r="B76" s="35" t="s">
        <v>247</v>
      </c>
      <c r="C76" s="20">
        <v>11</v>
      </c>
      <c r="D76" s="20" t="s">
        <v>91</v>
      </c>
      <c r="E76" s="55">
        <v>0</v>
      </c>
      <c r="F76" s="36">
        <f>IF($D76="","",IF($D76="item",ROUND(1*$E76,2),ROUND($C76*$E76,2)))</f>
        <v>0</v>
      </c>
      <c r="Z76" s="37" t="s">
        <v>248</v>
      </c>
    </row>
    <row r="77" spans="1:26" ht="12" customHeight="1" x14ac:dyDescent="0.25"/>
    <row r="78" spans="1:26" s="33" customFormat="1" ht="12" x14ac:dyDescent="0.25">
      <c r="A78" s="29"/>
      <c r="B78" s="30" t="s">
        <v>249</v>
      </c>
      <c r="C78" s="31"/>
      <c r="D78" s="31"/>
      <c r="E78" s="31"/>
      <c r="F78" s="32"/>
    </row>
    <row r="79" spans="1:26" s="33" customFormat="1" ht="12" x14ac:dyDescent="0.25">
      <c r="A79" s="29"/>
      <c r="B79" s="30" t="s">
        <v>250</v>
      </c>
      <c r="C79" s="31"/>
      <c r="D79" s="31"/>
      <c r="E79" s="31"/>
      <c r="F79" s="32"/>
      <c r="Z79" s="34" t="s">
        <v>251</v>
      </c>
    </row>
    <row r="80" spans="1:26" ht="12" customHeight="1" x14ac:dyDescent="0.25"/>
    <row r="81" spans="1:26" s="22" customFormat="1" ht="12" x14ac:dyDescent="0.25">
      <c r="A81" s="19" t="s">
        <v>22</v>
      </c>
      <c r="B81" s="35" t="s">
        <v>252</v>
      </c>
      <c r="C81" s="20">
        <v>134</v>
      </c>
      <c r="D81" s="20" t="s">
        <v>70</v>
      </c>
      <c r="E81" s="55">
        <v>0</v>
      </c>
      <c r="F81" s="36">
        <f>IF($D81="","",IF($D81="item",ROUND(1*$E81,2),ROUND($C81*$E81,2)))</f>
        <v>0</v>
      </c>
      <c r="Z81" s="37" t="s">
        <v>253</v>
      </c>
    </row>
    <row r="82" spans="1:26" ht="12" customHeight="1" x14ac:dyDescent="0.25"/>
    <row r="83" spans="1:26" s="33" customFormat="1" ht="12" x14ac:dyDescent="0.25">
      <c r="A83" s="29"/>
      <c r="B83" s="30" t="s">
        <v>145</v>
      </c>
      <c r="C83" s="31"/>
      <c r="D83" s="31"/>
      <c r="E83" s="31"/>
      <c r="F83" s="32"/>
      <c r="Z83" s="34" t="s">
        <v>254</v>
      </c>
    </row>
    <row r="84" spans="1:26" ht="12" customHeight="1" x14ac:dyDescent="0.25"/>
    <row r="85" spans="1:26" s="22" customFormat="1" ht="12" x14ac:dyDescent="0.25">
      <c r="A85" s="19" t="s">
        <v>25</v>
      </c>
      <c r="B85" s="35" t="s">
        <v>147</v>
      </c>
      <c r="C85" s="20">
        <v>174</v>
      </c>
      <c r="D85" s="20" t="s">
        <v>70</v>
      </c>
      <c r="E85" s="55">
        <v>0</v>
      </c>
      <c r="F85" s="36">
        <f>IF($D85="","",IF($D85="item",ROUND(1*$E85,2),ROUND($C85*$E85,2)))</f>
        <v>0</v>
      </c>
      <c r="Z85" s="37" t="s">
        <v>255</v>
      </c>
    </row>
    <row r="86" spans="1:26" ht="12" customHeight="1" x14ac:dyDescent="0.25"/>
    <row r="87" spans="1:26" s="33" customFormat="1" ht="12" x14ac:dyDescent="0.25">
      <c r="A87" s="29"/>
      <c r="B87" s="30" t="s">
        <v>256</v>
      </c>
      <c r="C87" s="31"/>
      <c r="D87" s="31"/>
      <c r="E87" s="31"/>
      <c r="F87" s="32"/>
      <c r="Z87" s="34" t="s">
        <v>257</v>
      </c>
    </row>
    <row r="88" spans="1:26" ht="12" customHeight="1" x14ac:dyDescent="0.25"/>
    <row r="89" spans="1:26" s="22" customFormat="1" ht="12" x14ac:dyDescent="0.25">
      <c r="A89" s="19" t="s">
        <v>28</v>
      </c>
      <c r="B89" s="35" t="s">
        <v>258</v>
      </c>
      <c r="C89" s="20">
        <v>29</v>
      </c>
      <c r="D89" s="20" t="s">
        <v>96</v>
      </c>
      <c r="E89" s="55">
        <v>0</v>
      </c>
      <c r="F89" s="36">
        <f>IF($D89="","",IF($D89="item",ROUND(1*$E89,2),ROUND($C89*$E89,2)))</f>
        <v>0</v>
      </c>
      <c r="Z89" s="37" t="s">
        <v>259</v>
      </c>
    </row>
    <row r="90" spans="1:26" ht="12" customHeight="1" x14ac:dyDescent="0.25"/>
    <row r="91" spans="1:26" s="33" customFormat="1" ht="12" x14ac:dyDescent="0.25">
      <c r="A91" s="29"/>
      <c r="B91" s="30" t="s">
        <v>260</v>
      </c>
      <c r="C91" s="31"/>
      <c r="D91" s="31"/>
      <c r="E91" s="31"/>
      <c r="F91" s="32"/>
    </row>
    <row r="92" spans="1:26" s="33" customFormat="1" ht="12" x14ac:dyDescent="0.25">
      <c r="A92" s="29"/>
      <c r="B92" s="30" t="s">
        <v>261</v>
      </c>
      <c r="C92" s="31"/>
      <c r="D92" s="31"/>
      <c r="E92" s="31"/>
      <c r="F92" s="32"/>
      <c r="Z92" s="34" t="s">
        <v>262</v>
      </c>
    </row>
    <row r="93" spans="1:26" ht="12" customHeight="1" x14ac:dyDescent="0.25"/>
    <row r="94" spans="1:26" s="22" customFormat="1" ht="12" x14ac:dyDescent="0.25">
      <c r="A94" s="19" t="s">
        <v>31</v>
      </c>
      <c r="B94" s="35" t="s">
        <v>263</v>
      </c>
      <c r="C94" s="20">
        <v>20</v>
      </c>
      <c r="D94" s="20" t="s">
        <v>96</v>
      </c>
      <c r="E94" s="55">
        <v>0</v>
      </c>
      <c r="F94" s="36">
        <f>IF($D94="","",IF($D94="item",ROUND(1*$E94,2),ROUND($C94*$E94,2)))</f>
        <v>0</v>
      </c>
      <c r="Z94" s="37" t="s">
        <v>264</v>
      </c>
    </row>
    <row r="95" spans="1:26" ht="12" customHeight="1" x14ac:dyDescent="0.25"/>
    <row r="96" spans="1:26" s="22" customFormat="1" ht="12" x14ac:dyDescent="0.25">
      <c r="A96" s="19" t="s">
        <v>34</v>
      </c>
      <c r="B96" s="35" t="s">
        <v>265</v>
      </c>
      <c r="C96" s="20">
        <v>8</v>
      </c>
      <c r="D96" s="20" t="s">
        <v>91</v>
      </c>
      <c r="E96" s="55">
        <v>0</v>
      </c>
      <c r="F96" s="36">
        <f>IF($D96="","",IF($D96="item",ROUND(1*$E96,2),ROUND($C96*$E96,2)))</f>
        <v>0</v>
      </c>
      <c r="Z96" s="37" t="s">
        <v>266</v>
      </c>
    </row>
    <row r="97" spans="1:26" ht="12" customHeight="1" x14ac:dyDescent="0.25"/>
    <row r="98" spans="1:26" s="22" customFormat="1" ht="12" x14ac:dyDescent="0.25">
      <c r="A98" s="19" t="s">
        <v>37</v>
      </c>
      <c r="B98" s="35" t="s">
        <v>267</v>
      </c>
      <c r="C98" s="20">
        <v>8</v>
      </c>
      <c r="D98" s="20" t="s">
        <v>91</v>
      </c>
      <c r="E98" s="55">
        <v>0</v>
      </c>
      <c r="F98" s="36">
        <f>IF($D98="","",IF($D98="item",ROUND(1*$E98,2),ROUND($C98*$E98,2)))</f>
        <v>0</v>
      </c>
      <c r="Z98" s="37" t="s">
        <v>268</v>
      </c>
    </row>
    <row r="99" spans="1:26" ht="12" customHeight="1" x14ac:dyDescent="0.25"/>
    <row r="100" spans="1:26" s="22" customFormat="1" ht="12" x14ac:dyDescent="0.25">
      <c r="A100" s="19" t="s">
        <v>40</v>
      </c>
      <c r="B100" s="35" t="s">
        <v>269</v>
      </c>
      <c r="C100" s="20">
        <v>8</v>
      </c>
      <c r="D100" s="20" t="s">
        <v>91</v>
      </c>
      <c r="E100" s="55">
        <v>0</v>
      </c>
      <c r="F100" s="36">
        <f>IF($D100="","",IF($D100="item",ROUND(1*$E100,2),ROUND($C100*$E100,2)))</f>
        <v>0</v>
      </c>
      <c r="Z100" s="37" t="s">
        <v>270</v>
      </c>
    </row>
    <row r="101" spans="1:26" ht="12" customHeight="1" x14ac:dyDescent="0.25"/>
    <row r="102" spans="1:26" s="33" customFormat="1" ht="12" x14ac:dyDescent="0.25">
      <c r="A102" s="29"/>
      <c r="B102" s="30" t="s">
        <v>271</v>
      </c>
      <c r="C102" s="31"/>
      <c r="D102" s="31"/>
      <c r="E102" s="31"/>
      <c r="F102" s="32"/>
    </row>
    <row r="103" spans="1:26" s="33" customFormat="1" ht="12" x14ac:dyDescent="0.25">
      <c r="A103" s="29"/>
      <c r="B103" s="30" t="s">
        <v>272</v>
      </c>
      <c r="C103" s="31"/>
      <c r="D103" s="31"/>
      <c r="E103" s="31"/>
      <c r="F103" s="32"/>
      <c r="Z103" s="34" t="s">
        <v>273</v>
      </c>
    </row>
    <row r="104" spans="1:26" ht="12" customHeight="1" x14ac:dyDescent="0.25"/>
    <row r="105" spans="1:26" s="22" customFormat="1" ht="12" x14ac:dyDescent="0.25">
      <c r="A105" s="19" t="s">
        <v>42</v>
      </c>
      <c r="B105" s="35" t="s">
        <v>274</v>
      </c>
      <c r="C105" s="20">
        <v>68</v>
      </c>
      <c r="D105" s="20" t="s">
        <v>96</v>
      </c>
      <c r="E105" s="55">
        <v>0</v>
      </c>
      <c r="F105" s="36">
        <f>IF($D105="","",IF($D105="item",ROUND(1*$E105,2),ROUND($C105*$E105,2)))</f>
        <v>0</v>
      </c>
      <c r="Z105" s="37" t="s">
        <v>275</v>
      </c>
    </row>
    <row r="106" spans="1:26" ht="12" customHeight="1" x14ac:dyDescent="0.25"/>
    <row r="107" spans="1:26" s="22" customFormat="1" ht="12" x14ac:dyDescent="0.25">
      <c r="A107" s="19" t="s">
        <v>98</v>
      </c>
      <c r="B107" s="35" t="s">
        <v>276</v>
      </c>
      <c r="C107" s="20">
        <v>6</v>
      </c>
      <c r="D107" s="20" t="s">
        <v>91</v>
      </c>
      <c r="E107" s="55">
        <v>0</v>
      </c>
      <c r="F107" s="36">
        <f>IF($D107="","",IF($D107="item",ROUND(1*$E107,2),ROUND($C107*$E107,2)))</f>
        <v>0</v>
      </c>
      <c r="Z107" s="37" t="s">
        <v>277</v>
      </c>
    </row>
    <row r="108" spans="1:26" ht="12" customHeight="1" x14ac:dyDescent="0.25"/>
    <row r="109" spans="1:26" s="22" customFormat="1" ht="12" x14ac:dyDescent="0.25">
      <c r="A109" s="19" t="s">
        <v>103</v>
      </c>
      <c r="B109" s="35" t="s">
        <v>278</v>
      </c>
      <c r="C109" s="20">
        <v>8</v>
      </c>
      <c r="D109" s="20" t="s">
        <v>91</v>
      </c>
      <c r="E109" s="55">
        <v>0</v>
      </c>
      <c r="F109" s="36">
        <f>IF($D109="","",IF($D109="item",ROUND(1*$E109,2),ROUND($C109*$E109,2)))</f>
        <v>0</v>
      </c>
      <c r="Z109" s="37" t="s">
        <v>279</v>
      </c>
    </row>
    <row r="110" spans="1:26" ht="12" customHeight="1" x14ac:dyDescent="0.25"/>
    <row r="111" spans="1:26" s="22" customFormat="1" ht="12" x14ac:dyDescent="0.25">
      <c r="A111" s="19" t="s">
        <v>108</v>
      </c>
      <c r="B111" s="35" t="s">
        <v>280</v>
      </c>
      <c r="C111" s="20">
        <v>2</v>
      </c>
      <c r="D111" s="20" t="s">
        <v>91</v>
      </c>
      <c r="E111" s="55">
        <v>0</v>
      </c>
      <c r="F111" s="36">
        <f>IF($D111="","",IF($D111="item",ROUND(1*$E111,2),ROUND($C111*$E111,2)))</f>
        <v>0</v>
      </c>
      <c r="Z111" s="37" t="s">
        <v>281</v>
      </c>
    </row>
    <row r="112" spans="1:26" ht="12" customHeight="1" x14ac:dyDescent="0.25"/>
    <row r="113" spans="1:6" ht="13.95" customHeight="1" x14ac:dyDescent="0.25"/>
    <row r="114" spans="1:6" ht="13.95" customHeight="1" x14ac:dyDescent="0.25"/>
    <row r="115" spans="1:6" ht="13.95" customHeight="1" x14ac:dyDescent="0.25"/>
    <row r="116" spans="1:6" ht="13.95" customHeight="1" x14ac:dyDescent="0.25"/>
    <row r="117" spans="1:6" ht="13.95" customHeight="1" x14ac:dyDescent="0.25"/>
    <row r="118" spans="1:6" ht="13.95" customHeight="1" x14ac:dyDescent="0.25"/>
    <row r="119" spans="1:6" ht="13.35" customHeight="1" x14ac:dyDescent="0.25"/>
    <row r="120" spans="1:6" ht="13.95" customHeight="1" x14ac:dyDescent="0.25"/>
    <row r="121" spans="1:6" ht="13.95" customHeight="1" x14ac:dyDescent="0.25">
      <c r="A121" s="43"/>
      <c r="B121" s="42" t="s">
        <v>45</v>
      </c>
      <c r="C121" s="44"/>
      <c r="D121" s="44"/>
      <c r="E121" s="45"/>
      <c r="F121" s="46">
        <f>SUM(F66:F120)</f>
        <v>0</v>
      </c>
    </row>
    <row r="122" spans="1:6" ht="13.95" customHeight="1" x14ac:dyDescent="0.25">
      <c r="A122" s="3"/>
      <c r="B122" s="41" t="s">
        <v>282</v>
      </c>
      <c r="C122" s="5"/>
      <c r="D122" s="5"/>
      <c r="E122" s="5"/>
      <c r="F122" s="5"/>
    </row>
    <row r="123" spans="1:6" ht="13.8" customHeight="1" x14ac:dyDescent="0.3">
      <c r="A123" s="47"/>
      <c r="B123" s="48"/>
      <c r="C123" s="49"/>
      <c r="D123" s="49"/>
      <c r="E123" s="49"/>
      <c r="F123" s="9" t="s">
        <v>5</v>
      </c>
    </row>
    <row r="124" spans="1:6" x14ac:dyDescent="0.25">
      <c r="A124" s="50"/>
      <c r="B124" s="51"/>
      <c r="C124" s="52"/>
      <c r="D124" s="52"/>
      <c r="E124" s="52"/>
      <c r="F124" s="53" t="s">
        <v>6</v>
      </c>
    </row>
    <row r="126" spans="1:6" x14ac:dyDescent="0.25">
      <c r="B126" s="39" t="s">
        <v>47</v>
      </c>
    </row>
    <row r="127" spans="1:6" x14ac:dyDescent="0.25">
      <c r="B127" s="54" t="s">
        <v>283</v>
      </c>
      <c r="F127" s="40">
        <f>$F$61</f>
        <v>0</v>
      </c>
    </row>
    <row r="128" spans="1:6" ht="13.8" customHeight="1" x14ac:dyDescent="0.25">
      <c r="B128" s="54" t="s">
        <v>284</v>
      </c>
      <c r="F128" s="40">
        <f>$F$121</f>
        <v>0</v>
      </c>
    </row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ht="13.8" customHeight="1" x14ac:dyDescent="0.25"/>
    <row r="162" ht="13.8" customHeight="1" x14ac:dyDescent="0.25"/>
    <row r="163" ht="13.8" customHeight="1" x14ac:dyDescent="0.25"/>
    <row r="164" ht="13.8" customHeight="1" x14ac:dyDescent="0.25"/>
    <row r="165" ht="13.8" customHeight="1" x14ac:dyDescent="0.25"/>
    <row r="166" ht="13.8" customHeight="1" x14ac:dyDescent="0.25"/>
    <row r="167" ht="13.8" customHeight="1" x14ac:dyDescent="0.25"/>
    <row r="168" ht="13.8" customHeight="1" x14ac:dyDescent="0.25"/>
    <row r="169" ht="13.8" customHeight="1" x14ac:dyDescent="0.25"/>
    <row r="170" ht="13.8" customHeight="1" x14ac:dyDescent="0.25"/>
    <row r="171" ht="13.8" customHeight="1" x14ac:dyDescent="0.25"/>
    <row r="172" ht="13.8" customHeight="1" x14ac:dyDescent="0.25"/>
    <row r="173" ht="13.8" customHeight="1" x14ac:dyDescent="0.25"/>
    <row r="174" ht="13.8" customHeight="1" x14ac:dyDescent="0.25"/>
    <row r="175" ht="10.95" customHeight="1" x14ac:dyDescent="0.25"/>
    <row r="176" ht="13.8" customHeight="1" x14ac:dyDescent="0.25"/>
    <row r="177" spans="1:6" ht="13.8" customHeight="1" x14ac:dyDescent="0.25"/>
    <row r="178" spans="1:6" ht="13.8" customHeight="1" x14ac:dyDescent="0.25">
      <c r="A178" s="43"/>
      <c r="B178" s="42" t="s">
        <v>285</v>
      </c>
      <c r="C178" s="44"/>
      <c r="D178" s="44"/>
      <c r="E178" s="44"/>
      <c r="F178" s="46">
        <f>SUM($F$127:$F$177)</f>
        <v>0</v>
      </c>
    </row>
    <row r="179" spans="1:6" x14ac:dyDescent="0.25">
      <c r="A179" s="3"/>
      <c r="C179" s="5"/>
      <c r="D179" s="5"/>
      <c r="E179" s="5"/>
      <c r="F179" s="5"/>
    </row>
    <row r="180" spans="1:6" x14ac:dyDescent="0.25">
      <c r="A180" s="3"/>
      <c r="C180" s="5"/>
      <c r="D180" s="5"/>
      <c r="E180" s="5"/>
      <c r="F180" s="5"/>
    </row>
  </sheetData>
  <mergeCells count="8">
    <mergeCell ref="A1:A2"/>
    <mergeCell ref="B1:B2"/>
    <mergeCell ref="C1:C2"/>
    <mergeCell ref="D1:D2"/>
    <mergeCell ref="A63:A64"/>
    <mergeCell ref="B63:B64"/>
    <mergeCell ref="C63:C64"/>
    <mergeCell ref="D63:D64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2" manualBreakCount="2">
    <brk id="62" max="16383" man="1"/>
    <brk id="1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0817-4ABC-4C0D-BDED-EE0251846511}">
  <dimension ref="A1:Z120"/>
  <sheetViews>
    <sheetView topLeftCell="A111" workbookViewId="0">
      <selection activeCell="F120" sqref="A120:F120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286</v>
      </c>
      <c r="C6" s="25"/>
      <c r="D6" s="25"/>
      <c r="E6" s="25"/>
      <c r="F6" s="26"/>
      <c r="Z6" s="28" t="s">
        <v>287</v>
      </c>
    </row>
    <row r="7" spans="1:26" ht="12" customHeight="1" x14ac:dyDescent="0.25"/>
    <row r="8" spans="1:26" s="33" customFormat="1" ht="12" x14ac:dyDescent="0.25">
      <c r="A8" s="29"/>
      <c r="B8" s="30" t="s">
        <v>288</v>
      </c>
      <c r="C8" s="31"/>
      <c r="D8" s="31"/>
      <c r="E8" s="31"/>
      <c r="F8" s="32"/>
      <c r="Z8" s="34" t="s">
        <v>289</v>
      </c>
    </row>
    <row r="9" spans="1:26" ht="12" customHeight="1" x14ac:dyDescent="0.25"/>
    <row r="10" spans="1:26" s="22" customFormat="1" ht="15.6" customHeight="1" x14ac:dyDescent="0.25">
      <c r="A10" s="19" t="s">
        <v>13</v>
      </c>
      <c r="B10" s="35" t="s">
        <v>290</v>
      </c>
      <c r="C10" s="20"/>
      <c r="D10" s="20"/>
      <c r="E10" s="20"/>
      <c r="F10" s="21"/>
    </row>
    <row r="11" spans="1:26" s="22" customFormat="1" ht="12" x14ac:dyDescent="0.25">
      <c r="A11" s="19"/>
      <c r="B11" s="35" t="s">
        <v>291</v>
      </c>
      <c r="C11" s="20">
        <v>118</v>
      </c>
      <c r="D11" s="20" t="s">
        <v>70</v>
      </c>
      <c r="E11" s="55">
        <v>0</v>
      </c>
      <c r="F11" s="36">
        <f>IF($D11="","",IF($D11="item",ROUND(1*$E11,2),ROUND($C11*$E11,2)))</f>
        <v>0</v>
      </c>
      <c r="Z11" s="37" t="s">
        <v>292</v>
      </c>
    </row>
    <row r="12" spans="1:26" ht="12" customHeight="1" x14ac:dyDescent="0.25"/>
    <row r="13" spans="1:26" s="22" customFormat="1" ht="12" x14ac:dyDescent="0.25">
      <c r="A13" s="19" t="s">
        <v>16</v>
      </c>
      <c r="B13" s="35" t="s">
        <v>293</v>
      </c>
      <c r="C13" s="20"/>
      <c r="D13" s="20"/>
      <c r="E13" s="20"/>
      <c r="F13" s="21"/>
    </row>
    <row r="14" spans="1:26" s="22" customFormat="1" ht="15.6" customHeight="1" x14ac:dyDescent="0.25">
      <c r="A14" s="19"/>
      <c r="B14" s="35" t="s">
        <v>294</v>
      </c>
      <c r="C14" s="20">
        <v>118</v>
      </c>
      <c r="D14" s="20" t="s">
        <v>70</v>
      </c>
      <c r="E14" s="55">
        <v>0</v>
      </c>
      <c r="F14" s="36">
        <f>IF($D14="","",IF($D14="item",ROUND(1*$E14,2),ROUND($C14*$E14,2)))</f>
        <v>0</v>
      </c>
      <c r="Z14" s="37" t="s">
        <v>295</v>
      </c>
    </row>
    <row r="15" spans="1:26" ht="12" customHeight="1" x14ac:dyDescent="0.25"/>
    <row r="16" spans="1:26" s="33" customFormat="1" ht="12" x14ac:dyDescent="0.25">
      <c r="A16" s="29"/>
      <c r="B16" s="30" t="s">
        <v>296</v>
      </c>
      <c r="C16" s="31"/>
      <c r="D16" s="31"/>
      <c r="E16" s="31"/>
      <c r="F16" s="32"/>
    </row>
    <row r="17" spans="1:26" s="33" customFormat="1" ht="15.6" customHeight="1" x14ac:dyDescent="0.25">
      <c r="A17" s="29"/>
      <c r="B17" s="30" t="s">
        <v>297</v>
      </c>
      <c r="C17" s="31"/>
      <c r="D17" s="31"/>
      <c r="E17" s="31"/>
      <c r="F17" s="32"/>
    </row>
    <row r="18" spans="1:26" s="33" customFormat="1" ht="12" x14ac:dyDescent="0.25">
      <c r="A18" s="29"/>
      <c r="B18" s="30" t="s">
        <v>298</v>
      </c>
      <c r="C18" s="31"/>
      <c r="D18" s="31"/>
      <c r="E18" s="31"/>
      <c r="F18" s="32"/>
      <c r="Z18" s="34" t="s">
        <v>299</v>
      </c>
    </row>
    <row r="19" spans="1:26" ht="12" customHeight="1" x14ac:dyDescent="0.25"/>
    <row r="20" spans="1:26" s="22" customFormat="1" ht="12" x14ac:dyDescent="0.25">
      <c r="A20" s="19" t="s">
        <v>19</v>
      </c>
      <c r="B20" s="35" t="s">
        <v>300</v>
      </c>
      <c r="C20" s="20">
        <v>119</v>
      </c>
      <c r="D20" s="20" t="s">
        <v>70</v>
      </c>
      <c r="E20" s="55">
        <v>0</v>
      </c>
      <c r="F20" s="36">
        <f>IF($D20="","",IF($D20="item",ROUND(1*$E20,2),ROUND($C20*$E20,2)))</f>
        <v>0</v>
      </c>
      <c r="Z20" s="37" t="s">
        <v>301</v>
      </c>
    </row>
    <row r="21" spans="1:26" ht="12" customHeight="1" x14ac:dyDescent="0.25"/>
    <row r="22" spans="1:26" s="22" customFormat="1" ht="12" x14ac:dyDescent="0.25">
      <c r="A22" s="19" t="s">
        <v>22</v>
      </c>
      <c r="B22" s="35" t="s">
        <v>302</v>
      </c>
      <c r="C22" s="20">
        <v>50</v>
      </c>
      <c r="D22" s="20" t="s">
        <v>96</v>
      </c>
      <c r="E22" s="55">
        <v>0</v>
      </c>
      <c r="F22" s="36">
        <f>IF($D22="","",IF($D22="item",ROUND(1*$E22,2),ROUND($C22*$E22,2)))</f>
        <v>0</v>
      </c>
      <c r="Z22" s="37" t="s">
        <v>301</v>
      </c>
    </row>
    <row r="23" spans="1:26" ht="12" customHeight="1" x14ac:dyDescent="0.25"/>
    <row r="24" spans="1:26" s="33" customFormat="1" ht="12" x14ac:dyDescent="0.25">
      <c r="A24" s="29"/>
      <c r="B24" s="30" t="s">
        <v>303</v>
      </c>
      <c r="C24" s="31"/>
      <c r="D24" s="31"/>
      <c r="E24" s="31"/>
      <c r="F24" s="32"/>
      <c r="Z24" s="34" t="s">
        <v>304</v>
      </c>
    </row>
    <row r="25" spans="1:26" ht="12" customHeight="1" x14ac:dyDescent="0.25"/>
    <row r="26" spans="1:26" s="22" customFormat="1" ht="12" x14ac:dyDescent="0.25">
      <c r="A26" s="19" t="s">
        <v>25</v>
      </c>
      <c r="B26" s="35" t="s">
        <v>305</v>
      </c>
      <c r="C26" s="20">
        <v>54</v>
      </c>
      <c r="D26" s="20" t="s">
        <v>96</v>
      </c>
      <c r="E26" s="55">
        <v>0</v>
      </c>
      <c r="F26" s="36">
        <f>IF($D26="","",IF($D26="item",ROUND(1*$E26,2),ROUND($C26*$E26,2)))</f>
        <v>0</v>
      </c>
      <c r="Z26" s="37" t="s">
        <v>306</v>
      </c>
    </row>
    <row r="27" spans="1:26" ht="12" customHeight="1" x14ac:dyDescent="0.25"/>
    <row r="28" spans="1:26" s="22" customFormat="1" ht="12" x14ac:dyDescent="0.25">
      <c r="A28" s="19" t="s">
        <v>28</v>
      </c>
      <c r="B28" s="35" t="s">
        <v>307</v>
      </c>
      <c r="C28" s="20">
        <v>22</v>
      </c>
      <c r="D28" s="20" t="s">
        <v>96</v>
      </c>
      <c r="E28" s="55">
        <v>0</v>
      </c>
      <c r="F28" s="36">
        <f>IF($D28="","",IF($D28="item",ROUND(1*$E28,2),ROUND($C28*$E28,2)))</f>
        <v>0</v>
      </c>
      <c r="Z28" s="37" t="s">
        <v>306</v>
      </c>
    </row>
    <row r="29" spans="1:26" ht="12" customHeight="1" x14ac:dyDescent="0.25"/>
    <row r="30" spans="1:26" s="33" customFormat="1" ht="12" x14ac:dyDescent="0.25">
      <c r="A30" s="29"/>
      <c r="B30" s="30" t="s">
        <v>308</v>
      </c>
      <c r="C30" s="31"/>
      <c r="D30" s="31"/>
      <c r="E30" s="31"/>
      <c r="F30" s="32"/>
      <c r="Z30" s="34" t="s">
        <v>309</v>
      </c>
    </row>
    <row r="31" spans="1:26" ht="12" customHeight="1" x14ac:dyDescent="0.25"/>
    <row r="32" spans="1:26" s="22" customFormat="1" ht="12" x14ac:dyDescent="0.25">
      <c r="A32" s="19" t="s">
        <v>31</v>
      </c>
      <c r="B32" s="35" t="s">
        <v>310</v>
      </c>
      <c r="C32" s="20">
        <v>42</v>
      </c>
      <c r="D32" s="20" t="s">
        <v>96</v>
      </c>
      <c r="E32" s="55">
        <v>0</v>
      </c>
      <c r="F32" s="36">
        <f>IF($D32="","",IF($D32="item",ROUND(1*$E32,2),ROUND($C32*$E32,2)))</f>
        <v>0</v>
      </c>
      <c r="Z32" s="37" t="s">
        <v>311</v>
      </c>
    </row>
    <row r="33" spans="1:26" ht="12" customHeight="1" x14ac:dyDescent="0.25"/>
    <row r="34" spans="1:26" s="33" customFormat="1" ht="12" x14ac:dyDescent="0.25">
      <c r="A34" s="29"/>
      <c r="B34" s="30" t="s">
        <v>249</v>
      </c>
      <c r="C34" s="31"/>
      <c r="D34" s="31"/>
      <c r="E34" s="31"/>
      <c r="F34" s="32"/>
    </row>
    <row r="35" spans="1:26" s="33" customFormat="1" ht="12" x14ac:dyDescent="0.25">
      <c r="A35" s="29"/>
      <c r="B35" s="30" t="s">
        <v>250</v>
      </c>
      <c r="C35" s="31"/>
      <c r="D35" s="31"/>
      <c r="E35" s="31"/>
      <c r="F35" s="32"/>
      <c r="Z35" s="34" t="s">
        <v>312</v>
      </c>
    </row>
    <row r="36" spans="1:26" ht="12" customHeight="1" x14ac:dyDescent="0.25"/>
    <row r="37" spans="1:26" s="22" customFormat="1" ht="12" x14ac:dyDescent="0.25">
      <c r="A37" s="19" t="s">
        <v>34</v>
      </c>
      <c r="B37" s="35" t="s">
        <v>252</v>
      </c>
      <c r="C37" s="20">
        <v>118</v>
      </c>
      <c r="D37" s="20" t="s">
        <v>70</v>
      </c>
      <c r="E37" s="55">
        <v>0</v>
      </c>
      <c r="F37" s="36">
        <f>IF($D37="","",IF($D37="item",ROUND(1*$E37,2),ROUND($C37*$E37,2)))</f>
        <v>0</v>
      </c>
      <c r="Z37" s="37" t="s">
        <v>313</v>
      </c>
    </row>
    <row r="38" spans="1:26" ht="12" customHeight="1" x14ac:dyDescent="0.25"/>
    <row r="39" spans="1:26" s="33" customFormat="1" ht="12" x14ac:dyDescent="0.25">
      <c r="A39" s="29"/>
      <c r="B39" s="30" t="s">
        <v>145</v>
      </c>
      <c r="C39" s="31"/>
      <c r="D39" s="31"/>
      <c r="E39" s="31"/>
      <c r="F39" s="32"/>
      <c r="Z39" s="34" t="s">
        <v>314</v>
      </c>
    </row>
    <row r="40" spans="1:26" ht="12" customHeight="1" x14ac:dyDescent="0.25"/>
    <row r="41" spans="1:26" s="22" customFormat="1" ht="12" x14ac:dyDescent="0.25">
      <c r="A41" s="19" t="s">
        <v>37</v>
      </c>
      <c r="B41" s="35" t="s">
        <v>315</v>
      </c>
      <c r="C41" s="20">
        <v>113</v>
      </c>
      <c r="D41" s="20" t="s">
        <v>70</v>
      </c>
      <c r="E41" s="55">
        <v>0</v>
      </c>
      <c r="F41" s="36">
        <f>IF($D41="","",IF($D41="item",ROUND(1*$E41,2),ROUND($C41*$E41,2)))</f>
        <v>0</v>
      </c>
      <c r="Z41" s="37" t="s">
        <v>316</v>
      </c>
    </row>
    <row r="42" spans="1:26" ht="12" customHeight="1" x14ac:dyDescent="0.25"/>
    <row r="43" spans="1:26" s="33" customFormat="1" ht="12" x14ac:dyDescent="0.25">
      <c r="A43" s="29"/>
      <c r="B43" s="30" t="s">
        <v>317</v>
      </c>
      <c r="C43" s="31"/>
      <c r="D43" s="31"/>
      <c r="E43" s="31"/>
      <c r="F43" s="32"/>
    </row>
    <row r="44" spans="1:26" s="33" customFormat="1" ht="12" x14ac:dyDescent="0.25">
      <c r="A44" s="29"/>
      <c r="B44" s="30" t="s">
        <v>318</v>
      </c>
      <c r="C44" s="31"/>
      <c r="D44" s="31"/>
      <c r="E44" s="31"/>
      <c r="F44" s="32"/>
      <c r="Z44" s="34" t="s">
        <v>319</v>
      </c>
    </row>
    <row r="45" spans="1:26" ht="12" customHeight="1" x14ac:dyDescent="0.25"/>
    <row r="46" spans="1:26" s="22" customFormat="1" ht="12" x14ac:dyDescent="0.25">
      <c r="A46" s="19" t="s">
        <v>40</v>
      </c>
      <c r="B46" s="35" t="s">
        <v>320</v>
      </c>
      <c r="C46" s="20">
        <v>128</v>
      </c>
      <c r="D46" s="20" t="s">
        <v>70</v>
      </c>
      <c r="E46" s="55">
        <v>0</v>
      </c>
      <c r="F46" s="36">
        <f>IF($D46="","",IF($D46="item",ROUND(1*$E46,2),ROUND($C46*$E46,2)))</f>
        <v>0</v>
      </c>
      <c r="Z46" s="37" t="s">
        <v>321</v>
      </c>
    </row>
    <row r="47" spans="1:26" ht="12" customHeight="1" x14ac:dyDescent="0.25"/>
    <row r="48" spans="1:26" s="33" customFormat="1" ht="12" x14ac:dyDescent="0.25">
      <c r="A48" s="29"/>
      <c r="B48" s="30" t="s">
        <v>322</v>
      </c>
      <c r="C48" s="31"/>
      <c r="D48" s="31"/>
      <c r="E48" s="31"/>
      <c r="F48" s="32"/>
      <c r="Z48" s="34" t="s">
        <v>323</v>
      </c>
    </row>
    <row r="49" spans="1:26" ht="12" customHeight="1" x14ac:dyDescent="0.25"/>
    <row r="50" spans="1:26" s="22" customFormat="1" ht="12" x14ac:dyDescent="0.25">
      <c r="A50" s="19" t="s">
        <v>42</v>
      </c>
      <c r="B50" s="35" t="s">
        <v>320</v>
      </c>
      <c r="C50" s="20">
        <v>128</v>
      </c>
      <c r="D50" s="20" t="s">
        <v>70</v>
      </c>
      <c r="E50" s="55">
        <v>0</v>
      </c>
      <c r="F50" s="36">
        <f>IF($D50="","",IF($D50="item",ROUND(1*$E50,2),ROUND($C50*$E50,2)))</f>
        <v>0</v>
      </c>
      <c r="Z50" s="37" t="s">
        <v>324</v>
      </c>
    </row>
    <row r="51" spans="1:26" ht="12" customHeight="1" x14ac:dyDescent="0.25"/>
    <row r="52" spans="1:26" s="33" customFormat="1" ht="12" x14ac:dyDescent="0.25">
      <c r="A52" s="29"/>
      <c r="B52" s="30" t="s">
        <v>325</v>
      </c>
      <c r="C52" s="31"/>
      <c r="D52" s="31"/>
      <c r="E52" s="31"/>
      <c r="F52" s="32"/>
    </row>
    <row r="53" spans="1:26" s="33" customFormat="1" ht="12" x14ac:dyDescent="0.25">
      <c r="A53" s="29"/>
      <c r="B53" s="30" t="s">
        <v>326</v>
      </c>
      <c r="C53" s="31"/>
      <c r="D53" s="31"/>
      <c r="E53" s="31"/>
      <c r="F53" s="32"/>
      <c r="Z53" s="34" t="s">
        <v>327</v>
      </c>
    </row>
    <row r="54" spans="1:26" ht="12" customHeight="1" x14ac:dyDescent="0.25"/>
    <row r="55" spans="1:26" s="22" customFormat="1" ht="12" x14ac:dyDescent="0.25">
      <c r="A55" s="19" t="s">
        <v>98</v>
      </c>
      <c r="B55" s="35" t="s">
        <v>328</v>
      </c>
      <c r="C55" s="20">
        <v>28</v>
      </c>
      <c r="D55" s="20" t="s">
        <v>70</v>
      </c>
      <c r="E55" s="55">
        <v>0</v>
      </c>
      <c r="F55" s="36">
        <f>IF($D55="","",IF($D55="item",ROUND(1*$E55,2),ROUND($C55*$E55,2)))</f>
        <v>0</v>
      </c>
      <c r="Z55" s="37" t="s">
        <v>329</v>
      </c>
    </row>
    <row r="56" spans="1:26" ht="12" customHeight="1" x14ac:dyDescent="0.25"/>
    <row r="57" spans="1:26" ht="12.6" customHeight="1" x14ac:dyDescent="0.25"/>
    <row r="58" spans="1:26" ht="12.6" customHeight="1" x14ac:dyDescent="0.25"/>
    <row r="59" spans="1:26" ht="13.95" customHeight="1" x14ac:dyDescent="0.25"/>
    <row r="60" spans="1:26" ht="12.6" customHeight="1" x14ac:dyDescent="0.25"/>
    <row r="61" spans="1:26" ht="12.6" customHeight="1" x14ac:dyDescent="0.25">
      <c r="A61" s="43"/>
      <c r="B61" s="42" t="s">
        <v>45</v>
      </c>
      <c r="C61" s="44"/>
      <c r="D61" s="44"/>
      <c r="E61" s="45"/>
      <c r="F61" s="46">
        <f>SUM(F4:F60)</f>
        <v>0</v>
      </c>
    </row>
    <row r="62" spans="1:26" ht="12.6" customHeight="1" x14ac:dyDescent="0.25">
      <c r="A62" s="3"/>
      <c r="B62" s="41" t="s">
        <v>330</v>
      </c>
      <c r="C62" s="5"/>
      <c r="D62" s="5"/>
      <c r="E62" s="5"/>
      <c r="F62" s="5"/>
    </row>
    <row r="63" spans="1:26" ht="13.8" customHeight="1" x14ac:dyDescent="0.3">
      <c r="A63" s="47"/>
      <c r="B63" s="48"/>
      <c r="C63" s="49"/>
      <c r="D63" s="49"/>
      <c r="E63" s="49"/>
      <c r="F63" s="9" t="s">
        <v>5</v>
      </c>
    </row>
    <row r="64" spans="1:26" x14ac:dyDescent="0.25">
      <c r="A64" s="50"/>
      <c r="B64" s="51"/>
      <c r="C64" s="52"/>
      <c r="D64" s="52"/>
      <c r="E64" s="52"/>
      <c r="F64" s="53" t="s">
        <v>6</v>
      </c>
    </row>
    <row r="66" spans="2:6" x14ac:dyDescent="0.25">
      <c r="B66" s="39" t="s">
        <v>47</v>
      </c>
    </row>
    <row r="67" spans="2:6" ht="13.8" customHeight="1" x14ac:dyDescent="0.25">
      <c r="B67" s="54" t="s">
        <v>331</v>
      </c>
      <c r="F67" s="40">
        <f>$F$61</f>
        <v>0</v>
      </c>
    </row>
    <row r="68" spans="2:6" ht="13.8" customHeight="1" x14ac:dyDescent="0.25"/>
    <row r="69" spans="2:6" ht="13.8" customHeight="1" x14ac:dyDescent="0.25"/>
    <row r="70" spans="2:6" ht="13.8" customHeight="1" x14ac:dyDescent="0.25"/>
    <row r="71" spans="2:6" ht="13.8" customHeight="1" x14ac:dyDescent="0.25"/>
    <row r="72" spans="2:6" ht="13.8" customHeight="1" x14ac:dyDescent="0.25"/>
    <row r="73" spans="2:6" ht="13.8" customHeight="1" x14ac:dyDescent="0.25"/>
    <row r="74" spans="2:6" ht="13.8" customHeight="1" x14ac:dyDescent="0.25"/>
    <row r="75" spans="2:6" ht="13.8" customHeight="1" x14ac:dyDescent="0.25"/>
    <row r="76" spans="2:6" ht="13.8" customHeight="1" x14ac:dyDescent="0.25"/>
    <row r="77" spans="2:6" ht="13.8" customHeight="1" x14ac:dyDescent="0.25"/>
    <row r="78" spans="2:6" ht="13.8" customHeight="1" x14ac:dyDescent="0.25"/>
    <row r="79" spans="2:6" ht="13.8" customHeight="1" x14ac:dyDescent="0.25"/>
    <row r="80" spans="2:6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3.8" customHeight="1" x14ac:dyDescent="0.25"/>
    <row r="111" ht="13.8" customHeight="1" x14ac:dyDescent="0.25"/>
    <row r="112" ht="13.8" customHeight="1" x14ac:dyDescent="0.25"/>
    <row r="113" spans="1:6" ht="13.8" customHeight="1" x14ac:dyDescent="0.25"/>
    <row r="114" spans="1:6" ht="13.8" customHeight="1" x14ac:dyDescent="0.25"/>
    <row r="115" spans="1:6" ht="10.95" customHeight="1" x14ac:dyDescent="0.25"/>
    <row r="116" spans="1:6" ht="13.8" customHeight="1" x14ac:dyDescent="0.25"/>
    <row r="117" spans="1:6" ht="13.8" customHeight="1" x14ac:dyDescent="0.25"/>
    <row r="118" spans="1:6" ht="13.8" customHeight="1" x14ac:dyDescent="0.25">
      <c r="A118" s="43"/>
      <c r="B118" s="42" t="s">
        <v>332</v>
      </c>
      <c r="C118" s="44"/>
      <c r="D118" s="44"/>
      <c r="E118" s="44"/>
      <c r="F118" s="46">
        <f>SUM($F$67:$F$117)</f>
        <v>0</v>
      </c>
    </row>
    <row r="119" spans="1:6" x14ac:dyDescent="0.25">
      <c r="A119" s="3"/>
      <c r="C119" s="5"/>
      <c r="D119" s="5"/>
      <c r="E119" s="5"/>
      <c r="F119" s="5"/>
    </row>
    <row r="120" spans="1:6" x14ac:dyDescent="0.25">
      <c r="A120" s="3"/>
      <c r="C120" s="5"/>
      <c r="D120" s="5"/>
      <c r="E120" s="5"/>
      <c r="F120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7798E-D3FE-458D-8877-6BAEE6F3AB0D}">
  <dimension ref="A1:Z176"/>
  <sheetViews>
    <sheetView topLeftCell="A167" workbookViewId="0">
      <selection activeCell="F176" sqref="A176:F176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333</v>
      </c>
      <c r="C6" s="25"/>
      <c r="D6" s="25"/>
      <c r="E6" s="25"/>
      <c r="F6" s="26"/>
      <c r="Z6" s="28" t="s">
        <v>334</v>
      </c>
    </row>
    <row r="7" spans="1:26" ht="12" customHeight="1" x14ac:dyDescent="0.25"/>
    <row r="8" spans="1:26" s="33" customFormat="1" ht="15.6" customHeight="1" x14ac:dyDescent="0.25">
      <c r="A8" s="29"/>
      <c r="B8" s="30" t="s">
        <v>335</v>
      </c>
      <c r="C8" s="31"/>
      <c r="D8" s="31"/>
      <c r="E8" s="31"/>
      <c r="F8" s="32"/>
    </row>
    <row r="9" spans="1:26" s="33" customFormat="1" ht="12" x14ac:dyDescent="0.25">
      <c r="A9" s="29"/>
      <c r="B9" s="30" t="s">
        <v>336</v>
      </c>
      <c r="C9" s="31"/>
      <c r="D9" s="31"/>
      <c r="E9" s="31"/>
      <c r="F9" s="32"/>
      <c r="Z9" s="34" t="s">
        <v>337</v>
      </c>
    </row>
    <row r="10" spans="1:26" ht="12" customHeight="1" x14ac:dyDescent="0.25"/>
    <row r="11" spans="1:26" s="22" customFormat="1" ht="12" x14ac:dyDescent="0.25">
      <c r="A11" s="19" t="s">
        <v>13</v>
      </c>
      <c r="B11" s="35" t="s">
        <v>338</v>
      </c>
      <c r="C11" s="20">
        <v>11</v>
      </c>
      <c r="D11" s="20" t="s">
        <v>96</v>
      </c>
      <c r="E11" s="55">
        <v>0</v>
      </c>
      <c r="F11" s="36">
        <f>IF($D11="","",IF($D11="item",ROUND(1*$E11,2),ROUND($C11*$E11,2)))</f>
        <v>0</v>
      </c>
      <c r="Z11" s="37" t="s">
        <v>339</v>
      </c>
    </row>
    <row r="12" spans="1:26" ht="12" customHeight="1" x14ac:dyDescent="0.25"/>
    <row r="13" spans="1:26" s="22" customFormat="1" ht="12" x14ac:dyDescent="0.25">
      <c r="A13" s="19" t="s">
        <v>16</v>
      </c>
      <c r="B13" s="35" t="s">
        <v>340</v>
      </c>
      <c r="C13" s="20">
        <v>12</v>
      </c>
      <c r="D13" s="20" t="s">
        <v>96</v>
      </c>
      <c r="E13" s="55">
        <v>0</v>
      </c>
      <c r="F13" s="36">
        <f>IF($D13="","",IF($D13="item",ROUND(1*$E13,2),ROUND($C13*$E13,2)))</f>
        <v>0</v>
      </c>
      <c r="Z13" s="37" t="s">
        <v>339</v>
      </c>
    </row>
    <row r="14" spans="1:26" ht="12" customHeight="1" x14ac:dyDescent="0.25"/>
    <row r="15" spans="1:26" s="33" customFormat="1" ht="12" x14ac:dyDescent="0.25">
      <c r="A15" s="29"/>
      <c r="B15" s="30" t="s">
        <v>341</v>
      </c>
      <c r="C15" s="31"/>
      <c r="D15" s="31"/>
      <c r="E15" s="31"/>
      <c r="F15" s="32"/>
      <c r="Z15" s="34" t="s">
        <v>342</v>
      </c>
    </row>
    <row r="16" spans="1:26" ht="12" customHeight="1" x14ac:dyDescent="0.25"/>
    <row r="17" spans="1:26" s="22" customFormat="1" ht="12" x14ac:dyDescent="0.25">
      <c r="A17" s="19" t="s">
        <v>19</v>
      </c>
      <c r="B17" s="35" t="s">
        <v>338</v>
      </c>
      <c r="C17" s="20">
        <v>11</v>
      </c>
      <c r="D17" s="20" t="s">
        <v>96</v>
      </c>
      <c r="E17" s="55">
        <v>0</v>
      </c>
      <c r="F17" s="36">
        <f>IF($D17="","",IF($D17="item",ROUND(1*$E17,2),ROUND($C17*$E17,2)))</f>
        <v>0</v>
      </c>
      <c r="Z17" s="37" t="s">
        <v>343</v>
      </c>
    </row>
    <row r="18" spans="1:26" ht="12" customHeight="1" x14ac:dyDescent="0.25"/>
    <row r="19" spans="1:26" s="33" customFormat="1" ht="15.6" customHeight="1" x14ac:dyDescent="0.25">
      <c r="A19" s="29"/>
      <c r="B19" s="30" t="s">
        <v>344</v>
      </c>
      <c r="C19" s="31"/>
      <c r="D19" s="31"/>
      <c r="E19" s="31"/>
      <c r="F19" s="32"/>
    </row>
    <row r="20" spans="1:26" s="33" customFormat="1" ht="12" x14ac:dyDescent="0.25">
      <c r="A20" s="29"/>
      <c r="B20" s="30" t="s">
        <v>345</v>
      </c>
      <c r="C20" s="31"/>
      <c r="D20" s="31"/>
      <c r="E20" s="31"/>
      <c r="F20" s="32"/>
      <c r="Z20" s="34" t="s">
        <v>346</v>
      </c>
    </row>
    <row r="21" spans="1:26" ht="12" customHeight="1" x14ac:dyDescent="0.25"/>
    <row r="22" spans="1:26" s="22" customFormat="1" ht="12" x14ac:dyDescent="0.25">
      <c r="A22" s="19" t="s">
        <v>22</v>
      </c>
      <c r="B22" s="35" t="s">
        <v>347</v>
      </c>
      <c r="C22" s="20">
        <v>1</v>
      </c>
      <c r="D22" s="20" t="s">
        <v>91</v>
      </c>
      <c r="E22" s="55">
        <v>0</v>
      </c>
      <c r="F22" s="36">
        <f>IF($D22="","",IF($D22="item",ROUND(1*$E22,2),ROUND($C22*$E22,2)))</f>
        <v>0</v>
      </c>
      <c r="Z22" s="37" t="s">
        <v>348</v>
      </c>
    </row>
    <row r="23" spans="1:26" ht="12" customHeight="1" x14ac:dyDescent="0.25"/>
    <row r="24" spans="1:26" s="22" customFormat="1" ht="12" x14ac:dyDescent="0.25">
      <c r="A24" s="19" t="s">
        <v>25</v>
      </c>
      <c r="B24" s="35" t="s">
        <v>349</v>
      </c>
      <c r="C24" s="20">
        <v>2</v>
      </c>
      <c r="D24" s="20" t="s">
        <v>91</v>
      </c>
      <c r="E24" s="55">
        <v>0</v>
      </c>
      <c r="F24" s="36">
        <f>IF($D24="","",IF($D24="item",ROUND(1*$E24,2),ROUND($C24*$E24,2)))</f>
        <v>0</v>
      </c>
      <c r="Z24" s="37" t="s">
        <v>350</v>
      </c>
    </row>
    <row r="25" spans="1:26" ht="12" customHeight="1" x14ac:dyDescent="0.25"/>
    <row r="26" spans="1:26" s="22" customFormat="1" ht="12" x14ac:dyDescent="0.25">
      <c r="A26" s="19" t="s">
        <v>28</v>
      </c>
      <c r="B26" s="35" t="s">
        <v>351</v>
      </c>
      <c r="C26" s="20">
        <v>5</v>
      </c>
      <c r="D26" s="20" t="s">
        <v>91</v>
      </c>
      <c r="E26" s="55">
        <v>0</v>
      </c>
      <c r="F26" s="36">
        <f>IF($D26="","",IF($D26="item",ROUND(1*$E26,2),ROUND($C26*$E26,2)))</f>
        <v>0</v>
      </c>
      <c r="Z26" s="37" t="s">
        <v>352</v>
      </c>
    </row>
    <row r="27" spans="1:26" ht="12" customHeight="1" x14ac:dyDescent="0.25"/>
    <row r="28" spans="1:26" s="22" customFormat="1" ht="12" x14ac:dyDescent="0.25">
      <c r="A28" s="19" t="s">
        <v>31</v>
      </c>
      <c r="B28" s="35" t="s">
        <v>353</v>
      </c>
      <c r="C28" s="20">
        <v>1</v>
      </c>
      <c r="D28" s="20" t="s">
        <v>91</v>
      </c>
      <c r="E28" s="55">
        <v>0</v>
      </c>
      <c r="F28" s="36">
        <f>IF($D28="","",IF($D28="item",ROUND(1*$E28,2),ROUND($C28*$E28,2)))</f>
        <v>0</v>
      </c>
      <c r="Z28" s="37" t="s">
        <v>354</v>
      </c>
    </row>
    <row r="29" spans="1:26" ht="12" customHeight="1" x14ac:dyDescent="0.25"/>
    <row r="30" spans="1:26" s="22" customFormat="1" ht="12" x14ac:dyDescent="0.25">
      <c r="A30" s="19" t="s">
        <v>34</v>
      </c>
      <c r="B30" s="35" t="s">
        <v>355</v>
      </c>
      <c r="C30" s="20">
        <v>1</v>
      </c>
      <c r="D30" s="20" t="s">
        <v>91</v>
      </c>
      <c r="E30" s="55">
        <v>0</v>
      </c>
      <c r="F30" s="36">
        <f>IF($D30="","",IF($D30="item",ROUND(1*$E30,2),ROUND($C30*$E30,2)))</f>
        <v>0</v>
      </c>
      <c r="Z30" s="37" t="s">
        <v>356</v>
      </c>
    </row>
    <row r="31" spans="1:26" ht="12" customHeight="1" x14ac:dyDescent="0.25"/>
    <row r="32" spans="1:26" s="33" customFormat="1" ht="12" x14ac:dyDescent="0.25">
      <c r="A32" s="29"/>
      <c r="B32" s="30" t="s">
        <v>357</v>
      </c>
      <c r="C32" s="31"/>
      <c r="D32" s="31"/>
      <c r="E32" s="31"/>
      <c r="F32" s="32"/>
      <c r="Z32" s="34" t="s">
        <v>358</v>
      </c>
    </row>
    <row r="33" spans="1:26" ht="12" customHeight="1" x14ac:dyDescent="0.25"/>
    <row r="34" spans="1:26" s="22" customFormat="1" ht="15.6" customHeight="1" x14ac:dyDescent="0.25">
      <c r="A34" s="19" t="s">
        <v>37</v>
      </c>
      <c r="B34" s="35" t="s">
        <v>359</v>
      </c>
      <c r="C34" s="20"/>
      <c r="D34" s="20"/>
      <c r="E34" s="20"/>
      <c r="F34" s="21"/>
    </row>
    <row r="35" spans="1:26" s="22" customFormat="1" ht="12" x14ac:dyDescent="0.25">
      <c r="A35" s="19"/>
      <c r="B35" s="35" t="s">
        <v>360</v>
      </c>
      <c r="C35" s="20">
        <v>50</v>
      </c>
      <c r="D35" s="20" t="s">
        <v>96</v>
      </c>
      <c r="E35" s="55">
        <v>0</v>
      </c>
      <c r="F35" s="36">
        <f>IF($D35="","",IF($D35="item",ROUND(1*$E35,2),ROUND($C35*$E35,2)))</f>
        <v>0</v>
      </c>
      <c r="Z35" s="37" t="s">
        <v>361</v>
      </c>
    </row>
    <row r="36" spans="1:26" ht="12" customHeight="1" x14ac:dyDescent="0.25"/>
    <row r="37" spans="1:26" s="33" customFormat="1" ht="15.6" customHeight="1" x14ac:dyDescent="0.25">
      <c r="A37" s="29"/>
      <c r="B37" s="30" t="s">
        <v>362</v>
      </c>
      <c r="C37" s="31"/>
      <c r="D37" s="31"/>
      <c r="E37" s="31"/>
      <c r="F37" s="32"/>
    </row>
    <row r="38" spans="1:26" s="33" customFormat="1" ht="15.6" customHeight="1" x14ac:dyDescent="0.25">
      <c r="A38" s="29"/>
      <c r="B38" s="30" t="s">
        <v>363</v>
      </c>
      <c r="C38" s="31"/>
      <c r="D38" s="31"/>
      <c r="E38" s="31"/>
      <c r="F38" s="32"/>
    </row>
    <row r="39" spans="1:26" s="33" customFormat="1" ht="12" x14ac:dyDescent="0.25">
      <c r="A39" s="29"/>
      <c r="B39" s="30" t="s">
        <v>364</v>
      </c>
      <c r="C39" s="31"/>
      <c r="D39" s="31"/>
      <c r="E39" s="31"/>
      <c r="F39" s="32"/>
      <c r="Z39" s="34" t="s">
        <v>365</v>
      </c>
    </row>
    <row r="40" spans="1:26" ht="12" customHeight="1" x14ac:dyDescent="0.25"/>
    <row r="41" spans="1:26" s="22" customFormat="1" ht="12" x14ac:dyDescent="0.25">
      <c r="A41" s="19" t="s">
        <v>40</v>
      </c>
      <c r="B41" s="35" t="s">
        <v>366</v>
      </c>
      <c r="C41" s="20">
        <v>1</v>
      </c>
      <c r="D41" s="20" t="s">
        <v>91</v>
      </c>
      <c r="E41" s="55">
        <v>0</v>
      </c>
      <c r="F41" s="36">
        <f>IF($D41="","",IF($D41="item",ROUND(1*$E41,2),ROUND($C41*$E41,2)))</f>
        <v>0</v>
      </c>
      <c r="Z41" s="37" t="s">
        <v>367</v>
      </c>
    </row>
    <row r="42" spans="1:26" ht="12" customHeight="1" x14ac:dyDescent="0.25"/>
    <row r="43" spans="1:26" s="22" customFormat="1" ht="12" x14ac:dyDescent="0.25">
      <c r="A43" s="19" t="s">
        <v>42</v>
      </c>
      <c r="B43" s="35" t="s">
        <v>368</v>
      </c>
      <c r="C43" s="20">
        <v>5</v>
      </c>
      <c r="D43" s="20" t="s">
        <v>91</v>
      </c>
      <c r="E43" s="55">
        <v>0</v>
      </c>
      <c r="F43" s="36">
        <f>IF($D43="","",IF($D43="item",ROUND(1*$E43,2),ROUND($C43*$E43,2)))</f>
        <v>0</v>
      </c>
      <c r="Z43" s="37" t="s">
        <v>369</v>
      </c>
    </row>
    <row r="44" spans="1:26" ht="12" customHeight="1" x14ac:dyDescent="0.25"/>
    <row r="45" spans="1:26" s="33" customFormat="1" ht="12" x14ac:dyDescent="0.25">
      <c r="A45" s="29"/>
      <c r="B45" s="30" t="s">
        <v>370</v>
      </c>
      <c r="C45" s="31"/>
      <c r="D45" s="31"/>
      <c r="E45" s="31"/>
      <c r="F45" s="32"/>
    </row>
    <row r="46" spans="1:26" s="33" customFormat="1" ht="12" x14ac:dyDescent="0.25">
      <c r="A46" s="29"/>
      <c r="B46" s="30" t="s">
        <v>371</v>
      </c>
      <c r="C46" s="31"/>
      <c r="D46" s="31"/>
      <c r="E46" s="31"/>
      <c r="F46" s="32"/>
    </row>
    <row r="47" spans="1:26" s="33" customFormat="1" ht="12" x14ac:dyDescent="0.25">
      <c r="A47" s="29"/>
      <c r="B47" s="30" t="s">
        <v>372</v>
      </c>
      <c r="C47" s="31"/>
      <c r="D47" s="31"/>
      <c r="E47" s="31"/>
      <c r="F47" s="32"/>
      <c r="Z47" s="34" t="s">
        <v>373</v>
      </c>
    </row>
    <row r="48" spans="1:26" ht="12" customHeight="1" x14ac:dyDescent="0.25"/>
    <row r="49" spans="1:26" s="22" customFormat="1" ht="15.6" customHeight="1" x14ac:dyDescent="0.25">
      <c r="A49" s="19" t="s">
        <v>98</v>
      </c>
      <c r="B49" s="35" t="s">
        <v>374</v>
      </c>
      <c r="C49" s="20"/>
      <c r="D49" s="20"/>
      <c r="E49" s="20"/>
      <c r="F49" s="21"/>
    </row>
    <row r="50" spans="1:26" s="22" customFormat="1" ht="12" x14ac:dyDescent="0.25">
      <c r="A50" s="19"/>
      <c r="B50" s="35" t="s">
        <v>375</v>
      </c>
      <c r="C50" s="20">
        <v>1</v>
      </c>
      <c r="D50" s="20" t="s">
        <v>91</v>
      </c>
      <c r="E50" s="55">
        <v>0</v>
      </c>
      <c r="F50" s="36">
        <f>IF($D50="","",IF($D50="item",ROUND(1*$E50,2),ROUND($C50*$E50,2)))</f>
        <v>0</v>
      </c>
      <c r="Z50" s="37" t="s">
        <v>376</v>
      </c>
    </row>
    <row r="51" spans="1:26" ht="12" customHeight="1" x14ac:dyDescent="0.25"/>
    <row r="52" spans="1:26" s="22" customFormat="1" ht="15.6" customHeight="1" x14ac:dyDescent="0.25">
      <c r="A52" s="19" t="s">
        <v>103</v>
      </c>
      <c r="B52" s="35" t="s">
        <v>377</v>
      </c>
      <c r="C52" s="20">
        <v>1</v>
      </c>
      <c r="D52" s="20" t="s">
        <v>91</v>
      </c>
      <c r="E52" s="55">
        <v>0</v>
      </c>
      <c r="F52" s="36">
        <f>IF($D52="","",IF($D52="item",ROUND(1*$E52,2),ROUND($C52*$E52,2)))</f>
        <v>0</v>
      </c>
      <c r="Z52" s="37" t="s">
        <v>378</v>
      </c>
    </row>
    <row r="53" spans="1:26" ht="12" customHeight="1" x14ac:dyDescent="0.25"/>
    <row r="54" spans="1:26" s="22" customFormat="1" ht="15.6" customHeight="1" x14ac:dyDescent="0.25">
      <c r="A54" s="19" t="s">
        <v>108</v>
      </c>
      <c r="B54" s="35" t="s">
        <v>379</v>
      </c>
      <c r="C54" s="20"/>
      <c r="D54" s="20"/>
      <c r="E54" s="20"/>
      <c r="F54" s="21"/>
    </row>
    <row r="55" spans="1:26" s="22" customFormat="1" ht="12" x14ac:dyDescent="0.25">
      <c r="A55" s="19"/>
      <c r="B55" s="35" t="s">
        <v>380</v>
      </c>
      <c r="C55" s="20">
        <v>1</v>
      </c>
      <c r="D55" s="20" t="s">
        <v>91</v>
      </c>
      <c r="E55" s="55">
        <v>0</v>
      </c>
      <c r="F55" s="36">
        <f>IF($D55="","",IF($D55="item",ROUND(1*$E55,2),ROUND($C55*$E55,2)))</f>
        <v>0</v>
      </c>
      <c r="Z55" s="37" t="s">
        <v>381</v>
      </c>
    </row>
    <row r="56" spans="1:26" ht="12" customHeight="1" x14ac:dyDescent="0.25"/>
    <row r="57" spans="1:26" s="22" customFormat="1" ht="12" x14ac:dyDescent="0.25">
      <c r="A57" s="19" t="s">
        <v>114</v>
      </c>
      <c r="B57" s="35" t="s">
        <v>382</v>
      </c>
      <c r="C57" s="20"/>
      <c r="D57" s="20"/>
      <c r="E57" s="20"/>
      <c r="F57" s="21"/>
    </row>
    <row r="58" spans="1:26" s="22" customFormat="1" ht="12" x14ac:dyDescent="0.25">
      <c r="A58" s="19"/>
      <c r="B58" s="35" t="s">
        <v>383</v>
      </c>
      <c r="C58" s="20">
        <v>1</v>
      </c>
      <c r="D58" s="20" t="s">
        <v>91</v>
      </c>
      <c r="E58" s="55">
        <v>0</v>
      </c>
      <c r="F58" s="36">
        <f>IF($D58="","",IF($D58="item",ROUND(1*$E58,2),ROUND($C58*$E58,2)))</f>
        <v>0</v>
      </c>
      <c r="Z58" s="37" t="s">
        <v>384</v>
      </c>
    </row>
    <row r="59" spans="1:26" ht="12" customHeight="1" x14ac:dyDescent="0.25"/>
    <row r="60" spans="1:26" x14ac:dyDescent="0.25">
      <c r="A60" s="43"/>
      <c r="B60" s="42" t="s">
        <v>45</v>
      </c>
      <c r="C60" s="44"/>
      <c r="D60" s="44"/>
      <c r="E60" s="45"/>
      <c r="F60" s="46">
        <f>SUM(F4:F59)</f>
        <v>0</v>
      </c>
    </row>
    <row r="61" spans="1:26" x14ac:dyDescent="0.25">
      <c r="A61" s="3"/>
      <c r="B61" s="41" t="s">
        <v>385</v>
      </c>
      <c r="C61" s="5"/>
      <c r="D61" s="5"/>
      <c r="E61" s="5"/>
      <c r="F61" s="5"/>
    </row>
    <row r="62" spans="1:26" ht="12" customHeight="1" x14ac:dyDescent="0.3">
      <c r="A62" s="7" t="s">
        <v>0</v>
      </c>
      <c r="B62" s="7" t="s">
        <v>1</v>
      </c>
      <c r="C62" s="7" t="s">
        <v>2</v>
      </c>
      <c r="D62" s="7" t="s">
        <v>3</v>
      </c>
      <c r="E62" s="8" t="s">
        <v>4</v>
      </c>
      <c r="F62" s="9" t="s">
        <v>5</v>
      </c>
    </row>
    <row r="63" spans="1:26" ht="12" customHeight="1" x14ac:dyDescent="0.3">
      <c r="A63" s="10"/>
      <c r="B63" s="10"/>
      <c r="C63" s="10"/>
      <c r="D63" s="10"/>
      <c r="E63" s="11" t="s">
        <v>6</v>
      </c>
      <c r="F63" s="12" t="s">
        <v>6</v>
      </c>
    </row>
    <row r="64" spans="1:26" ht="12" customHeight="1" x14ac:dyDescent="0.25"/>
    <row r="65" spans="1:26" s="33" customFormat="1" ht="12" x14ac:dyDescent="0.25">
      <c r="A65" s="29"/>
      <c r="B65" s="30" t="s">
        <v>386</v>
      </c>
      <c r="C65" s="31"/>
      <c r="D65" s="31"/>
      <c r="E65" s="31"/>
      <c r="F65" s="32"/>
      <c r="Z65" s="34" t="s">
        <v>387</v>
      </c>
    </row>
    <row r="66" spans="1:26" ht="12" customHeight="1" x14ac:dyDescent="0.25"/>
    <row r="67" spans="1:26" s="22" customFormat="1" ht="12" x14ac:dyDescent="0.25">
      <c r="A67" s="19" t="s">
        <v>13</v>
      </c>
      <c r="B67" s="35" t="s">
        <v>388</v>
      </c>
      <c r="C67" s="20">
        <v>11</v>
      </c>
      <c r="D67" s="20" t="s">
        <v>96</v>
      </c>
      <c r="E67" s="55">
        <v>0</v>
      </c>
      <c r="F67" s="36">
        <f>IF($D67="","",IF($D67="item",ROUND(1*$E67,2),ROUND($C67*$E67,2)))</f>
        <v>0</v>
      </c>
      <c r="Z67" s="37" t="s">
        <v>389</v>
      </c>
    </row>
    <row r="68" spans="1:26" ht="12" customHeight="1" x14ac:dyDescent="0.25"/>
    <row r="69" spans="1:26" s="33" customFormat="1" ht="12" customHeight="1" x14ac:dyDescent="0.25">
      <c r="A69" s="29"/>
      <c r="B69" s="30" t="s">
        <v>390</v>
      </c>
      <c r="C69" s="31"/>
      <c r="D69" s="31"/>
      <c r="E69" s="31"/>
      <c r="F69" s="32"/>
    </row>
    <row r="70" spans="1:26" s="33" customFormat="1" ht="12" x14ac:dyDescent="0.25">
      <c r="A70" s="29"/>
      <c r="B70" s="30" t="s">
        <v>391</v>
      </c>
      <c r="C70" s="31"/>
      <c r="D70" s="31"/>
      <c r="E70" s="31"/>
      <c r="F70" s="32"/>
      <c r="Z70" s="34" t="s">
        <v>392</v>
      </c>
    </row>
    <row r="71" spans="1:26" ht="12" customHeight="1" x14ac:dyDescent="0.25"/>
    <row r="72" spans="1:26" s="22" customFormat="1" ht="12" x14ac:dyDescent="0.25">
      <c r="A72" s="19" t="s">
        <v>16</v>
      </c>
      <c r="B72" s="35" t="s">
        <v>388</v>
      </c>
      <c r="C72" s="20">
        <v>11</v>
      </c>
      <c r="D72" s="20" t="s">
        <v>96</v>
      </c>
      <c r="E72" s="55">
        <v>0</v>
      </c>
      <c r="F72" s="36">
        <f>IF($D72="","",IF($D72="item",ROUND(1*$E72,2),ROUND($C72*$E72,2)))</f>
        <v>0</v>
      </c>
      <c r="Z72" s="37" t="s">
        <v>393</v>
      </c>
    </row>
    <row r="73" spans="1:26" ht="12" customHeight="1" x14ac:dyDescent="0.25"/>
    <row r="74" spans="1:26" ht="13.95" customHeight="1" x14ac:dyDescent="0.25"/>
    <row r="75" spans="1:26" ht="13.95" customHeight="1" x14ac:dyDescent="0.25"/>
    <row r="76" spans="1:26" ht="13.95" customHeight="1" x14ac:dyDescent="0.25"/>
    <row r="77" spans="1:26" ht="13.95" customHeight="1" x14ac:dyDescent="0.25"/>
    <row r="78" spans="1:26" ht="13.95" customHeight="1" x14ac:dyDescent="0.25"/>
    <row r="79" spans="1:26" ht="13.95" customHeight="1" x14ac:dyDescent="0.25"/>
    <row r="80" spans="1:26" ht="13.95" customHeight="1" x14ac:dyDescent="0.25"/>
    <row r="81" ht="13.95" customHeight="1" x14ac:dyDescent="0.25"/>
    <row r="82" ht="13.95" customHeight="1" x14ac:dyDescent="0.25"/>
    <row r="83" ht="13.95" customHeight="1" x14ac:dyDescent="0.25"/>
    <row r="84" ht="13.95" customHeight="1" x14ac:dyDescent="0.25"/>
    <row r="85" ht="13.95" customHeight="1" x14ac:dyDescent="0.25"/>
    <row r="86" ht="13.95" customHeight="1" x14ac:dyDescent="0.25"/>
    <row r="87" ht="13.95" customHeight="1" x14ac:dyDescent="0.25"/>
    <row r="88" ht="13.95" customHeight="1" x14ac:dyDescent="0.25"/>
    <row r="89" ht="13.95" customHeight="1" x14ac:dyDescent="0.25"/>
    <row r="90" ht="13.95" customHeight="1" x14ac:dyDescent="0.25"/>
    <row r="91" ht="13.95" customHeight="1" x14ac:dyDescent="0.25"/>
    <row r="92" ht="13.95" customHeight="1" x14ac:dyDescent="0.25"/>
    <row r="93" ht="13.95" customHeight="1" x14ac:dyDescent="0.25"/>
    <row r="94" ht="13.95" customHeight="1" x14ac:dyDescent="0.25"/>
    <row r="95" ht="13.95" customHeight="1" x14ac:dyDescent="0.25"/>
    <row r="96" ht="13.95" customHeight="1" x14ac:dyDescent="0.25"/>
    <row r="97" ht="13.95" customHeight="1" x14ac:dyDescent="0.25"/>
    <row r="98" ht="13.95" customHeight="1" x14ac:dyDescent="0.25"/>
    <row r="99" ht="13.95" customHeight="1" x14ac:dyDescent="0.25"/>
    <row r="100" ht="13.95" customHeight="1" x14ac:dyDescent="0.25"/>
    <row r="101" ht="13.95" customHeight="1" x14ac:dyDescent="0.25"/>
    <row r="102" ht="13.95" customHeight="1" x14ac:dyDescent="0.25"/>
    <row r="103" ht="13.95" customHeight="1" x14ac:dyDescent="0.25"/>
    <row r="104" ht="13.95" customHeight="1" x14ac:dyDescent="0.25"/>
    <row r="105" ht="13.95" customHeight="1" x14ac:dyDescent="0.25"/>
    <row r="106" ht="13.95" customHeight="1" x14ac:dyDescent="0.25"/>
    <row r="107" ht="13.95" customHeight="1" x14ac:dyDescent="0.25"/>
    <row r="108" ht="13.95" customHeight="1" x14ac:dyDescent="0.25"/>
    <row r="109" ht="13.95" customHeight="1" x14ac:dyDescent="0.25"/>
    <row r="110" ht="13.95" customHeight="1" x14ac:dyDescent="0.25"/>
    <row r="111" ht="13.95" customHeight="1" x14ac:dyDescent="0.25"/>
    <row r="112" ht="13.95" customHeight="1" x14ac:dyDescent="0.25"/>
    <row r="113" spans="1:6" ht="13.95" customHeight="1" x14ac:dyDescent="0.25"/>
    <row r="114" spans="1:6" ht="13.95" customHeight="1" x14ac:dyDescent="0.25"/>
    <row r="115" spans="1:6" ht="10.050000000000001" customHeight="1" x14ac:dyDescent="0.25"/>
    <row r="116" spans="1:6" ht="13.95" customHeight="1" x14ac:dyDescent="0.25"/>
    <row r="117" spans="1:6" ht="13.95" customHeight="1" x14ac:dyDescent="0.25">
      <c r="A117" s="43"/>
      <c r="B117" s="42" t="s">
        <v>45</v>
      </c>
      <c r="C117" s="44"/>
      <c r="D117" s="44"/>
      <c r="E117" s="45"/>
      <c r="F117" s="46">
        <f>SUM(F65:F116)</f>
        <v>0</v>
      </c>
    </row>
    <row r="118" spans="1:6" ht="13.95" customHeight="1" x14ac:dyDescent="0.25">
      <c r="A118" s="3"/>
      <c r="B118" s="41" t="s">
        <v>394</v>
      </c>
      <c r="C118" s="5"/>
      <c r="D118" s="5"/>
      <c r="E118" s="5"/>
      <c r="F118" s="5"/>
    </row>
    <row r="119" spans="1:6" ht="13.8" customHeight="1" x14ac:dyDescent="0.3">
      <c r="A119" s="47"/>
      <c r="B119" s="48"/>
      <c r="C119" s="49"/>
      <c r="D119" s="49"/>
      <c r="E119" s="49"/>
      <c r="F119" s="9" t="s">
        <v>5</v>
      </c>
    </row>
    <row r="120" spans="1:6" x14ac:dyDescent="0.25">
      <c r="A120" s="50"/>
      <c r="B120" s="51"/>
      <c r="C120" s="52"/>
      <c r="D120" s="52"/>
      <c r="E120" s="52"/>
      <c r="F120" s="53" t="s">
        <v>6</v>
      </c>
    </row>
    <row r="122" spans="1:6" x14ac:dyDescent="0.25">
      <c r="B122" s="39" t="s">
        <v>47</v>
      </c>
    </row>
    <row r="123" spans="1:6" x14ac:dyDescent="0.25">
      <c r="B123" s="54" t="s">
        <v>395</v>
      </c>
      <c r="F123" s="40">
        <f>$F$60</f>
        <v>0</v>
      </c>
    </row>
    <row r="124" spans="1:6" ht="13.8" customHeight="1" x14ac:dyDescent="0.25">
      <c r="B124" s="54" t="s">
        <v>396</v>
      </c>
      <c r="F124" s="40">
        <f>$F$117</f>
        <v>0</v>
      </c>
    </row>
    <row r="125" spans="1:6" ht="13.8" customHeight="1" x14ac:dyDescent="0.25"/>
    <row r="126" spans="1:6" ht="13.8" customHeight="1" x14ac:dyDescent="0.25"/>
    <row r="127" spans="1:6" ht="13.8" customHeight="1" x14ac:dyDescent="0.25"/>
    <row r="128" spans="1:6" ht="13.8" customHeight="1" x14ac:dyDescent="0.25"/>
    <row r="129" ht="13.8" customHeight="1" x14ac:dyDescent="0.25"/>
    <row r="130" ht="13.8" customHeight="1" x14ac:dyDescent="0.25"/>
    <row r="131" ht="13.8" customHeight="1" x14ac:dyDescent="0.25"/>
    <row r="132" ht="13.8" customHeight="1" x14ac:dyDescent="0.25"/>
    <row r="133" ht="13.8" customHeight="1" x14ac:dyDescent="0.25"/>
    <row r="134" ht="13.8" customHeight="1" x14ac:dyDescent="0.25"/>
    <row r="135" ht="13.8" customHeight="1" x14ac:dyDescent="0.25"/>
    <row r="136" ht="13.8" customHeight="1" x14ac:dyDescent="0.25"/>
    <row r="137" ht="13.8" customHeight="1" x14ac:dyDescent="0.25"/>
    <row r="138" ht="13.8" customHeight="1" x14ac:dyDescent="0.25"/>
    <row r="139" ht="13.8" customHeight="1" x14ac:dyDescent="0.25"/>
    <row r="140" ht="13.8" customHeight="1" x14ac:dyDescent="0.25"/>
    <row r="141" ht="13.8" customHeight="1" x14ac:dyDescent="0.25"/>
    <row r="142" ht="13.8" customHeight="1" x14ac:dyDescent="0.25"/>
    <row r="143" ht="13.8" customHeight="1" x14ac:dyDescent="0.25"/>
    <row r="144" ht="13.8" customHeight="1" x14ac:dyDescent="0.25"/>
    <row r="145" ht="13.8" customHeight="1" x14ac:dyDescent="0.25"/>
    <row r="146" ht="13.8" customHeight="1" x14ac:dyDescent="0.25"/>
    <row r="147" ht="13.8" customHeight="1" x14ac:dyDescent="0.25"/>
    <row r="148" ht="13.8" customHeight="1" x14ac:dyDescent="0.25"/>
    <row r="149" ht="13.8" customHeight="1" x14ac:dyDescent="0.25"/>
    <row r="150" ht="13.8" customHeight="1" x14ac:dyDescent="0.25"/>
    <row r="151" ht="13.8" customHeight="1" x14ac:dyDescent="0.25"/>
    <row r="152" ht="13.8" customHeight="1" x14ac:dyDescent="0.25"/>
    <row r="153" ht="13.8" customHeight="1" x14ac:dyDescent="0.25"/>
    <row r="154" ht="13.8" customHeight="1" x14ac:dyDescent="0.25"/>
    <row r="155" ht="13.8" customHeight="1" x14ac:dyDescent="0.25"/>
    <row r="156" ht="13.8" customHeight="1" x14ac:dyDescent="0.25"/>
    <row r="157" ht="13.8" customHeight="1" x14ac:dyDescent="0.25"/>
    <row r="158" ht="13.8" customHeight="1" x14ac:dyDescent="0.25"/>
    <row r="159" ht="13.8" customHeight="1" x14ac:dyDescent="0.25"/>
    <row r="160" ht="13.8" customHeight="1" x14ac:dyDescent="0.25"/>
    <row r="161" spans="1:6" ht="13.8" customHeight="1" x14ac:dyDescent="0.25"/>
    <row r="162" spans="1:6" ht="13.8" customHeight="1" x14ac:dyDescent="0.25"/>
    <row r="163" spans="1:6" ht="13.8" customHeight="1" x14ac:dyDescent="0.25"/>
    <row r="164" spans="1:6" ht="13.8" customHeight="1" x14ac:dyDescent="0.25"/>
    <row r="165" spans="1:6" ht="13.8" customHeight="1" x14ac:dyDescent="0.25"/>
    <row r="166" spans="1:6" ht="13.8" customHeight="1" x14ac:dyDescent="0.25"/>
    <row r="167" spans="1:6" ht="13.8" customHeight="1" x14ac:dyDescent="0.25"/>
    <row r="168" spans="1:6" ht="13.8" customHeight="1" x14ac:dyDescent="0.25"/>
    <row r="169" spans="1:6" ht="13.8" customHeight="1" x14ac:dyDescent="0.25"/>
    <row r="170" spans="1:6" ht="13.8" customHeight="1" x14ac:dyDescent="0.25"/>
    <row r="171" spans="1:6" ht="10.95" customHeight="1" x14ac:dyDescent="0.25"/>
    <row r="172" spans="1:6" ht="13.8" customHeight="1" x14ac:dyDescent="0.25"/>
    <row r="173" spans="1:6" ht="13.8" customHeight="1" x14ac:dyDescent="0.25"/>
    <row r="174" spans="1:6" ht="13.8" customHeight="1" x14ac:dyDescent="0.25">
      <c r="A174" s="43"/>
      <c r="B174" s="42" t="s">
        <v>397</v>
      </c>
      <c r="C174" s="44"/>
      <c r="D174" s="44"/>
      <c r="E174" s="44"/>
      <c r="F174" s="46">
        <f>SUM($F$123:$F$173)</f>
        <v>0</v>
      </c>
    </row>
    <row r="175" spans="1:6" x14ac:dyDescent="0.25">
      <c r="A175" s="3"/>
      <c r="C175" s="5"/>
      <c r="D175" s="5"/>
      <c r="E175" s="5"/>
      <c r="F175" s="5"/>
    </row>
    <row r="176" spans="1:6" x14ac:dyDescent="0.25">
      <c r="A176" s="3"/>
      <c r="C176" s="5"/>
      <c r="D176" s="5"/>
      <c r="E176" s="5"/>
      <c r="F176" s="5"/>
    </row>
  </sheetData>
  <mergeCells count="8">
    <mergeCell ref="A1:A2"/>
    <mergeCell ref="B1:B2"/>
    <mergeCell ref="C1:C2"/>
    <mergeCell ref="D1:D2"/>
    <mergeCell ref="A62:A63"/>
    <mergeCell ref="B62:B63"/>
    <mergeCell ref="C62:C63"/>
    <mergeCell ref="D62:D63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2" manualBreakCount="2">
    <brk id="61" max="16383" man="1"/>
    <brk id="11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B90E-0E33-468B-98C2-F9F4C26CFFA7}">
  <dimension ref="A1:Z115"/>
  <sheetViews>
    <sheetView topLeftCell="A106" workbookViewId="0">
      <selection activeCell="F115" sqref="A115:F115"/>
    </sheetView>
  </sheetViews>
  <sheetFormatPr defaultRowHeight="13.8" x14ac:dyDescent="0.25"/>
  <cols>
    <col min="1" max="1" width="6.625" style="4" customWidth="1"/>
    <col min="2" max="2" width="49.625" style="6" customWidth="1"/>
    <col min="3" max="4" width="5.625" style="1" customWidth="1"/>
    <col min="5" max="5" width="9.625" style="1" customWidth="1"/>
    <col min="6" max="6" width="11.625" style="2" customWidth="1"/>
  </cols>
  <sheetData>
    <row r="1" spans="1:26" ht="14.4" x14ac:dyDescent="0.3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9" t="s">
        <v>5</v>
      </c>
    </row>
    <row r="2" spans="1:26" ht="14.4" x14ac:dyDescent="0.3">
      <c r="A2" s="10"/>
      <c r="B2" s="10"/>
      <c r="C2" s="10"/>
      <c r="D2" s="10"/>
      <c r="E2" s="11" t="s">
        <v>6</v>
      </c>
      <c r="F2" s="12" t="s">
        <v>6</v>
      </c>
    </row>
    <row r="4" spans="1:26" s="17" customFormat="1" ht="15.6" x14ac:dyDescent="0.3">
      <c r="A4" s="13"/>
      <c r="B4" s="14" t="s">
        <v>157</v>
      </c>
      <c r="C4" s="15"/>
      <c r="D4" s="15"/>
      <c r="E4" s="15"/>
      <c r="F4" s="16"/>
      <c r="Z4" s="18" t="s">
        <v>158</v>
      </c>
    </row>
    <row r="5" spans="1:26" ht="12" customHeight="1" x14ac:dyDescent="0.25"/>
    <row r="6" spans="1:26" s="27" customFormat="1" ht="12" x14ac:dyDescent="0.25">
      <c r="A6" s="23"/>
      <c r="B6" s="24" t="s">
        <v>398</v>
      </c>
      <c r="C6" s="25"/>
      <c r="D6" s="25"/>
      <c r="E6" s="25"/>
      <c r="F6" s="26"/>
      <c r="Z6" s="28" t="s">
        <v>399</v>
      </c>
    </row>
    <row r="7" spans="1:26" ht="12" customHeight="1" x14ac:dyDescent="0.25"/>
    <row r="8" spans="1:26" s="33" customFormat="1" ht="12" x14ac:dyDescent="0.25">
      <c r="A8" s="29"/>
      <c r="B8" s="30" t="s">
        <v>145</v>
      </c>
      <c r="C8" s="31"/>
      <c r="D8" s="31"/>
      <c r="E8" s="31"/>
      <c r="F8" s="32"/>
      <c r="Z8" s="34" t="s">
        <v>400</v>
      </c>
    </row>
    <row r="9" spans="1:26" ht="12" customHeight="1" x14ac:dyDescent="0.25"/>
    <row r="10" spans="1:26" s="22" customFormat="1" ht="12" x14ac:dyDescent="0.25">
      <c r="A10" s="19" t="s">
        <v>13</v>
      </c>
      <c r="B10" s="35" t="s">
        <v>315</v>
      </c>
      <c r="C10" s="20">
        <v>25</v>
      </c>
      <c r="D10" s="20" t="s">
        <v>70</v>
      </c>
      <c r="E10" s="55">
        <v>0</v>
      </c>
      <c r="F10" s="36">
        <f>IF($D10="","",IF($D10="item",ROUND(1*$E10,2),ROUND($C10*$E10,2)))</f>
        <v>0</v>
      </c>
      <c r="Z10" s="37" t="s">
        <v>401</v>
      </c>
    </row>
    <row r="11" spans="1:26" ht="12" customHeight="1" x14ac:dyDescent="0.25"/>
    <row r="12" spans="1:26" s="33" customFormat="1" ht="12" x14ac:dyDescent="0.25">
      <c r="A12" s="29"/>
      <c r="B12" s="30" t="s">
        <v>402</v>
      </c>
      <c r="C12" s="31"/>
      <c r="D12" s="31"/>
      <c r="E12" s="31"/>
      <c r="F12" s="32"/>
      <c r="Z12" s="34" t="s">
        <v>403</v>
      </c>
    </row>
    <row r="13" spans="1:26" ht="12" customHeight="1" x14ac:dyDescent="0.25"/>
    <row r="14" spans="1:26" s="22" customFormat="1" ht="12" x14ac:dyDescent="0.25">
      <c r="A14" s="19" t="s">
        <v>16</v>
      </c>
      <c r="B14" s="35" t="s">
        <v>404</v>
      </c>
      <c r="C14" s="20">
        <v>58</v>
      </c>
      <c r="D14" s="20" t="s">
        <v>70</v>
      </c>
      <c r="E14" s="55">
        <v>0</v>
      </c>
      <c r="F14" s="36">
        <f>IF($D14="","",IF($D14="item",ROUND(1*$E14,2),ROUND($C14*$E14,2)))</f>
        <v>0</v>
      </c>
      <c r="Z14" s="37" t="s">
        <v>405</v>
      </c>
    </row>
    <row r="15" spans="1:26" ht="12" customHeight="1" x14ac:dyDescent="0.25"/>
    <row r="16" spans="1:26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  <row r="31" ht="13.8" customHeight="1" x14ac:dyDescent="0.25"/>
    <row r="32" ht="13.8" customHeight="1" x14ac:dyDescent="0.25"/>
    <row r="33" ht="13.8" customHeight="1" x14ac:dyDescent="0.25"/>
    <row r="34" ht="13.8" customHeight="1" x14ac:dyDescent="0.25"/>
    <row r="35" ht="13.8" customHeight="1" x14ac:dyDescent="0.25"/>
    <row r="36" ht="13.8" customHeight="1" x14ac:dyDescent="0.25"/>
    <row r="37" ht="13.8" customHeight="1" x14ac:dyDescent="0.25"/>
    <row r="38" ht="13.8" customHeight="1" x14ac:dyDescent="0.25"/>
    <row r="39" ht="13.8" customHeight="1" x14ac:dyDescent="0.25"/>
    <row r="40" ht="13.8" customHeight="1" x14ac:dyDescent="0.25"/>
    <row r="41" ht="13.8" customHeight="1" x14ac:dyDescent="0.25"/>
    <row r="42" ht="13.8" customHeight="1" x14ac:dyDescent="0.25"/>
    <row r="43" ht="13.8" customHeight="1" x14ac:dyDescent="0.25"/>
    <row r="44" ht="13.8" customHeight="1" x14ac:dyDescent="0.25"/>
    <row r="45" ht="13.8" customHeight="1" x14ac:dyDescent="0.25"/>
    <row r="46" ht="13.8" customHeight="1" x14ac:dyDescent="0.25"/>
    <row r="47" ht="13.8" customHeight="1" x14ac:dyDescent="0.25"/>
    <row r="48" ht="13.8" customHeight="1" x14ac:dyDescent="0.25"/>
    <row r="49" spans="1:6" ht="13.8" customHeight="1" x14ac:dyDescent="0.25"/>
    <row r="50" spans="1:6" ht="13.8" customHeight="1" x14ac:dyDescent="0.25"/>
    <row r="51" spans="1:6" ht="13.8" customHeight="1" x14ac:dyDescent="0.25"/>
    <row r="52" spans="1:6" ht="13.8" customHeight="1" x14ac:dyDescent="0.25"/>
    <row r="53" spans="1:6" ht="13.8" customHeight="1" x14ac:dyDescent="0.25"/>
    <row r="54" spans="1:6" ht="13.95" customHeight="1" x14ac:dyDescent="0.25"/>
    <row r="55" spans="1:6" ht="13.8" customHeight="1" x14ac:dyDescent="0.25"/>
    <row r="56" spans="1:6" ht="13.8" customHeight="1" x14ac:dyDescent="0.25">
      <c r="A56" s="43"/>
      <c r="B56" s="42" t="s">
        <v>45</v>
      </c>
      <c r="C56" s="44"/>
      <c r="D56" s="44"/>
      <c r="E56" s="45"/>
      <c r="F56" s="46">
        <f>SUM(F4:F55)</f>
        <v>0</v>
      </c>
    </row>
    <row r="57" spans="1:6" ht="13.8" customHeight="1" x14ac:dyDescent="0.25">
      <c r="A57" s="3"/>
      <c r="B57" s="41" t="s">
        <v>406</v>
      </c>
      <c r="C57" s="5"/>
      <c r="D57" s="5"/>
      <c r="E57" s="5"/>
      <c r="F57" s="5"/>
    </row>
    <row r="58" spans="1:6" ht="13.8" customHeight="1" x14ac:dyDescent="0.3">
      <c r="A58" s="47"/>
      <c r="B58" s="48"/>
      <c r="C58" s="49"/>
      <c r="D58" s="49"/>
      <c r="E58" s="49"/>
      <c r="F58" s="9" t="s">
        <v>5</v>
      </c>
    </row>
    <row r="59" spans="1:6" x14ac:dyDescent="0.25">
      <c r="A59" s="50"/>
      <c r="B59" s="51"/>
      <c r="C59" s="52"/>
      <c r="D59" s="52"/>
      <c r="E59" s="52"/>
      <c r="F59" s="53" t="s">
        <v>6</v>
      </c>
    </row>
    <row r="61" spans="1:6" x14ac:dyDescent="0.25">
      <c r="B61" s="39" t="s">
        <v>47</v>
      </c>
    </row>
    <row r="62" spans="1:6" ht="13.8" customHeight="1" x14ac:dyDescent="0.25">
      <c r="B62" s="54" t="s">
        <v>407</v>
      </c>
      <c r="F62" s="40">
        <f>$F$56</f>
        <v>0</v>
      </c>
    </row>
    <row r="63" spans="1:6" ht="13.8" customHeight="1" x14ac:dyDescent="0.25"/>
    <row r="64" spans="1:6" ht="13.8" customHeight="1" x14ac:dyDescent="0.25"/>
    <row r="65" ht="13.8" customHeight="1" x14ac:dyDescent="0.25"/>
    <row r="66" ht="13.8" customHeight="1" x14ac:dyDescent="0.25"/>
    <row r="67" ht="13.8" customHeight="1" x14ac:dyDescent="0.25"/>
    <row r="68" ht="13.8" customHeight="1" x14ac:dyDescent="0.25"/>
    <row r="69" ht="13.8" customHeight="1" x14ac:dyDescent="0.25"/>
    <row r="70" ht="13.8" customHeight="1" x14ac:dyDescent="0.25"/>
    <row r="71" ht="13.8" customHeight="1" x14ac:dyDescent="0.25"/>
    <row r="72" ht="13.8" customHeight="1" x14ac:dyDescent="0.25"/>
    <row r="73" ht="13.8" customHeight="1" x14ac:dyDescent="0.25"/>
    <row r="74" ht="13.8" customHeight="1" x14ac:dyDescent="0.25"/>
    <row r="75" ht="13.8" customHeight="1" x14ac:dyDescent="0.25"/>
    <row r="76" ht="13.8" customHeight="1" x14ac:dyDescent="0.25"/>
    <row r="77" ht="13.8" customHeight="1" x14ac:dyDescent="0.25"/>
    <row r="78" ht="13.8" customHeight="1" x14ac:dyDescent="0.25"/>
    <row r="79" ht="13.8" customHeight="1" x14ac:dyDescent="0.25"/>
    <row r="80" ht="13.8" customHeight="1" x14ac:dyDescent="0.25"/>
    <row r="81" ht="13.8" customHeight="1" x14ac:dyDescent="0.25"/>
    <row r="82" ht="13.8" customHeight="1" x14ac:dyDescent="0.25"/>
    <row r="83" ht="13.8" customHeight="1" x14ac:dyDescent="0.25"/>
    <row r="84" ht="13.8" customHeight="1" x14ac:dyDescent="0.25"/>
    <row r="85" ht="13.8" customHeight="1" x14ac:dyDescent="0.25"/>
    <row r="86" ht="13.8" customHeight="1" x14ac:dyDescent="0.25"/>
    <row r="87" ht="13.8" customHeight="1" x14ac:dyDescent="0.25"/>
    <row r="88" ht="13.8" customHeight="1" x14ac:dyDescent="0.25"/>
    <row r="89" ht="13.8" customHeight="1" x14ac:dyDescent="0.25"/>
    <row r="90" ht="13.8" customHeight="1" x14ac:dyDescent="0.25"/>
    <row r="91" ht="13.8" customHeight="1" x14ac:dyDescent="0.25"/>
    <row r="92" ht="13.8" customHeight="1" x14ac:dyDescent="0.25"/>
    <row r="93" ht="13.8" customHeight="1" x14ac:dyDescent="0.25"/>
    <row r="94" ht="13.8" customHeight="1" x14ac:dyDescent="0.25"/>
    <row r="95" ht="13.8" customHeight="1" x14ac:dyDescent="0.25"/>
    <row r="96" ht="13.8" customHeight="1" x14ac:dyDescent="0.25"/>
    <row r="97" ht="13.8" customHeight="1" x14ac:dyDescent="0.25"/>
    <row r="98" ht="13.8" customHeight="1" x14ac:dyDescent="0.25"/>
    <row r="99" ht="13.8" customHeight="1" x14ac:dyDescent="0.25"/>
    <row r="100" ht="13.8" customHeight="1" x14ac:dyDescent="0.25"/>
    <row r="101" ht="13.8" customHeight="1" x14ac:dyDescent="0.25"/>
    <row r="102" ht="13.8" customHeight="1" x14ac:dyDescent="0.25"/>
    <row r="103" ht="13.8" customHeight="1" x14ac:dyDescent="0.25"/>
    <row r="104" ht="13.8" customHeight="1" x14ac:dyDescent="0.25"/>
    <row r="105" ht="13.8" customHeight="1" x14ac:dyDescent="0.25"/>
    <row r="106" ht="13.8" customHeight="1" x14ac:dyDescent="0.25"/>
    <row r="107" ht="13.8" customHeight="1" x14ac:dyDescent="0.25"/>
    <row r="108" ht="13.8" customHeight="1" x14ac:dyDescent="0.25"/>
    <row r="109" ht="13.8" customHeight="1" x14ac:dyDescent="0.25"/>
    <row r="110" ht="10.95" customHeight="1" x14ac:dyDescent="0.25"/>
    <row r="111" ht="13.8" customHeight="1" x14ac:dyDescent="0.25"/>
    <row r="112" ht="13.8" customHeight="1" x14ac:dyDescent="0.25"/>
    <row r="113" spans="1:6" ht="13.8" customHeight="1" x14ac:dyDescent="0.25">
      <c r="A113" s="43"/>
      <c r="B113" s="42" t="s">
        <v>408</v>
      </c>
      <c r="C113" s="44"/>
      <c r="D113" s="44"/>
      <c r="E113" s="44"/>
      <c r="F113" s="46">
        <f>SUM($F$62:$F$112)</f>
        <v>0</v>
      </c>
    </row>
    <row r="114" spans="1:6" x14ac:dyDescent="0.25">
      <c r="A114" s="3"/>
      <c r="C114" s="5"/>
      <c r="D114" s="5"/>
      <c r="E114" s="5"/>
      <c r="F114" s="5"/>
    </row>
    <row r="115" spans="1:6" x14ac:dyDescent="0.25">
      <c r="A115" s="3"/>
      <c r="C115" s="5"/>
      <c r="D115" s="5"/>
      <c r="E115" s="5"/>
      <c r="F115" s="5"/>
    </row>
  </sheetData>
  <mergeCells count="4">
    <mergeCell ref="A1:A2"/>
    <mergeCell ref="B1:B2"/>
    <mergeCell ref="C1:C2"/>
    <mergeCell ref="D1:D2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Light,Regular"COMMUNITY ROOTS, PORTHTOWAN&amp;C&amp;"Calibri Light,Regular"&amp;R&amp;"Calibri Light,Regular"BILL 04 - PROPOSED BUILDING</oddHeader>
    <oddFooter>&amp;L&amp;"Calibri Light,Regular"23&amp;C&amp;"Calibri Light,Regular"&amp;R&amp;"Calibri Light,Regular"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01-30-9 - PROVISIONAL SUMS</vt:lpstr>
      <vt:lpstr>02-BILL 03 - PROVISIONAL SUMS A</vt:lpstr>
      <vt:lpstr>03-02-1.1 - SUBSTRUCTURE</vt:lpstr>
      <vt:lpstr>04-4-2.1 - FRAME</vt:lpstr>
      <vt:lpstr>05-4-2.2 - UPPER FLOORS</vt:lpstr>
      <vt:lpstr>06-4-2.3 - ROOF</vt:lpstr>
      <vt:lpstr>07-4-2.5 - EXTERNAL WALLS</vt:lpstr>
      <vt:lpstr>08-4-2.6 - WINDOWS AND EXTERNAL</vt:lpstr>
      <vt:lpstr>09-4-2.7 - INTERNAL WALLS AND P</vt:lpstr>
      <vt:lpstr>10-4-2.8 - INTERNAL DOORS</vt:lpstr>
      <vt:lpstr>11-4-3.1 - WALL FINISHES</vt:lpstr>
      <vt:lpstr>12-4-3.2 - FLOOR FINISHES</vt:lpstr>
      <vt:lpstr>13-4-3.3 - CEILING FINISHES</vt:lpstr>
      <vt:lpstr>14-4-4.1 - FITTINGS, FURNISHING</vt:lpstr>
      <vt:lpstr>15-4-5 - SERVICES</vt:lpstr>
      <vt:lpstr>16-BILL 04 - PROPOSED BUILDING</vt:lpstr>
      <vt:lpstr>17-18-8.1 - SITE PREPARATION WO</vt:lpstr>
      <vt:lpstr>18-5-8.2 - ROADS, PATHS, PAVING</vt:lpstr>
      <vt:lpstr>19-BILL 05 - SITE WORKS</vt:lpstr>
      <vt:lpstr>20-23-8.6 - EXTERNAL DRAINAGE</vt:lpstr>
      <vt:lpstr>21-BILL 06 - DRAINAGE</vt:lpstr>
      <vt:lpstr>22-Summary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Treweek</dc:creator>
  <cp:lastModifiedBy>Paul Treweek</cp:lastModifiedBy>
  <dcterms:created xsi:type="dcterms:W3CDTF">2024-05-14T10:08:37Z</dcterms:created>
  <dcterms:modified xsi:type="dcterms:W3CDTF">2024-05-14T10:14:45Z</dcterms:modified>
</cp:coreProperties>
</file>