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Z\sz01groups\SE Contracts and Procurement\03 - Senior Buyer\Tenders\SE Routes\project_25249 - #17654 - Strategic Crime Intelligence, Security and Welfare Officers - Southern\3 - Implementation\2 - ITT\"/>
    </mc:Choice>
  </mc:AlternateContent>
  <xr:revisionPtr revIDLastSave="0" documentId="13_ncr:1_{96427A6F-5B3D-47C9-A8DE-2961C69BCE69}" xr6:coauthVersionLast="45" xr6:coauthVersionMax="45" xr10:uidLastSave="{00000000-0000-0000-0000-000000000000}"/>
  <bookViews>
    <workbookView xWindow="28680" yWindow="-120" windowWidth="29040" windowHeight="15840" activeTab="2" xr2:uid="{D79EBD22-A586-473B-9945-2A4A99EB0075}"/>
  </bookViews>
  <sheets>
    <sheet name="Instructions" sheetId="4" r:id="rId1"/>
    <sheet name="Summary" sheetId="7" r:id="rId2"/>
    <sheet name="Core Service A" sheetId="11" r:id="rId3"/>
    <sheet name="Core Service B" sheetId="15" r:id="rId4"/>
    <sheet name="Additional Services" sheetId="13" r:id="rId5"/>
    <sheet name="Discount Structure" sheetId="14" r:id="rId6"/>
  </sheets>
  <definedNames>
    <definedName name="_xlnm._FilterDatabase" localSheetId="3" hidden="1">'Core Service B'!$B$5:$C$9</definedName>
    <definedName name="Numbero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4" i="11" l="1"/>
  <c r="O6" i="15" s="1"/>
  <c r="L12" i="7" l="1"/>
  <c r="L13" i="7"/>
  <c r="L14" i="7"/>
  <c r="L11" i="7"/>
  <c r="J7" i="15" l="1"/>
  <c r="J8" i="15"/>
  <c r="J6" i="15"/>
  <c r="P7" i="11"/>
  <c r="P8" i="11"/>
  <c r="P6" i="11"/>
  <c r="E13" i="15" l="1"/>
  <c r="E12" i="15"/>
  <c r="E11" i="15"/>
  <c r="E10" i="15"/>
  <c r="E9" i="15"/>
  <c r="E8" i="15"/>
  <c r="E7" i="15"/>
  <c r="E6" i="15"/>
  <c r="K7" i="15" l="1"/>
  <c r="K8" i="15"/>
  <c r="K6" i="15"/>
  <c r="K6" i="11" l="1"/>
  <c r="H6" i="15" s="1"/>
  <c r="F10" i="7" s="1"/>
  <c r="H17" i="13"/>
  <c r="H15" i="13"/>
  <c r="H13" i="13"/>
  <c r="H11" i="13"/>
  <c r="H9" i="13"/>
  <c r="F12" i="7" s="1"/>
</calcChain>
</file>

<file path=xl/sharedStrings.xml><?xml version="1.0" encoding="utf-8"?>
<sst xmlns="http://schemas.openxmlformats.org/spreadsheetml/2006/main" count="179" uniqueCount="127">
  <si>
    <t>Supplier to complete cells highlighted in yellow only</t>
  </si>
  <si>
    <t>Activity is indicative of volumes for  year 1 and is used for evaluation purposes only - volumes here are not guaranteed</t>
  </si>
  <si>
    <t>Time of shift</t>
  </si>
  <si>
    <t>Bank Holiday</t>
  </si>
  <si>
    <t>Christmas</t>
  </si>
  <si>
    <t>Instructions</t>
  </si>
  <si>
    <t>Hourly Rate</t>
  </si>
  <si>
    <t>Route</t>
  </si>
  <si>
    <t>Team / Area</t>
  </si>
  <si>
    <t>No. of</t>
  </si>
  <si>
    <t>Ref</t>
  </si>
  <si>
    <t>GENERAL</t>
  </si>
  <si>
    <t>Spend</t>
  </si>
  <si>
    <t>Discount</t>
  </si>
  <si>
    <t>Weighting</t>
  </si>
  <si>
    <t>Service</t>
  </si>
  <si>
    <t>Total Weighted Price (for evaluation)</t>
  </si>
  <si>
    <t>Customer Experience – Signposters/Information Points</t>
  </si>
  <si>
    <t>This role acts as a source of information in and around the station directing passengers and users to key locations and infrastructure</t>
  </si>
  <si>
    <t>Crowd Safety -
Crowd Control</t>
  </si>
  <si>
    <t>This role is to facilitate movement of large crowds during specific events</t>
  </si>
  <si>
    <t>Crowd Safety
- Safety Officer</t>
  </si>
  <si>
    <t>This role acts as a source of information in and around the station directing passengers and users to key locations and infrastructure during periods of high footfall</t>
  </si>
  <si>
    <t>DU &amp; Operational Sites Patrol Officer</t>
  </si>
  <si>
    <t>This role is to be called on to patrol our operational sites should a risk assessment highlight the need</t>
  </si>
  <si>
    <t xml:space="preserve">Day Rate </t>
  </si>
  <si>
    <r>
      <rPr>
        <b/>
        <sz val="10"/>
        <color rgb="FF323232"/>
        <rFont val="Times New Roman"/>
        <family val="1"/>
      </rPr>
      <t>Description</t>
    </r>
  </si>
  <si>
    <t>SUMMARY</t>
  </si>
  <si>
    <t>Weekdays</t>
  </si>
  <si>
    <t>Weekends</t>
  </si>
  <si>
    <t>Operative</t>
  </si>
  <si>
    <t>Indicative Shifts</t>
  </si>
  <si>
    <t>Role</t>
  </si>
  <si>
    <t>Welfare Officer Weekday</t>
  </si>
  <si>
    <t>Welfare Officer Weekend</t>
  </si>
  <si>
    <t>Welfare Officer Bank Holiday</t>
  </si>
  <si>
    <t>Welfare Officer Christmas</t>
  </si>
  <si>
    <t>Additional Services cost</t>
  </si>
  <si>
    <t>SIA Level</t>
  </si>
  <si>
    <t>Unit</t>
  </si>
  <si>
    <t>Not applicable</t>
  </si>
  <si>
    <t>Per Day</t>
  </si>
  <si>
    <t>Per Week</t>
  </si>
  <si>
    <t>Steward</t>
  </si>
  <si>
    <t>Door Supervisor</t>
  </si>
  <si>
    <t>Discount Structure</t>
  </si>
  <si>
    <t>Station Security Operatives</t>
  </si>
  <si>
    <t>Provision of operatives at both day and night to patrol at stations</t>
  </si>
  <si>
    <t>Mobile Welfare Officer Weekday</t>
  </si>
  <si>
    <t>Mobile Welfare Officer Weekend</t>
  </si>
  <si>
    <t>Mobile Welfare Officer Bank Holiday</t>
  </si>
  <si>
    <t>Mobile Welfare Officer Christmas</t>
  </si>
  <si>
    <t>Rate - Per Shift</t>
  </si>
  <si>
    <t>Annual Cost</t>
  </si>
  <si>
    <t>Vehicle Type</t>
  </si>
  <si>
    <t>Day Rate</t>
  </si>
  <si>
    <t>&lt;Vehicle Type&gt;</t>
  </si>
  <si>
    <t>Operative Labour Costs</t>
  </si>
  <si>
    <t>Management Costs</t>
  </si>
  <si>
    <t>Vehicle Costs</t>
  </si>
  <si>
    <t>Annual Labour Price</t>
  </si>
  <si>
    <t>Weighted Additional Services</t>
  </si>
  <si>
    <t>Core Service - Evaluation Price</t>
  </si>
  <si>
    <t>Only insert figures in to cells highlighted YELLOW</t>
  </si>
  <si>
    <t>Rates will be the same for each Route</t>
  </si>
  <si>
    <t>Evaluation Methodology</t>
  </si>
  <si>
    <t xml:space="preserve">Each section will be scored in isolation, with each individual score the supplier recieves added together to produce the Supplier's total score for evaluation. </t>
  </si>
  <si>
    <t>The Weightings of the commercial envelope are as follows:
- Core Service - 50%
- Additional Services - 20%
- Discount Structure - 30%</t>
  </si>
  <si>
    <t>A weighted cost of Additional Services is referenced for evaluation</t>
  </si>
  <si>
    <t>CORE SERVICE A - 50%</t>
  </si>
  <si>
    <t xml:space="preserve">The rates inserted by the suppliers will be used to call off requirements on a periodic basis. The rates shall apply regardless of volumes. The supplier will be given 4 weeks' notice if regular volumes are to change. </t>
  </si>
  <si>
    <t>CORE SERVICE B</t>
  </si>
  <si>
    <t>ADDITIONAL SERVICES - 20%</t>
  </si>
  <si>
    <t>Provide day rate and week rate for each of the positions specified, reflecting any discount offered for a whole week's usage</t>
  </si>
  <si>
    <t>DISCOUNT STRUCTURE - 30%</t>
  </si>
  <si>
    <t>The Supplier is given the opportunity offer discounts across all rates at different price points.</t>
  </si>
  <si>
    <t>Minimum competence requirements of the Duty Supervisor are as follows:  
1. Supervisors will be required hold all of the relevant competencies for the staff within their lot
2. Minimum of 2 years’ experience in a similar operational environment
3. Experience to include a minimum of 6 months leadership/supervisory experience in any setting</t>
  </si>
  <si>
    <t>Southern Region</t>
  </si>
  <si>
    <t xml:space="preserve">The Core Service will be scored with an indicative annual evaluation price which is shown in the Core Service B tab. The model is based on indicative annual spend. This is not a commitment. Each supplier will be scored on a Proportional vs. Best Methodology using the following formula: Lowest Price/Tenderers Price*100.  </t>
  </si>
  <si>
    <t>The Additional Services will be scored using weightings for each element. These will be added together to create a weighted price for Additional Services. Each supplier will be scored on a Proportional vs. Best Methodology using the following formula: Lowest Price/Tenderers Price*100.</t>
  </si>
  <si>
    <t>This tab provides a total cost for evaluation based on the details in put on all other tabs</t>
  </si>
  <si>
    <t>A week is to be understood as 5 working days in any 7 day period.</t>
  </si>
  <si>
    <t>For the purpose of the discount, Spend will acrue within the contract year. It will be reset to 0 at the outset of every contract year.</t>
  </si>
  <si>
    <t>Per mile</t>
  </si>
  <si>
    <t>Evaluation price</t>
  </si>
  <si>
    <t>Fuel ONLY</t>
  </si>
  <si>
    <t>Supervisor (06.00 - 22.00)</t>
  </si>
  <si>
    <t>Table A - Labour Rates</t>
  </si>
  <si>
    <t>Table B - Management Requirements</t>
  </si>
  <si>
    <t>Table C - Vehicle Requirements</t>
  </si>
  <si>
    <t>Hourly rate for operatives required for each shift time to be entered in table A</t>
  </si>
  <si>
    <t>Rates inserted in table C must include all costs associated with operating and maintaing a vehicle except Fuel.</t>
  </si>
  <si>
    <t>Fuel will be paid to the supplier in line with rates quoted in tender submission (Table D).</t>
  </si>
  <si>
    <t>£1m-£2m</t>
  </si>
  <si>
    <t>…</t>
  </si>
  <si>
    <t>£2m-£3m</t>
  </si>
  <si>
    <t>£3m-£5m</t>
  </si>
  <si>
    <t>£5m+</t>
  </si>
  <si>
    <t>Semi-Static Welfare Officers</t>
  </si>
  <si>
    <t>Static Welfare Officers</t>
  </si>
  <si>
    <t>Static Welfare Officer Weekday</t>
  </si>
  <si>
    <t>Static Welfare Officer Weekend</t>
  </si>
  <si>
    <t>Static Welfare Officer Bank Holiday</t>
  </si>
  <si>
    <t>Static Welfare Officer Christmas</t>
  </si>
  <si>
    <t>Semi-Static Welfare Officer Weekday</t>
  </si>
  <si>
    <t>Semi-Static Welfare Officer Weekend</t>
  </si>
  <si>
    <t>Semi-Static Welfare Officer Bank Holiday</t>
  </si>
  <si>
    <t>Semi-Static Welfare Officer Christmas</t>
  </si>
  <si>
    <t>1. Min spec for camera is Night vision, Audio, Weather proof, 1080p, downloadable data, time &amp; date stamped and warning signs for recording.</t>
  </si>
  <si>
    <t>Table D - Fuel per vehicle</t>
  </si>
  <si>
    <t>£200k-£700k</t>
  </si>
  <si>
    <t>£700k-£2m</t>
  </si>
  <si>
    <t>£2m-£4m</t>
  </si>
  <si>
    <t>£4m+</t>
  </si>
  <si>
    <t xml:space="preserve">In the event your organisation submits a Variant Commercial Offer, the discounts offered will be applier to rates inserted into the Core Service and Additional Service tabs only. </t>
  </si>
  <si>
    <t>This tab illustrates the indicative evaluative costs based on the details input on the 'Core Service A' tab. No input required from supplier.</t>
  </si>
  <si>
    <t>These costs shall not be seen as any commitment, but used primarily for the purposes of evaluation.</t>
  </si>
  <si>
    <t>Fuel costs</t>
  </si>
  <si>
    <t>The Discount Structure will be scored using weightings for each element. The discounts offered for each price break will be scored in isolation. Each supplier will be scored on a Proportional vs. Best Methodology using the following formula: Lowest discount/tenderer's discount*weighting. The evaluation scores for each price break will be totalled together to produce the supplier's score for this element.</t>
  </si>
  <si>
    <t>EVALUATION PURPOSES ONLY</t>
  </si>
  <si>
    <t>This sheet will be deleted for contract formation.</t>
  </si>
  <si>
    <t xml:space="preserve">When inserting numbers for Table C 'Management Requirements' and Table D 'Vehicle Requirement' please assume 40 welfare officers will be required within the Wessex Route. </t>
  </si>
  <si>
    <t>Rates should be inclusive of all items stated within the Scope of Services and Schedule 4 of the Draft Contract Document (PPE/equipment/uniform/training/management etc.)</t>
  </si>
  <si>
    <t>Rates should be inclusive of all associated costs stated in within the Scope of Services and Schedule 4 of the Draft Contract Document (Control Centre/admin etc)</t>
  </si>
  <si>
    <t xml:space="preserve">The discount provided will be applied to all rates once the spend point has been met. (i.e. Spend up to £200k will not incur any discount, any spend between £200k and £700k the discounts stated will be applied and so on). </t>
  </si>
  <si>
    <t>DISCOUNT STRUCTURE</t>
  </si>
  <si>
    <t>The rate included for Welfare Officers are to include the supply of bodyworn cameras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</si>
</sst>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b/>
      <u/>
      <sz val="10"/>
      <color rgb="FF000000"/>
      <name val="Arial"/>
      <family val="2"/>
    </font>
    <font>
      <b/>
      <sz val="18"/>
      <color theme="0"/>
      <name val="Arial"/>
      <family val="2"/>
    </font>
    <font>
      <sz val="20"/>
      <color theme="1"/>
      <name val="Times New Roman"/>
      <family val="1"/>
    </font>
    <font>
      <b/>
      <sz val="10"/>
      <name val="Times New Roman"/>
      <family val="1"/>
    </font>
    <font>
      <b/>
      <sz val="10"/>
      <color rgb="FF323232"/>
      <name val="Times New Roman"/>
      <family val="1"/>
    </font>
    <font>
      <b/>
      <u/>
      <sz val="10"/>
      <color theme="0"/>
      <name val="Arial"/>
      <family val="2"/>
    </font>
    <font>
      <sz val="10"/>
      <color theme="0"/>
      <name val="Calibri"/>
      <family val="2"/>
    </font>
    <font>
      <sz val="10"/>
      <color theme="0"/>
      <name val="Arial"/>
      <family val="2"/>
    </font>
    <font>
      <sz val="10"/>
      <color rgb="FF000000"/>
      <name val="Times New Roman"/>
      <family val="1"/>
    </font>
    <font>
      <sz val="11"/>
      <color theme="0"/>
      <name val="Calibri"/>
      <family val="2"/>
      <scheme val="minor"/>
    </font>
    <font>
      <sz val="10"/>
      <color rgb="FFFF0000"/>
      <name val="Times New Roman"/>
      <family val="1"/>
    </font>
    <font>
      <b/>
      <sz val="14"/>
      <color rgb="FF00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1" fillId="0" borderId="0"/>
    <xf numFmtId="44" fontId="2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5">
    <xf numFmtId="0" fontId="0" fillId="0" borderId="0" xfId="0"/>
    <xf numFmtId="0" fontId="5" fillId="0" borderId="0" xfId="2" applyFont="1" applyAlignment="1">
      <alignment horizontal="left" vertical="top" wrapText="1"/>
    </xf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center" vertical="top"/>
    </xf>
    <xf numFmtId="0" fontId="13" fillId="7" borderId="13" xfId="2" applyFont="1" applyFill="1" applyBorder="1" applyAlignment="1">
      <alignment horizontal="center" vertical="top"/>
    </xf>
    <xf numFmtId="0" fontId="13" fillId="7" borderId="14" xfId="2" applyFont="1" applyFill="1" applyBorder="1" applyAlignment="1">
      <alignment horizontal="center" vertical="top"/>
    </xf>
    <xf numFmtId="0" fontId="12" fillId="7" borderId="13" xfId="2" applyFont="1" applyFill="1" applyBorder="1" applyAlignment="1">
      <alignment horizontal="center" vertical="top"/>
    </xf>
    <xf numFmtId="0" fontId="5" fillId="7" borderId="14" xfId="2" applyFont="1" applyFill="1" applyBorder="1" applyAlignment="1">
      <alignment horizontal="left" vertical="top" wrapText="1"/>
    </xf>
    <xf numFmtId="0" fontId="12" fillId="7" borderId="15" xfId="2" applyFont="1" applyFill="1" applyBorder="1" applyAlignment="1">
      <alignment horizontal="center" vertical="top"/>
    </xf>
    <xf numFmtId="0" fontId="8" fillId="7" borderId="16" xfId="2" applyFont="1" applyFill="1" applyBorder="1" applyAlignment="1">
      <alignment horizontal="left" vertical="top" wrapText="1"/>
    </xf>
    <xf numFmtId="0" fontId="13" fillId="3" borderId="13" xfId="2" applyFont="1" applyFill="1" applyBorder="1" applyAlignment="1">
      <alignment horizontal="center" vertical="top"/>
    </xf>
    <xf numFmtId="0" fontId="13" fillId="3" borderId="14" xfId="2" applyFont="1" applyFill="1" applyBorder="1" applyAlignment="1">
      <alignment horizontal="center" vertical="top"/>
    </xf>
    <xf numFmtId="0" fontId="12" fillId="3" borderId="13" xfId="2" applyFont="1" applyFill="1" applyBorder="1" applyAlignment="1">
      <alignment horizontal="center" vertical="top"/>
    </xf>
    <xf numFmtId="0" fontId="5" fillId="3" borderId="14" xfId="2" applyFont="1" applyFill="1" applyBorder="1" applyAlignment="1">
      <alignment horizontal="left" vertical="top" wrapText="1"/>
    </xf>
    <xf numFmtId="0" fontId="5" fillId="3" borderId="15" xfId="2" applyFont="1" applyFill="1" applyBorder="1" applyAlignment="1">
      <alignment horizontal="center" vertical="top"/>
    </xf>
    <xf numFmtId="0" fontId="5" fillId="3" borderId="16" xfId="2" applyFont="1" applyFill="1" applyBorder="1" applyAlignment="1">
      <alignment horizontal="left" vertical="top" wrapText="1"/>
    </xf>
    <xf numFmtId="0" fontId="11" fillId="0" borderId="0" xfId="0" applyFont="1"/>
    <xf numFmtId="0" fontId="11" fillId="0" borderId="0" xfId="0" applyFont="1" applyAlignment="1">
      <alignment horizontal="right"/>
    </xf>
    <xf numFmtId="44" fontId="11" fillId="0" borderId="0" xfId="1" applyFont="1"/>
    <xf numFmtId="0" fontId="13" fillId="8" borderId="13" xfId="2" applyFont="1" applyFill="1" applyBorder="1" applyAlignment="1">
      <alignment horizontal="center" vertical="top"/>
    </xf>
    <xf numFmtId="0" fontId="13" fillId="8" borderId="14" xfId="2" applyFont="1" applyFill="1" applyBorder="1" applyAlignment="1">
      <alignment horizontal="center" vertical="top"/>
    </xf>
    <xf numFmtId="0" fontId="12" fillId="8" borderId="13" xfId="2" applyFont="1" applyFill="1" applyBorder="1" applyAlignment="1">
      <alignment horizontal="center" vertical="top"/>
    </xf>
    <xf numFmtId="0" fontId="5" fillId="8" borderId="14" xfId="2" applyFont="1" applyFill="1" applyBorder="1" applyAlignment="1">
      <alignment horizontal="left" vertical="top" wrapText="1"/>
    </xf>
    <xf numFmtId="0" fontId="5" fillId="8" borderId="15" xfId="2" applyFont="1" applyFill="1" applyBorder="1" applyAlignment="1">
      <alignment horizontal="center" vertical="top"/>
    </xf>
    <xf numFmtId="0" fontId="5" fillId="8" borderId="16" xfId="2" applyFont="1" applyFill="1" applyBorder="1" applyAlignment="1">
      <alignment horizontal="left" vertical="top" wrapText="1"/>
    </xf>
    <xf numFmtId="0" fontId="18" fillId="6" borderId="13" xfId="2" applyFont="1" applyFill="1" applyBorder="1" applyAlignment="1">
      <alignment horizontal="center" vertical="top"/>
    </xf>
    <xf numFmtId="0" fontId="18" fillId="6" borderId="14" xfId="2" applyFont="1" applyFill="1" applyBorder="1" applyAlignment="1">
      <alignment horizontal="center" vertical="top"/>
    </xf>
    <xf numFmtId="0" fontId="19" fillId="6" borderId="13" xfId="2" applyFont="1" applyFill="1" applyBorder="1" applyAlignment="1">
      <alignment horizontal="center" vertical="top"/>
    </xf>
    <xf numFmtId="0" fontId="20" fillId="6" borderId="14" xfId="2" applyFont="1" applyFill="1" applyBorder="1" applyAlignment="1">
      <alignment horizontal="left" vertical="top" wrapText="1"/>
    </xf>
    <xf numFmtId="0" fontId="20" fillId="6" borderId="15" xfId="2" applyFont="1" applyFill="1" applyBorder="1" applyAlignment="1">
      <alignment horizontal="center" vertical="top"/>
    </xf>
    <xf numFmtId="0" fontId="20" fillId="6" borderId="16" xfId="2" applyFont="1" applyFill="1" applyBorder="1" applyAlignment="1">
      <alignment horizontal="left" vertical="top" wrapText="1"/>
    </xf>
    <xf numFmtId="0" fontId="11" fillId="9" borderId="11" xfId="0" applyFont="1" applyFill="1" applyBorder="1"/>
    <xf numFmtId="0" fontId="11" fillId="9" borderId="18" xfId="0" applyFont="1" applyFill="1" applyBorder="1" applyAlignment="1">
      <alignment horizontal="right"/>
    </xf>
    <xf numFmtId="44" fontId="11" fillId="9" borderId="18" xfId="1" applyFont="1" applyFill="1" applyBorder="1"/>
    <xf numFmtId="0" fontId="11" fillId="9" borderId="12" xfId="0" applyFont="1" applyFill="1" applyBorder="1"/>
    <xf numFmtId="0" fontId="11" fillId="9" borderId="13" xfId="0" applyFont="1" applyFill="1" applyBorder="1"/>
    <xf numFmtId="0" fontId="11" fillId="9" borderId="14" xfId="0" applyFont="1" applyFill="1" applyBorder="1"/>
    <xf numFmtId="0" fontId="11" fillId="9" borderId="15" xfId="0" applyFont="1" applyFill="1" applyBorder="1"/>
    <xf numFmtId="0" fontId="11" fillId="9" borderId="23" xfId="0" applyFont="1" applyFill="1" applyBorder="1"/>
    <xf numFmtId="0" fontId="11" fillId="9" borderId="16" xfId="0" applyFont="1" applyFill="1" applyBorder="1"/>
    <xf numFmtId="0" fontId="2" fillId="0" borderId="0" xfId="6" applyFont="1" applyAlignment="1">
      <alignment horizontal="left" vertical="top"/>
    </xf>
    <xf numFmtId="0" fontId="4" fillId="5" borderId="25" xfId="6" applyFont="1" applyFill="1" applyBorder="1" applyAlignment="1">
      <alignment horizontal="center" vertical="center" wrapText="1"/>
    </xf>
    <xf numFmtId="0" fontId="4" fillId="5" borderId="26" xfId="6" applyFont="1" applyFill="1" applyBorder="1" applyAlignment="1">
      <alignment horizontal="center" vertical="center" wrapText="1"/>
    </xf>
    <xf numFmtId="0" fontId="4" fillId="0" borderId="0" xfId="8" applyFont="1" applyAlignment="1">
      <alignment horizontal="center" vertical="center"/>
    </xf>
    <xf numFmtId="44" fontId="2" fillId="0" borderId="0" xfId="8" applyNumberFormat="1" applyAlignment="1">
      <alignment horizontal="left" vertical="center"/>
    </xf>
    <xf numFmtId="0" fontId="2" fillId="0" borderId="0" xfId="8" applyAlignment="1">
      <alignment horizontal="left" vertical="top"/>
    </xf>
    <xf numFmtId="0" fontId="4" fillId="0" borderId="23" xfId="6" applyFont="1" applyBorder="1" applyAlignment="1">
      <alignment vertical="top"/>
    </xf>
    <xf numFmtId="44" fontId="11" fillId="2" borderId="17" xfId="7" applyFont="1" applyFill="1" applyBorder="1" applyAlignment="1">
      <alignment horizontal="left" vertical="top"/>
    </xf>
    <xf numFmtId="0" fontId="10" fillId="0" borderId="1" xfId="8" applyFont="1" applyBorder="1" applyAlignment="1">
      <alignment horizontal="center" vertical="center" wrapText="1"/>
    </xf>
    <xf numFmtId="0" fontId="10" fillId="0" borderId="8" xfId="8" applyFont="1" applyBorder="1" applyAlignment="1">
      <alignment horizontal="center" vertical="center" wrapText="1"/>
    </xf>
    <xf numFmtId="0" fontId="4" fillId="0" borderId="0" xfId="8" applyFont="1" applyAlignment="1">
      <alignment horizontal="left" vertical="top"/>
    </xf>
    <xf numFmtId="0" fontId="17" fillId="8" borderId="21" xfId="8" applyFont="1" applyFill="1" applyBorder="1" applyAlignment="1">
      <alignment horizontal="center" vertical="center" wrapText="1"/>
    </xf>
    <xf numFmtId="0" fontId="16" fillId="8" borderId="17" xfId="8" applyFont="1" applyFill="1" applyBorder="1" applyAlignment="1">
      <alignment horizontal="center" vertical="center" wrapText="1"/>
    </xf>
    <xf numFmtId="0" fontId="4" fillId="8" borderId="17" xfId="8" applyFont="1" applyFill="1" applyBorder="1" applyAlignment="1">
      <alignment horizontal="center" vertical="center"/>
    </xf>
    <xf numFmtId="0" fontId="4" fillId="8" borderId="22" xfId="8" applyFont="1" applyFill="1" applyBorder="1" applyAlignment="1">
      <alignment horizontal="center" vertical="center" wrapText="1"/>
    </xf>
    <xf numFmtId="0" fontId="10" fillId="0" borderId="10" xfId="8" applyFont="1" applyBorder="1" applyAlignment="1">
      <alignment horizontal="center" vertical="center" wrapText="1"/>
    </xf>
    <xf numFmtId="0" fontId="10" fillId="2" borderId="10" xfId="8" applyFont="1" applyFill="1" applyBorder="1" applyAlignment="1">
      <alignment vertical="center" wrapText="1"/>
    </xf>
    <xf numFmtId="0" fontId="2" fillId="0" borderId="0" xfId="8" applyAlignment="1">
      <alignment horizontal="left" vertical="center"/>
    </xf>
    <xf numFmtId="0" fontId="10" fillId="2" borderId="1" xfId="8" applyFont="1" applyFill="1" applyBorder="1" applyAlignment="1">
      <alignment vertical="center" wrapText="1"/>
    </xf>
    <xf numFmtId="0" fontId="10" fillId="2" borderId="8" xfId="8" applyFont="1" applyFill="1" applyBorder="1" applyAlignment="1">
      <alignment vertical="center" wrapText="1"/>
    </xf>
    <xf numFmtId="0" fontId="10" fillId="0" borderId="0" xfId="8" applyFont="1" applyAlignment="1">
      <alignment horizontal="center" vertical="center" wrapText="1"/>
    </xf>
    <xf numFmtId="0" fontId="2" fillId="0" borderId="0" xfId="8" applyAlignment="1">
      <alignment horizontal="center" vertical="top" wrapText="1"/>
    </xf>
    <xf numFmtId="0" fontId="10" fillId="0" borderId="0" xfId="8" applyFont="1" applyAlignment="1">
      <alignment vertical="center" wrapText="1"/>
    </xf>
    <xf numFmtId="164" fontId="10" fillId="0" borderId="0" xfId="8" applyNumberFormat="1" applyFont="1" applyAlignment="1">
      <alignment horizontal="center" vertical="center"/>
    </xf>
    <xf numFmtId="44" fontId="2" fillId="0" borderId="0" xfId="8" applyNumberFormat="1" applyAlignment="1">
      <alignment horizontal="center" vertical="center"/>
    </xf>
    <xf numFmtId="0" fontId="22" fillId="0" borderId="0" xfId="0" applyFont="1"/>
    <xf numFmtId="9" fontId="2" fillId="2" borderId="1" xfId="8" applyNumberFormat="1" applyFill="1" applyBorder="1" applyAlignment="1">
      <alignment horizontal="center" vertical="top"/>
    </xf>
    <xf numFmtId="9" fontId="2" fillId="2" borderId="8" xfId="8" applyNumberFormat="1" applyFill="1" applyBorder="1" applyAlignment="1">
      <alignment horizontal="center" vertical="top"/>
    </xf>
    <xf numFmtId="0" fontId="23" fillId="0" borderId="0" xfId="8" applyFont="1" applyAlignment="1">
      <alignment horizontal="center" vertical="top" wrapText="1"/>
    </xf>
    <xf numFmtId="0" fontId="2" fillId="0" borderId="0" xfId="8" applyAlignment="1">
      <alignment horizontal="center" vertical="center"/>
    </xf>
    <xf numFmtId="0" fontId="23" fillId="0" borderId="0" xfId="8" applyFont="1" applyAlignment="1">
      <alignment horizontal="left" vertical="center"/>
    </xf>
    <xf numFmtId="0" fontId="2" fillId="0" borderId="0" xfId="2" applyAlignment="1">
      <alignment horizontal="left" vertical="top"/>
    </xf>
    <xf numFmtId="0" fontId="2" fillId="0" borderId="0" xfId="2" applyAlignment="1">
      <alignment horizontal="center" vertical="top"/>
    </xf>
    <xf numFmtId="0" fontId="4" fillId="0" borderId="0" xfId="2" applyFont="1" applyAlignment="1">
      <alignment vertical="top"/>
    </xf>
    <xf numFmtId="0" fontId="4" fillId="0" borderId="0" xfId="2" applyFont="1" applyAlignment="1">
      <alignment horizontal="center" vertical="top"/>
    </xf>
    <xf numFmtId="0" fontId="4" fillId="11" borderId="21" xfId="2" applyFont="1" applyFill="1" applyBorder="1" applyAlignment="1">
      <alignment horizontal="center" vertical="center" wrapText="1"/>
    </xf>
    <xf numFmtId="0" fontId="4" fillId="11" borderId="17" xfId="2" applyFont="1" applyFill="1" applyBorder="1" applyAlignment="1">
      <alignment horizontal="center" vertical="center" wrapText="1"/>
    </xf>
    <xf numFmtId="0" fontId="4" fillId="11" borderId="22" xfId="2" applyFont="1" applyFill="1" applyBorder="1" applyAlignment="1">
      <alignment horizontal="center" vertical="center" wrapText="1"/>
    </xf>
    <xf numFmtId="0" fontId="2" fillId="2" borderId="10" xfId="2" applyFill="1" applyBorder="1" applyAlignment="1">
      <alignment horizontal="center" vertical="top"/>
    </xf>
    <xf numFmtId="44" fontId="11" fillId="2" borderId="10" xfId="7" applyFont="1" applyFill="1" applyBorder="1" applyAlignment="1">
      <alignment horizontal="center" vertical="top"/>
    </xf>
    <xf numFmtId="44" fontId="11" fillId="2" borderId="1" xfId="7" applyFont="1" applyFill="1" applyBorder="1" applyAlignment="1">
      <alignment horizontal="center" vertical="top"/>
    </xf>
    <xf numFmtId="0" fontId="2" fillId="2" borderId="8" xfId="2" applyFill="1" applyBorder="1" applyAlignment="1">
      <alignment horizontal="center" vertical="top"/>
    </xf>
    <xf numFmtId="44" fontId="11" fillId="2" borderId="8" xfId="7" applyFont="1" applyFill="1" applyBorder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2" fillId="0" borderId="0" xfId="2" applyAlignment="1">
      <alignment horizontal="center" vertical="center"/>
    </xf>
    <xf numFmtId="44" fontId="11" fillId="0" borderId="0" xfId="7" applyFont="1" applyAlignment="1">
      <alignment horizontal="center" vertical="top"/>
    </xf>
    <xf numFmtId="0" fontId="2" fillId="0" borderId="0" xfId="2" applyAlignment="1">
      <alignment horizontal="right" vertical="top"/>
    </xf>
    <xf numFmtId="0" fontId="2" fillId="0" borderId="0" xfId="2" applyFill="1" applyBorder="1" applyAlignment="1">
      <alignment horizontal="center" vertical="top"/>
    </xf>
    <xf numFmtId="0" fontId="4" fillId="0" borderId="0" xfId="2" applyFont="1" applyFill="1" applyBorder="1" applyAlignment="1">
      <alignment horizontal="center" vertical="top"/>
    </xf>
    <xf numFmtId="0" fontId="4" fillId="0" borderId="0" xfId="2" applyFont="1" applyFill="1" applyBorder="1" applyAlignment="1">
      <alignment horizontal="center" vertical="center" wrapText="1"/>
    </xf>
    <xf numFmtId="44" fontId="11" fillId="0" borderId="0" xfId="7" applyFont="1" applyFill="1" applyBorder="1" applyAlignment="1">
      <alignment horizontal="center" vertical="top"/>
    </xf>
    <xf numFmtId="0" fontId="4" fillId="5" borderId="27" xfId="6" applyFont="1" applyFill="1" applyBorder="1" applyAlignment="1">
      <alignment horizontal="center" vertical="center" wrapText="1"/>
    </xf>
    <xf numFmtId="0" fontId="4" fillId="10" borderId="21" xfId="2" applyFont="1" applyFill="1" applyBorder="1" applyAlignment="1">
      <alignment horizontal="center" vertical="center" wrapText="1"/>
    </xf>
    <xf numFmtId="0" fontId="4" fillId="10" borderId="17" xfId="2" applyFont="1" applyFill="1" applyBorder="1" applyAlignment="1">
      <alignment horizontal="center" vertical="center" wrapText="1"/>
    </xf>
    <xf numFmtId="0" fontId="4" fillId="10" borderId="22" xfId="2" applyFont="1" applyFill="1" applyBorder="1" applyAlignment="1">
      <alignment horizontal="center" vertical="center" wrapText="1"/>
    </xf>
    <xf numFmtId="0" fontId="2" fillId="2" borderId="19" xfId="2" applyFill="1" applyBorder="1" applyAlignment="1">
      <alignment horizontal="right" vertical="top"/>
    </xf>
    <xf numFmtId="0" fontId="2" fillId="2" borderId="5" xfId="2" applyFill="1" applyBorder="1" applyAlignment="1">
      <alignment horizontal="right" vertical="top"/>
    </xf>
    <xf numFmtId="0" fontId="2" fillId="2" borderId="7" xfId="2" applyFill="1" applyBorder="1" applyAlignment="1">
      <alignment horizontal="right" vertical="top"/>
    </xf>
    <xf numFmtId="44" fontId="2" fillId="0" borderId="0" xfId="1" applyFont="1" applyAlignment="1">
      <alignment horizontal="left" vertical="center"/>
    </xf>
    <xf numFmtId="0" fontId="4" fillId="0" borderId="0" xfId="8" applyFont="1" applyAlignment="1">
      <alignment horizontal="left" vertical="center"/>
    </xf>
    <xf numFmtId="0" fontId="16" fillId="5" borderId="11" xfId="8" applyFont="1" applyFill="1" applyBorder="1" applyAlignment="1">
      <alignment horizontal="center" vertical="center" wrapText="1"/>
    </xf>
    <xf numFmtId="0" fontId="16" fillId="5" borderId="18" xfId="8" applyFont="1" applyFill="1" applyBorder="1" applyAlignment="1">
      <alignment horizontal="center" vertical="center" wrapText="1"/>
    </xf>
    <xf numFmtId="44" fontId="16" fillId="5" borderId="28" xfId="1" applyFont="1" applyFill="1" applyBorder="1" applyAlignment="1">
      <alignment horizontal="center" vertical="center" wrapText="1"/>
    </xf>
    <xf numFmtId="0" fontId="4" fillId="11" borderId="21" xfId="8" applyFont="1" applyFill="1" applyBorder="1" applyAlignment="1">
      <alignment horizontal="center" vertical="center"/>
    </xf>
    <xf numFmtId="0" fontId="4" fillId="11" borderId="22" xfId="8" applyFont="1" applyFill="1" applyBorder="1" applyAlignment="1">
      <alignment horizontal="center" vertical="center"/>
    </xf>
    <xf numFmtId="0" fontId="4" fillId="10" borderId="21" xfId="8" applyFont="1" applyFill="1" applyBorder="1" applyAlignment="1">
      <alignment horizontal="center" vertical="center"/>
    </xf>
    <xf numFmtId="0" fontId="4" fillId="10" borderId="22" xfId="8" applyFont="1" applyFill="1" applyBorder="1" applyAlignment="1">
      <alignment horizontal="center" vertical="center"/>
    </xf>
    <xf numFmtId="44" fontId="2" fillId="5" borderId="28" xfId="1" applyFont="1" applyFill="1" applyBorder="1" applyAlignment="1">
      <alignment horizontal="left" vertical="center"/>
    </xf>
    <xf numFmtId="44" fontId="2" fillId="11" borderId="20" xfId="8" applyNumberFormat="1" applyFill="1" applyBorder="1" applyAlignment="1">
      <alignment horizontal="left" vertical="center"/>
    </xf>
    <xf numFmtId="44" fontId="2" fillId="10" borderId="4" xfId="8" applyNumberFormat="1" applyFill="1" applyBorder="1" applyAlignment="1">
      <alignment horizontal="left" vertical="center"/>
    </xf>
    <xf numFmtId="44" fontId="2" fillId="5" borderId="29" xfId="1" applyFont="1" applyFill="1" applyBorder="1" applyAlignment="1">
      <alignment horizontal="left" vertical="center"/>
    </xf>
    <xf numFmtId="44" fontId="2" fillId="10" borderId="20" xfId="8" applyNumberFormat="1" applyFill="1" applyBorder="1" applyAlignment="1">
      <alignment horizontal="left" vertical="center"/>
    </xf>
    <xf numFmtId="44" fontId="2" fillId="10" borderId="24" xfId="8" applyNumberFormat="1" applyFill="1" applyBorder="1" applyAlignment="1">
      <alignment horizontal="left" vertical="center"/>
    </xf>
    <xf numFmtId="44" fontId="2" fillId="5" borderId="30" xfId="1" applyFont="1" applyFill="1" applyBorder="1" applyAlignment="1">
      <alignment horizontal="left" vertical="center"/>
    </xf>
    <xf numFmtId="44" fontId="15" fillId="12" borderId="0" xfId="1" applyFont="1" applyFill="1" applyBorder="1"/>
    <xf numFmtId="0" fontId="5" fillId="7" borderId="11" xfId="2" applyFont="1" applyFill="1" applyBorder="1" applyAlignment="1">
      <alignment horizontal="left" vertical="top"/>
    </xf>
    <xf numFmtId="0" fontId="5" fillId="7" borderId="18" xfId="2" applyFont="1" applyFill="1" applyBorder="1" applyAlignment="1">
      <alignment horizontal="center" vertical="top"/>
    </xf>
    <xf numFmtId="0" fontId="5" fillId="7" borderId="18" xfId="2" applyFont="1" applyFill="1" applyBorder="1" applyAlignment="1">
      <alignment horizontal="left" vertical="top" wrapText="1"/>
    </xf>
    <xf numFmtId="0" fontId="5" fillId="7" borderId="12" xfId="2" applyFont="1" applyFill="1" applyBorder="1" applyAlignment="1">
      <alignment horizontal="left" vertical="top"/>
    </xf>
    <xf numFmtId="0" fontId="5" fillId="7" borderId="13" xfId="2" applyFont="1" applyFill="1" applyBorder="1" applyAlignment="1">
      <alignment horizontal="left" vertical="top"/>
    </xf>
    <xf numFmtId="0" fontId="5" fillId="7" borderId="14" xfId="2" applyFont="1" applyFill="1" applyBorder="1" applyAlignment="1">
      <alignment horizontal="left" vertical="top"/>
    </xf>
    <xf numFmtId="0" fontId="5" fillId="7" borderId="0" xfId="2" applyFont="1" applyFill="1" applyAlignment="1">
      <alignment horizontal="center" vertical="top"/>
    </xf>
    <xf numFmtId="0" fontId="7" fillId="7" borderId="0" xfId="2" applyFont="1" applyFill="1" applyAlignment="1">
      <alignment vertical="top" wrapText="1"/>
    </xf>
    <xf numFmtId="0" fontId="6" fillId="11" borderId="13" xfId="2" applyFont="1" applyFill="1" applyBorder="1" applyAlignment="1">
      <alignment vertical="top"/>
    </xf>
    <xf numFmtId="0" fontId="9" fillId="11" borderId="14" xfId="2" applyFont="1" applyFill="1" applyBorder="1" applyAlignment="1">
      <alignment vertical="top" wrapText="1"/>
    </xf>
    <xf numFmtId="0" fontId="5" fillId="11" borderId="13" xfId="2" applyFont="1" applyFill="1" applyBorder="1" applyAlignment="1">
      <alignment horizontal="center" vertical="top"/>
    </xf>
    <xf numFmtId="0" fontId="7" fillId="11" borderId="14" xfId="2" applyFont="1" applyFill="1" applyBorder="1" applyAlignment="1">
      <alignment horizontal="left" vertical="top" wrapText="1"/>
    </xf>
    <xf numFmtId="0" fontId="5" fillId="11" borderId="14" xfId="2" applyFont="1" applyFill="1" applyBorder="1" applyAlignment="1">
      <alignment horizontal="left" vertical="top" wrapText="1"/>
    </xf>
    <xf numFmtId="0" fontId="5" fillId="11" borderId="15" xfId="2" applyFont="1" applyFill="1" applyBorder="1" applyAlignment="1">
      <alignment horizontal="center" vertical="top"/>
    </xf>
    <xf numFmtId="0" fontId="5" fillId="11" borderId="16" xfId="2" applyFont="1" applyFill="1" applyBorder="1" applyAlignment="1">
      <alignment horizontal="left" vertical="top" wrapText="1"/>
    </xf>
    <xf numFmtId="0" fontId="6" fillId="4" borderId="13" xfId="2" applyFont="1" applyFill="1" applyBorder="1" applyAlignment="1">
      <alignment vertical="top"/>
    </xf>
    <xf numFmtId="0" fontId="9" fillId="4" borderId="14" xfId="2" applyFont="1" applyFill="1" applyBorder="1" applyAlignment="1">
      <alignment vertical="top" wrapText="1"/>
    </xf>
    <xf numFmtId="0" fontId="5" fillId="4" borderId="13" xfId="2" applyFont="1" applyFill="1" applyBorder="1" applyAlignment="1">
      <alignment horizontal="center" vertical="top"/>
    </xf>
    <xf numFmtId="0" fontId="7" fillId="4" borderId="14" xfId="2" applyFont="1" applyFill="1" applyBorder="1" applyAlignment="1">
      <alignment horizontal="left" vertical="top" wrapText="1"/>
    </xf>
    <xf numFmtId="0" fontId="5" fillId="4" borderId="14" xfId="2" applyFont="1" applyFill="1" applyBorder="1" applyAlignment="1">
      <alignment horizontal="left" vertical="top" wrapText="1"/>
    </xf>
    <xf numFmtId="0" fontId="8" fillId="7" borderId="14" xfId="2" applyFont="1" applyFill="1" applyBorder="1" applyAlignment="1">
      <alignment horizontal="left" vertical="top"/>
    </xf>
    <xf numFmtId="0" fontId="5" fillId="4" borderId="15" xfId="2" applyFont="1" applyFill="1" applyBorder="1" applyAlignment="1">
      <alignment horizontal="center" vertical="top"/>
    </xf>
    <xf numFmtId="0" fontId="5" fillId="4" borderId="16" xfId="2" applyFont="1" applyFill="1" applyBorder="1" applyAlignment="1">
      <alignment horizontal="left" vertical="top" wrapText="1"/>
    </xf>
    <xf numFmtId="0" fontId="5" fillId="7" borderId="0" xfId="2" applyFont="1" applyFill="1" applyAlignment="1">
      <alignment horizontal="left" vertical="top" wrapText="1"/>
    </xf>
    <xf numFmtId="0" fontId="5" fillId="7" borderId="0" xfId="2" applyFont="1" applyFill="1" applyAlignment="1">
      <alignment horizontal="left" vertical="top"/>
    </xf>
    <xf numFmtId="0" fontId="13" fillId="13" borderId="13" xfId="2" applyFont="1" applyFill="1" applyBorder="1" applyAlignment="1">
      <alignment horizontal="center" vertical="top"/>
    </xf>
    <xf numFmtId="0" fontId="13" fillId="13" borderId="14" xfId="2" applyFont="1" applyFill="1" applyBorder="1" applyAlignment="1">
      <alignment horizontal="center" vertical="top"/>
    </xf>
    <xf numFmtId="0" fontId="12" fillId="13" borderId="13" xfId="2" applyFont="1" applyFill="1" applyBorder="1" applyAlignment="1">
      <alignment horizontal="center" vertical="top"/>
    </xf>
    <xf numFmtId="0" fontId="5" fillId="13" borderId="14" xfId="2" applyFont="1" applyFill="1" applyBorder="1" applyAlignment="1">
      <alignment horizontal="left" vertical="top" wrapText="1"/>
    </xf>
    <xf numFmtId="0" fontId="5" fillId="13" borderId="15" xfId="2" applyFont="1" applyFill="1" applyBorder="1" applyAlignment="1">
      <alignment horizontal="center" vertical="top"/>
    </xf>
    <xf numFmtId="0" fontId="5" fillId="13" borderId="16" xfId="2" applyFont="1" applyFill="1" applyBorder="1" applyAlignment="1">
      <alignment horizontal="left" vertical="top" wrapText="1"/>
    </xf>
    <xf numFmtId="0" fontId="5" fillId="7" borderId="15" xfId="2" applyFont="1" applyFill="1" applyBorder="1" applyAlignment="1">
      <alignment horizontal="left" vertical="top"/>
    </xf>
    <xf numFmtId="0" fontId="5" fillId="7" borderId="23" xfId="2" applyFont="1" applyFill="1" applyBorder="1" applyAlignment="1">
      <alignment horizontal="center" vertical="top"/>
    </xf>
    <xf numFmtId="0" fontId="5" fillId="7" borderId="23" xfId="2" applyFont="1" applyFill="1" applyBorder="1" applyAlignment="1">
      <alignment horizontal="left" vertical="top" wrapText="1"/>
    </xf>
    <xf numFmtId="0" fontId="5" fillId="7" borderId="16" xfId="2" applyFont="1" applyFill="1" applyBorder="1" applyAlignment="1">
      <alignment horizontal="left" vertical="top"/>
    </xf>
    <xf numFmtId="44" fontId="11" fillId="2" borderId="10" xfId="1" applyFont="1" applyFill="1" applyBorder="1" applyAlignment="1">
      <alignment horizontal="center" vertical="top"/>
    </xf>
    <xf numFmtId="0" fontId="4" fillId="10" borderId="3" xfId="2" applyFont="1" applyFill="1" applyBorder="1" applyAlignment="1">
      <alignment horizontal="left" vertical="top"/>
    </xf>
    <xf numFmtId="0" fontId="4" fillId="10" borderId="4" xfId="2" applyFont="1" applyFill="1" applyBorder="1" applyAlignment="1">
      <alignment horizontal="left" vertical="top" wrapText="1"/>
    </xf>
    <xf numFmtId="44" fontId="2" fillId="2" borderId="8" xfId="1" applyFont="1" applyFill="1" applyBorder="1" applyAlignment="1">
      <alignment horizontal="center" vertical="top"/>
    </xf>
    <xf numFmtId="44" fontId="2" fillId="14" borderId="9" xfId="2" applyNumberFormat="1" applyFill="1" applyBorder="1" applyAlignment="1">
      <alignment horizontal="left" vertical="top"/>
    </xf>
    <xf numFmtId="0" fontId="2" fillId="14" borderId="18" xfId="8" applyFill="1" applyBorder="1" applyAlignment="1">
      <alignment horizontal="center" vertical="center"/>
    </xf>
    <xf numFmtId="0" fontId="2" fillId="14" borderId="0" xfId="8" applyFill="1" applyBorder="1" applyAlignment="1">
      <alignment horizontal="center" vertical="center"/>
    </xf>
    <xf numFmtId="0" fontId="2" fillId="14" borderId="23" xfId="8" applyFill="1" applyBorder="1" applyAlignment="1">
      <alignment horizontal="center" vertical="center"/>
    </xf>
    <xf numFmtId="0" fontId="2" fillId="14" borderId="2" xfId="8" applyFill="1" applyBorder="1" applyAlignment="1">
      <alignment horizontal="left" vertical="center"/>
    </xf>
    <xf numFmtId="0" fontId="2" fillId="14" borderId="19" xfId="8" applyFill="1" applyBorder="1" applyAlignment="1">
      <alignment horizontal="left" vertical="center"/>
    </xf>
    <xf numFmtId="0" fontId="4" fillId="13" borderId="21" xfId="8" applyFont="1" applyFill="1" applyBorder="1" applyAlignment="1">
      <alignment vertical="top"/>
    </xf>
    <xf numFmtId="0" fontId="4" fillId="13" borderId="17" xfId="8" applyFont="1" applyFill="1" applyBorder="1" applyAlignment="1">
      <alignment vertical="top"/>
    </xf>
    <xf numFmtId="0" fontId="4" fillId="13" borderId="22" xfId="8" applyFont="1" applyFill="1" applyBorder="1" applyAlignment="1">
      <alignment vertical="top"/>
    </xf>
    <xf numFmtId="9" fontId="2" fillId="2" borderId="3" xfId="12" applyFont="1" applyFill="1" applyBorder="1" applyAlignment="1">
      <alignment horizontal="center" vertical="top"/>
    </xf>
    <xf numFmtId="44" fontId="2" fillId="14" borderId="20" xfId="2" applyNumberFormat="1" applyFill="1" applyBorder="1" applyAlignment="1">
      <alignment horizontal="left" vertical="top"/>
    </xf>
    <xf numFmtId="0" fontId="2" fillId="14" borderId="17" xfId="6" applyFont="1" applyFill="1" applyBorder="1" applyAlignment="1">
      <alignment horizontal="center" vertical="top"/>
    </xf>
    <xf numFmtId="44" fontId="11" fillId="14" borderId="22" xfId="7" applyFont="1" applyFill="1" applyBorder="1" applyAlignment="1">
      <alignment horizontal="left" vertical="top"/>
    </xf>
    <xf numFmtId="0" fontId="2" fillId="14" borderId="21" xfId="6" applyFont="1" applyFill="1" applyBorder="1" applyAlignment="1">
      <alignment vertical="center" wrapText="1"/>
    </xf>
    <xf numFmtId="0" fontId="15" fillId="9" borderId="0" xfId="0" applyFont="1" applyFill="1" applyBorder="1" applyAlignment="1">
      <alignment horizontal="right"/>
    </xf>
    <xf numFmtId="0" fontId="11" fillId="9" borderId="0" xfId="0" applyFont="1" applyFill="1" applyBorder="1" applyAlignment="1">
      <alignment horizontal="right"/>
    </xf>
    <xf numFmtId="44" fontId="11" fillId="9" borderId="0" xfId="1" applyFont="1" applyFill="1" applyBorder="1"/>
    <xf numFmtId="0" fontId="11" fillId="9" borderId="0" xfId="0" applyFont="1" applyFill="1" applyBorder="1"/>
    <xf numFmtId="0" fontId="15" fillId="9" borderId="23" xfId="0" applyFont="1" applyFill="1" applyBorder="1" applyAlignment="1">
      <alignment horizontal="right"/>
    </xf>
    <xf numFmtId="0" fontId="2" fillId="9" borderId="2" xfId="8" applyFill="1" applyBorder="1" applyAlignment="1">
      <alignment horizontal="center" vertical="top"/>
    </xf>
    <xf numFmtId="0" fontId="2" fillId="9" borderId="5" xfId="8" applyFill="1" applyBorder="1" applyAlignment="1">
      <alignment horizontal="center" vertical="top"/>
    </xf>
    <xf numFmtId="0" fontId="2" fillId="9" borderId="7" xfId="8" applyFill="1" applyBorder="1" applyAlignment="1">
      <alignment horizontal="center" vertical="top"/>
    </xf>
    <xf numFmtId="9" fontId="2" fillId="9" borderId="4" xfId="8" applyNumberFormat="1" applyFill="1" applyBorder="1" applyAlignment="1">
      <alignment horizontal="center" vertical="top"/>
    </xf>
    <xf numFmtId="9" fontId="2" fillId="9" borderId="6" xfId="8" applyNumberFormat="1" applyFill="1" applyBorder="1" applyAlignment="1">
      <alignment horizontal="center" vertical="top"/>
    </xf>
    <xf numFmtId="9" fontId="2" fillId="9" borderId="9" xfId="8" applyNumberFormat="1" applyFill="1" applyBorder="1" applyAlignment="1">
      <alignment horizontal="center" vertical="top"/>
    </xf>
    <xf numFmtId="9" fontId="2" fillId="12" borderId="3" xfId="12" applyFont="1" applyFill="1" applyBorder="1" applyAlignment="1">
      <alignment horizontal="center" vertical="top"/>
    </xf>
    <xf numFmtId="0" fontId="4" fillId="9" borderId="26" xfId="8" applyFont="1" applyFill="1" applyBorder="1" applyAlignment="1">
      <alignment vertical="top"/>
    </xf>
    <xf numFmtId="9" fontId="2" fillId="12" borderId="1" xfId="12" applyFont="1" applyFill="1" applyBorder="1" applyAlignment="1">
      <alignment horizontal="center" vertical="top"/>
    </xf>
    <xf numFmtId="0" fontId="4" fillId="9" borderId="25" xfId="8" applyFont="1" applyFill="1" applyBorder="1" applyAlignment="1">
      <alignment vertical="top"/>
    </xf>
    <xf numFmtId="0" fontId="4" fillId="9" borderId="27" xfId="8" applyFont="1" applyFill="1" applyBorder="1" applyAlignment="1">
      <alignment vertical="top"/>
    </xf>
    <xf numFmtId="9" fontId="2" fillId="12" borderId="8" xfId="12" applyFont="1" applyFill="1" applyBorder="1" applyAlignment="1">
      <alignment horizontal="center" vertical="top"/>
    </xf>
    <xf numFmtId="44" fontId="11" fillId="14" borderId="20" xfId="7" applyFont="1" applyFill="1" applyBorder="1" applyAlignment="1">
      <alignment horizontal="center" vertical="top"/>
    </xf>
    <xf numFmtId="0" fontId="7" fillId="0" borderId="14" xfId="2" applyFont="1" applyFill="1" applyBorder="1" applyAlignment="1">
      <alignment horizontal="left" vertical="top" wrapText="1"/>
    </xf>
    <xf numFmtId="44" fontId="2" fillId="10" borderId="9" xfId="2" applyNumberFormat="1" applyFill="1" applyBorder="1" applyAlignment="1">
      <alignment horizontal="left" vertical="top"/>
    </xf>
    <xf numFmtId="0" fontId="13" fillId="3" borderId="11" xfId="2" applyFont="1" applyFill="1" applyBorder="1" applyAlignment="1">
      <alignment horizontal="center" vertical="top"/>
    </xf>
    <xf numFmtId="0" fontId="13" fillId="3" borderId="12" xfId="2" applyFont="1" applyFill="1" applyBorder="1" applyAlignment="1">
      <alignment horizontal="center" vertical="top"/>
    </xf>
    <xf numFmtId="0" fontId="13" fillId="8" borderId="11" xfId="2" applyFont="1" applyFill="1" applyBorder="1" applyAlignment="1">
      <alignment horizontal="center" vertical="top"/>
    </xf>
    <xf numFmtId="0" fontId="13" fillId="8" borderId="12" xfId="2" applyFont="1" applyFill="1" applyBorder="1" applyAlignment="1">
      <alignment horizontal="center" vertical="top"/>
    </xf>
    <xf numFmtId="0" fontId="13" fillId="13" borderId="11" xfId="2" applyFont="1" applyFill="1" applyBorder="1" applyAlignment="1">
      <alignment horizontal="center" vertical="top"/>
    </xf>
    <xf numFmtId="0" fontId="13" fillId="13" borderId="12" xfId="2" applyFont="1" applyFill="1" applyBorder="1" applyAlignment="1">
      <alignment horizontal="center" vertical="top"/>
    </xf>
    <xf numFmtId="0" fontId="8" fillId="0" borderId="0" xfId="2" applyFont="1" applyAlignment="1">
      <alignment horizontal="center" vertical="top" wrapText="1"/>
    </xf>
    <xf numFmtId="0" fontId="14" fillId="6" borderId="0" xfId="2" applyFont="1" applyFill="1" applyAlignment="1">
      <alignment horizontal="center" vertical="top"/>
    </xf>
    <xf numFmtId="0" fontId="13" fillId="7" borderId="11" xfId="2" applyFont="1" applyFill="1" applyBorder="1" applyAlignment="1">
      <alignment horizontal="center" vertical="top"/>
    </xf>
    <xf numFmtId="0" fontId="13" fillId="7" borderId="12" xfId="2" applyFont="1" applyFill="1" applyBorder="1" applyAlignment="1">
      <alignment horizontal="center" vertical="top"/>
    </xf>
    <xf numFmtId="0" fontId="13" fillId="11" borderId="11" xfId="2" applyFont="1" applyFill="1" applyBorder="1" applyAlignment="1">
      <alignment horizontal="center" vertical="top"/>
    </xf>
    <xf numFmtId="0" fontId="13" fillId="11" borderId="12" xfId="2" applyFont="1" applyFill="1" applyBorder="1" applyAlignment="1">
      <alignment horizontal="center" vertical="top"/>
    </xf>
    <xf numFmtId="0" fontId="18" fillId="6" borderId="11" xfId="2" applyFont="1" applyFill="1" applyBorder="1" applyAlignment="1">
      <alignment horizontal="center" vertical="top"/>
    </xf>
    <xf numFmtId="0" fontId="18" fillId="6" borderId="12" xfId="2" applyFont="1" applyFill="1" applyBorder="1" applyAlignment="1">
      <alignment horizontal="center" vertical="top"/>
    </xf>
    <xf numFmtId="0" fontId="13" fillId="4" borderId="11" xfId="2" applyFont="1" applyFill="1" applyBorder="1" applyAlignment="1">
      <alignment horizontal="center" vertical="top"/>
    </xf>
    <xf numFmtId="0" fontId="13" fillId="4" borderId="12" xfId="2" applyFont="1" applyFill="1" applyBorder="1" applyAlignment="1">
      <alignment horizontal="center" vertical="top"/>
    </xf>
    <xf numFmtId="0" fontId="4" fillId="9" borderId="31" xfId="8" applyFont="1" applyFill="1" applyBorder="1" applyAlignment="1">
      <alignment horizontal="left" vertical="top"/>
    </xf>
    <xf numFmtId="0" fontId="4" fillId="9" borderId="32" xfId="8" applyFont="1" applyFill="1" applyBorder="1" applyAlignment="1">
      <alignment horizontal="left" vertical="top"/>
    </xf>
    <xf numFmtId="0" fontId="4" fillId="9" borderId="33" xfId="8" applyFont="1" applyFill="1" applyBorder="1" applyAlignment="1">
      <alignment horizontal="left" vertical="top"/>
    </xf>
    <xf numFmtId="0" fontId="4" fillId="0" borderId="23" xfId="2" applyFont="1" applyBorder="1" applyAlignment="1">
      <alignment horizontal="left" vertical="center"/>
    </xf>
    <xf numFmtId="0" fontId="2" fillId="10" borderId="2" xfId="2" applyFill="1" applyBorder="1" applyAlignment="1">
      <alignment horizontal="center" vertical="top"/>
    </xf>
    <xf numFmtId="0" fontId="2" fillId="10" borderId="3" xfId="2" applyFill="1" applyBorder="1" applyAlignment="1">
      <alignment horizontal="center" vertical="top"/>
    </xf>
    <xf numFmtId="0" fontId="2" fillId="14" borderId="7" xfId="2" applyFill="1" applyBorder="1" applyAlignment="1">
      <alignment horizontal="right" vertical="top"/>
    </xf>
    <xf numFmtId="0" fontId="2" fillId="14" borderId="8" xfId="2" applyFill="1" applyBorder="1" applyAlignment="1">
      <alignment horizontal="right" vertical="top"/>
    </xf>
    <xf numFmtId="0" fontId="10" fillId="14" borderId="11" xfId="8" applyFont="1" applyFill="1" applyBorder="1" applyAlignment="1">
      <alignment horizontal="center" vertical="center" wrapText="1"/>
    </xf>
    <xf numFmtId="0" fontId="10" fillId="14" borderId="13" xfId="8" applyFont="1" applyFill="1" applyBorder="1" applyAlignment="1">
      <alignment horizontal="center" vertical="center" wrapText="1"/>
    </xf>
    <xf numFmtId="0" fontId="10" fillId="14" borderId="15" xfId="8" applyFont="1" applyFill="1" applyBorder="1" applyAlignment="1">
      <alignment horizontal="center" vertical="center" wrapText="1"/>
    </xf>
    <xf numFmtId="0" fontId="10" fillId="14" borderId="18" xfId="8" applyFont="1" applyFill="1" applyBorder="1" applyAlignment="1">
      <alignment horizontal="center" vertical="center" wrapText="1"/>
    </xf>
    <xf numFmtId="0" fontId="10" fillId="14" borderId="0" xfId="8" applyFont="1" applyFill="1" applyBorder="1" applyAlignment="1">
      <alignment horizontal="center" vertical="center" wrapText="1"/>
    </xf>
    <xf numFmtId="0" fontId="10" fillId="14" borderId="23" xfId="8" applyFont="1" applyFill="1" applyBorder="1" applyAlignment="1">
      <alignment horizontal="center" vertical="center" wrapText="1"/>
    </xf>
    <xf numFmtId="0" fontId="4" fillId="0" borderId="23" xfId="8" applyFont="1" applyBorder="1" applyAlignment="1">
      <alignment horizontal="left" vertical="center"/>
    </xf>
    <xf numFmtId="0" fontId="4" fillId="0" borderId="0" xfId="8" applyFont="1" applyAlignment="1">
      <alignment horizontal="left" vertical="top"/>
    </xf>
    <xf numFmtId="0" fontId="10" fillId="0" borderId="19" xfId="8" applyFont="1" applyBorder="1" applyAlignment="1">
      <alignment horizontal="center" vertical="center" wrapText="1"/>
    </xf>
    <xf numFmtId="0" fontId="10" fillId="0" borderId="5" xfId="8" applyFont="1" applyBorder="1" applyAlignment="1">
      <alignment horizontal="center" vertical="center" wrapText="1"/>
    </xf>
    <xf numFmtId="0" fontId="10" fillId="0" borderId="10" xfId="8" applyFont="1" applyBorder="1" applyAlignment="1">
      <alignment horizontal="center" vertical="center" wrapText="1"/>
    </xf>
    <xf numFmtId="0" fontId="10" fillId="0" borderId="1" xfId="8" applyFont="1" applyBorder="1" applyAlignment="1">
      <alignment horizontal="center" vertical="center" wrapText="1"/>
    </xf>
    <xf numFmtId="164" fontId="10" fillId="0" borderId="10" xfId="8" applyNumberFormat="1" applyFont="1" applyBorder="1" applyAlignment="1">
      <alignment horizontal="center" vertical="center"/>
    </xf>
    <xf numFmtId="164" fontId="10" fillId="0" borderId="1" xfId="8" applyNumberFormat="1" applyFont="1" applyBorder="1" applyAlignment="1">
      <alignment horizontal="center" vertical="center"/>
    </xf>
    <xf numFmtId="44" fontId="2" fillId="0" borderId="20" xfId="8" applyNumberFormat="1" applyBorder="1" applyAlignment="1">
      <alignment horizontal="center" vertical="center"/>
    </xf>
    <xf numFmtId="44" fontId="2" fillId="0" borderId="6" xfId="8" applyNumberFormat="1" applyBorder="1" applyAlignment="1">
      <alignment horizontal="center" vertical="center"/>
    </xf>
    <xf numFmtId="0" fontId="10" fillId="0" borderId="7" xfId="8" applyFont="1" applyBorder="1" applyAlignment="1">
      <alignment horizontal="center" vertical="center" wrapText="1"/>
    </xf>
    <xf numFmtId="0" fontId="2" fillId="0" borderId="1" xfId="8" applyBorder="1" applyAlignment="1">
      <alignment horizontal="center" vertical="center" wrapText="1"/>
    </xf>
    <xf numFmtId="0" fontId="2" fillId="0" borderId="8" xfId="8" applyBorder="1" applyAlignment="1">
      <alignment horizontal="center" vertical="center" wrapText="1"/>
    </xf>
    <xf numFmtId="0" fontId="10" fillId="0" borderId="8" xfId="8" applyFont="1" applyBorder="1" applyAlignment="1">
      <alignment horizontal="center" vertical="center" wrapText="1"/>
    </xf>
    <xf numFmtId="164" fontId="10" fillId="0" borderId="8" xfId="8" applyNumberFormat="1" applyFont="1" applyBorder="1" applyAlignment="1">
      <alignment horizontal="center" vertical="center"/>
    </xf>
    <xf numFmtId="44" fontId="2" fillId="0" borderId="9" xfId="8" applyNumberFormat="1" applyBorder="1" applyAlignment="1">
      <alignment horizontal="center" vertical="center"/>
    </xf>
    <xf numFmtId="0" fontId="23" fillId="0" borderId="14" xfId="8" applyFont="1" applyBorder="1" applyAlignment="1">
      <alignment horizontal="center" vertical="center" wrapText="1"/>
    </xf>
    <xf numFmtId="0" fontId="4" fillId="13" borderId="21" xfId="8" applyFont="1" applyFill="1" applyBorder="1" applyAlignment="1">
      <alignment horizontal="left" vertical="top"/>
    </xf>
    <xf numFmtId="0" fontId="4" fillId="13" borderId="17" xfId="8" applyFont="1" applyFill="1" applyBorder="1" applyAlignment="1">
      <alignment horizontal="left" vertical="top"/>
    </xf>
    <xf numFmtId="0" fontId="4" fillId="13" borderId="22" xfId="8" applyFont="1" applyFill="1" applyBorder="1" applyAlignment="1">
      <alignment horizontal="left" vertical="top"/>
    </xf>
    <xf numFmtId="0" fontId="24" fillId="0" borderId="0" xfId="8" applyFont="1" applyAlignment="1">
      <alignment horizontal="left" vertical="center"/>
    </xf>
    <xf numFmtId="0" fontId="24" fillId="0" borderId="0" xfId="8" applyFont="1" applyAlignment="1">
      <alignment horizontal="center" vertical="center"/>
    </xf>
    <xf numFmtId="0" fontId="5" fillId="0" borderId="0" xfId="2" applyFont="1" applyFill="1" applyBorder="1" applyAlignment="1">
      <alignment horizontal="center" vertical="top"/>
    </xf>
    <xf numFmtId="0" fontId="5" fillId="0" borderId="23" xfId="2" applyFont="1" applyFill="1" applyBorder="1" applyAlignment="1">
      <alignment horizontal="left" vertical="top" wrapText="1"/>
    </xf>
    <xf numFmtId="0" fontId="0" fillId="0" borderId="0" xfId="0" applyFill="1"/>
    <xf numFmtId="0" fontId="22" fillId="0" borderId="0" xfId="0" applyFont="1" applyFill="1"/>
    <xf numFmtId="0" fontId="13" fillId="13" borderId="14" xfId="2" applyFont="1" applyFill="1" applyBorder="1" applyAlignment="1">
      <alignment vertical="top"/>
    </xf>
    <xf numFmtId="0" fontId="13" fillId="13" borderId="0" xfId="2" applyFont="1" applyFill="1" applyBorder="1" applyAlignment="1">
      <alignment vertical="top"/>
    </xf>
    <xf numFmtId="0" fontId="13" fillId="13" borderId="18" xfId="2" applyFont="1" applyFill="1" applyBorder="1" applyAlignment="1">
      <alignment horizontal="center" vertical="top"/>
    </xf>
    <xf numFmtId="0" fontId="5" fillId="13" borderId="23" xfId="2" applyFont="1" applyFill="1" applyBorder="1" applyAlignment="1">
      <alignment vertical="top" wrapText="1"/>
    </xf>
    <xf numFmtId="0" fontId="5" fillId="13" borderId="16" xfId="2" applyFont="1" applyFill="1" applyBorder="1" applyAlignment="1">
      <alignment vertical="top" wrapText="1"/>
    </xf>
    <xf numFmtId="0" fontId="5" fillId="13" borderId="0" xfId="2" applyFont="1" applyFill="1" applyBorder="1" applyAlignment="1">
      <alignment horizontal="left" vertical="top" wrapText="1"/>
    </xf>
    <xf numFmtId="0" fontId="5" fillId="13" borderId="14" xfId="2" applyFont="1" applyFill="1" applyBorder="1" applyAlignment="1">
      <alignment horizontal="left" vertical="top" wrapText="1"/>
    </xf>
    <xf numFmtId="0" fontId="13" fillId="8" borderId="0" xfId="2" applyFont="1" applyFill="1" applyBorder="1" applyAlignment="1">
      <alignment horizontal="center" vertical="top"/>
    </xf>
    <xf numFmtId="0" fontId="13" fillId="8" borderId="14" xfId="2" applyFont="1" applyFill="1" applyBorder="1" applyAlignment="1">
      <alignment horizontal="center" vertical="top"/>
    </xf>
    <xf numFmtId="0" fontId="5" fillId="8" borderId="16" xfId="2" applyFont="1" applyFill="1" applyBorder="1" applyAlignment="1">
      <alignment horizontal="center" vertical="top" wrapText="1"/>
    </xf>
    <xf numFmtId="0" fontId="5" fillId="8" borderId="14" xfId="2" applyFont="1" applyFill="1" applyBorder="1" applyAlignment="1">
      <alignment horizontal="left" vertical="top" wrapText="1"/>
    </xf>
    <xf numFmtId="0" fontId="13" fillId="8" borderId="18" xfId="2" applyFont="1" applyFill="1" applyBorder="1" applyAlignment="1">
      <alignment horizontal="center" vertical="top"/>
    </xf>
    <xf numFmtId="0" fontId="5" fillId="8" borderId="23" xfId="2" applyFont="1" applyFill="1" applyBorder="1" applyAlignment="1">
      <alignment horizontal="center" vertical="top" wrapText="1"/>
    </xf>
    <xf numFmtId="0" fontId="5" fillId="0" borderId="0" xfId="2" applyFont="1" applyFill="1" applyBorder="1" applyAlignment="1">
      <alignment horizontal="center" vertical="top" wrapText="1"/>
    </xf>
    <xf numFmtId="0" fontId="2" fillId="0" borderId="0" xfId="8" applyFill="1" applyAlignment="1">
      <alignment horizontal="left" vertical="top"/>
    </xf>
    <xf numFmtId="0" fontId="2" fillId="14" borderId="2" xfId="8" applyFill="1" applyBorder="1" applyAlignment="1">
      <alignment horizontal="center" vertical="top"/>
    </xf>
    <xf numFmtId="0" fontId="2" fillId="14" borderId="5" xfId="8" applyFill="1" applyBorder="1" applyAlignment="1">
      <alignment horizontal="center" vertical="top"/>
    </xf>
    <xf numFmtId="0" fontId="2" fillId="14" borderId="7" xfId="8" applyFill="1" applyBorder="1" applyAlignment="1">
      <alignment horizontal="center" vertical="top"/>
    </xf>
    <xf numFmtId="9" fontId="2" fillId="14" borderId="4" xfId="8" applyNumberFormat="1" applyFill="1" applyBorder="1" applyAlignment="1">
      <alignment horizontal="center" vertical="top"/>
    </xf>
    <xf numFmtId="9" fontId="2" fillId="14" borderId="6" xfId="8" applyNumberFormat="1" applyFill="1" applyBorder="1" applyAlignment="1">
      <alignment horizontal="center" vertical="top"/>
    </xf>
    <xf numFmtId="9" fontId="2" fillId="14" borderId="9" xfId="8" applyNumberFormat="1" applyFill="1" applyBorder="1" applyAlignment="1">
      <alignment horizontal="center" vertical="top"/>
    </xf>
  </cellXfs>
  <cellStyles count="13">
    <cellStyle name="Currency" xfId="1" builtinId="4"/>
    <cellStyle name="Currency 2" xfId="3" xr:uid="{C252738E-2A55-491E-93CB-5407D650C87C}"/>
    <cellStyle name="Currency 2 2" xfId="7" xr:uid="{968C2812-DA6A-4848-9BEC-63CCE0C1984B}"/>
    <cellStyle name="Currency 2 3" xfId="10" xr:uid="{1A6B077B-9EF6-4DD4-B3EA-7116D293E4B0}"/>
    <cellStyle name="Currency 3" xfId="9" xr:uid="{DF79B70F-C2C2-4DDA-BA47-15A29FF60D23}"/>
    <cellStyle name="Normal" xfId="0" builtinId="0"/>
    <cellStyle name="Normal 2" xfId="2" xr:uid="{32BD289F-EED1-47A4-ADBD-6F1EB6382FBE}"/>
    <cellStyle name="Normal 2 2" xfId="6" xr:uid="{529815A0-8E59-4B94-AB22-40F76377EDFF}"/>
    <cellStyle name="Normal 3" xfId="4" xr:uid="{B8276979-081D-486A-BFD6-EDC989B38437}"/>
    <cellStyle name="Normal 3 2" xfId="8" xr:uid="{62301238-65D2-48FC-8E70-AE8D14850650}"/>
    <cellStyle name="Percent" xfId="12" builtinId="5"/>
    <cellStyle name="Percent 2" xfId="5" xr:uid="{1DF35E33-795A-4EED-8382-FAD2132FEB03}"/>
    <cellStyle name="Percent 2 2" xfId="11" xr:uid="{7DB0B9B7-9466-4ABB-890A-C90BD0A215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E9E65-12AB-400B-B6FD-CD6D5AF429AC}">
  <sheetPr>
    <tabColor theme="1"/>
  </sheetPr>
  <dimension ref="B1:G72"/>
  <sheetViews>
    <sheetView topLeftCell="B18" zoomScale="90" zoomScaleNormal="90" workbookViewId="0">
      <selection activeCell="D36" sqref="D36"/>
    </sheetView>
  </sheetViews>
  <sheetFormatPr defaultColWidth="7.5546875" defaultRowHeight="13.2" x14ac:dyDescent="0.3"/>
  <cols>
    <col min="1" max="1" width="7.5546875" style="2"/>
    <col min="2" max="2" width="2.88671875" style="2" customWidth="1"/>
    <col min="3" max="3" width="2.109375" style="3" customWidth="1"/>
    <col min="4" max="4" width="115.44140625" style="1" bestFit="1" customWidth="1"/>
    <col min="5" max="5" width="2.88671875" style="2" customWidth="1"/>
    <col min="6" max="10" width="7.5546875" style="2"/>
    <col min="11" max="11" width="8" style="2" bestFit="1" customWidth="1"/>
    <col min="12" max="16384" width="7.5546875" style="2"/>
  </cols>
  <sheetData>
    <row r="1" spans="2:5" ht="13.8" thickBot="1" x14ac:dyDescent="0.35"/>
    <row r="2" spans="2:5" x14ac:dyDescent="0.3">
      <c r="B2" s="115"/>
      <c r="C2" s="116"/>
      <c r="D2" s="117"/>
      <c r="E2" s="118"/>
    </row>
    <row r="3" spans="2:5" ht="22.8" x14ac:dyDescent="0.3">
      <c r="B3" s="119"/>
      <c r="C3" s="195" t="s">
        <v>5</v>
      </c>
      <c r="D3" s="195"/>
      <c r="E3" s="120"/>
    </row>
    <row r="4" spans="2:5" ht="13.8" thickBot="1" x14ac:dyDescent="0.35">
      <c r="B4" s="119"/>
      <c r="C4" s="121"/>
      <c r="D4" s="122"/>
      <c r="E4" s="120"/>
    </row>
    <row r="5" spans="2:5" x14ac:dyDescent="0.3">
      <c r="B5" s="119"/>
      <c r="C5" s="196" t="s">
        <v>11</v>
      </c>
      <c r="D5" s="197"/>
      <c r="E5" s="120"/>
    </row>
    <row r="6" spans="2:5" x14ac:dyDescent="0.3">
      <c r="B6" s="119"/>
      <c r="C6" s="4"/>
      <c r="D6" s="5"/>
      <c r="E6" s="120"/>
    </row>
    <row r="7" spans="2:5" ht="13.8" x14ac:dyDescent="0.3">
      <c r="B7" s="119"/>
      <c r="C7" s="6">
        <v>1</v>
      </c>
      <c r="D7" s="7" t="s">
        <v>63</v>
      </c>
      <c r="E7" s="120"/>
    </row>
    <row r="8" spans="2:5" ht="13.8" x14ac:dyDescent="0.3">
      <c r="B8" s="119"/>
      <c r="C8" s="6">
        <v>2</v>
      </c>
      <c r="D8" s="7" t="s">
        <v>64</v>
      </c>
      <c r="E8" s="120"/>
    </row>
    <row r="9" spans="2:5" ht="27.6" customHeight="1" x14ac:dyDescent="0.3">
      <c r="B9" s="119"/>
      <c r="C9" s="6">
        <v>3</v>
      </c>
      <c r="D9" s="7" t="s">
        <v>122</v>
      </c>
      <c r="E9" s="120"/>
    </row>
    <row r="10" spans="2:5" ht="26.4" x14ac:dyDescent="0.3">
      <c r="B10" s="119"/>
      <c r="C10" s="6">
        <v>4</v>
      </c>
      <c r="D10" s="7" t="s">
        <v>123</v>
      </c>
      <c r="E10" s="120"/>
    </row>
    <row r="11" spans="2:5" ht="13.8" x14ac:dyDescent="0.3">
      <c r="B11" s="119"/>
      <c r="C11" s="6">
        <v>5</v>
      </c>
      <c r="D11" s="7" t="s">
        <v>1</v>
      </c>
      <c r="E11" s="120"/>
    </row>
    <row r="12" spans="2:5" ht="26.4" x14ac:dyDescent="0.3">
      <c r="B12" s="119"/>
      <c r="C12" s="6">
        <v>6</v>
      </c>
      <c r="D12" s="7" t="s">
        <v>114</v>
      </c>
      <c r="E12" s="120"/>
    </row>
    <row r="13" spans="2:5" ht="14.4" thickBot="1" x14ac:dyDescent="0.35">
      <c r="B13" s="119"/>
      <c r="C13" s="8"/>
      <c r="D13" s="9"/>
      <c r="E13" s="120"/>
    </row>
    <row r="14" spans="2:5" ht="12.6" customHeight="1" thickBot="1" x14ac:dyDescent="0.35">
      <c r="B14" s="119"/>
      <c r="C14" s="121"/>
      <c r="D14" s="122"/>
      <c r="E14" s="120"/>
    </row>
    <row r="15" spans="2:5" ht="12.6" customHeight="1" x14ac:dyDescent="0.3">
      <c r="B15" s="119"/>
      <c r="C15" s="198" t="s">
        <v>65</v>
      </c>
      <c r="D15" s="199"/>
      <c r="E15" s="120"/>
    </row>
    <row r="16" spans="2:5" ht="12.6" customHeight="1" x14ac:dyDescent="0.3">
      <c r="B16" s="119"/>
      <c r="C16" s="123"/>
      <c r="D16" s="124"/>
      <c r="E16" s="120"/>
    </row>
    <row r="17" spans="2:5" ht="27.6" customHeight="1" x14ac:dyDescent="0.3">
      <c r="B17" s="119"/>
      <c r="C17" s="125">
        <v>1</v>
      </c>
      <c r="D17" s="126" t="s">
        <v>66</v>
      </c>
      <c r="E17" s="120"/>
    </row>
    <row r="18" spans="2:5" ht="51.6" customHeight="1" x14ac:dyDescent="0.3">
      <c r="B18" s="119"/>
      <c r="C18" s="125">
        <v>2</v>
      </c>
      <c r="D18" s="127" t="s">
        <v>67</v>
      </c>
      <c r="E18" s="120"/>
    </row>
    <row r="19" spans="2:5" ht="45.6" customHeight="1" x14ac:dyDescent="0.3">
      <c r="B19" s="119"/>
      <c r="C19" s="125">
        <v>3</v>
      </c>
      <c r="D19" s="127" t="s">
        <v>78</v>
      </c>
      <c r="E19" s="120"/>
    </row>
    <row r="20" spans="2:5" ht="43.95" customHeight="1" x14ac:dyDescent="0.3">
      <c r="B20" s="119"/>
      <c r="C20" s="125">
        <v>4</v>
      </c>
      <c r="D20" s="127" t="s">
        <v>79</v>
      </c>
      <c r="E20" s="120"/>
    </row>
    <row r="21" spans="2:5" ht="44.4" customHeight="1" x14ac:dyDescent="0.3">
      <c r="B21" s="119"/>
      <c r="C21" s="125">
        <v>5</v>
      </c>
      <c r="D21" s="127" t="s">
        <v>118</v>
      </c>
      <c r="E21" s="120"/>
    </row>
    <row r="22" spans="2:5" ht="12.6" customHeight="1" thickBot="1" x14ac:dyDescent="0.35">
      <c r="B22" s="119"/>
      <c r="C22" s="128"/>
      <c r="D22" s="129"/>
      <c r="E22" s="120"/>
    </row>
    <row r="23" spans="2:5" ht="12.6" customHeight="1" thickBot="1" x14ac:dyDescent="0.35">
      <c r="B23" s="119"/>
      <c r="C23" s="121"/>
      <c r="D23" s="122"/>
      <c r="E23" s="120"/>
    </row>
    <row r="24" spans="2:5" ht="12.6" customHeight="1" x14ac:dyDescent="0.3">
      <c r="B24" s="119"/>
      <c r="C24" s="200" t="s">
        <v>27</v>
      </c>
      <c r="D24" s="201"/>
      <c r="E24" s="120"/>
    </row>
    <row r="25" spans="2:5" ht="12.6" customHeight="1" x14ac:dyDescent="0.3">
      <c r="B25" s="119"/>
      <c r="C25" s="25"/>
      <c r="D25" s="26"/>
      <c r="E25" s="120"/>
    </row>
    <row r="26" spans="2:5" ht="12.6" customHeight="1" x14ac:dyDescent="0.3">
      <c r="B26" s="119"/>
      <c r="C26" s="27">
        <v>1</v>
      </c>
      <c r="D26" s="28" t="s">
        <v>80</v>
      </c>
      <c r="E26" s="120"/>
    </row>
    <row r="27" spans="2:5" ht="12.6" customHeight="1" x14ac:dyDescent="0.3">
      <c r="B27" s="119"/>
      <c r="C27" s="27">
        <v>2</v>
      </c>
      <c r="D27" s="28" t="s">
        <v>68</v>
      </c>
      <c r="E27" s="120"/>
    </row>
    <row r="28" spans="2:5" ht="12.6" customHeight="1" thickBot="1" x14ac:dyDescent="0.35">
      <c r="B28" s="119"/>
      <c r="C28" s="29"/>
      <c r="D28" s="30"/>
      <c r="E28" s="120"/>
    </row>
    <row r="29" spans="2:5" ht="12.6" customHeight="1" thickBot="1" x14ac:dyDescent="0.35">
      <c r="B29" s="119"/>
      <c r="C29" s="121"/>
      <c r="D29" s="122"/>
      <c r="E29" s="120"/>
    </row>
    <row r="30" spans="2:5" ht="15" customHeight="1" x14ac:dyDescent="0.3">
      <c r="B30" s="119"/>
      <c r="C30" s="202" t="s">
        <v>69</v>
      </c>
      <c r="D30" s="203"/>
      <c r="E30" s="120"/>
    </row>
    <row r="31" spans="2:5" ht="12" customHeight="1" x14ac:dyDescent="0.3">
      <c r="B31" s="119"/>
      <c r="C31" s="130"/>
      <c r="D31" s="131"/>
      <c r="E31" s="120"/>
    </row>
    <row r="32" spans="2:5" x14ac:dyDescent="0.3">
      <c r="B32" s="119"/>
      <c r="C32" s="132">
        <v>1</v>
      </c>
      <c r="D32" s="133" t="s">
        <v>0</v>
      </c>
      <c r="E32" s="120"/>
    </row>
    <row r="33" spans="2:5" x14ac:dyDescent="0.3">
      <c r="B33" s="119"/>
      <c r="C33" s="132">
        <v>2</v>
      </c>
      <c r="D33" s="134" t="s">
        <v>90</v>
      </c>
      <c r="E33" s="120"/>
    </row>
    <row r="34" spans="2:5" ht="28.05" customHeight="1" x14ac:dyDescent="0.3">
      <c r="B34" s="119"/>
      <c r="C34" s="132">
        <v>3</v>
      </c>
      <c r="D34" s="133" t="s">
        <v>121</v>
      </c>
      <c r="E34" s="186"/>
    </row>
    <row r="35" spans="2:5" ht="58.8" customHeight="1" x14ac:dyDescent="0.3">
      <c r="B35" s="119"/>
      <c r="C35" s="132">
        <v>4</v>
      </c>
      <c r="D35" s="133" t="s">
        <v>76</v>
      </c>
      <c r="E35" s="135"/>
    </row>
    <row r="36" spans="2:5" x14ac:dyDescent="0.3">
      <c r="B36" s="119"/>
      <c r="C36" s="132">
        <v>5</v>
      </c>
      <c r="D36" s="133" t="s">
        <v>126</v>
      </c>
      <c r="E36" s="135"/>
    </row>
    <row r="37" spans="2:5" ht="12.45" customHeight="1" x14ac:dyDescent="0.3">
      <c r="B37" s="119"/>
      <c r="C37" s="132"/>
      <c r="D37" s="133" t="s">
        <v>108</v>
      </c>
      <c r="E37" s="135"/>
    </row>
    <row r="38" spans="2:5" x14ac:dyDescent="0.3">
      <c r="B38" s="119"/>
      <c r="C38" s="132">
        <v>6</v>
      </c>
      <c r="D38" s="134" t="s">
        <v>91</v>
      </c>
      <c r="E38" s="120"/>
    </row>
    <row r="39" spans="2:5" x14ac:dyDescent="0.3">
      <c r="B39" s="119"/>
      <c r="C39" s="132">
        <v>7</v>
      </c>
      <c r="D39" s="134" t="s">
        <v>92</v>
      </c>
      <c r="E39" s="135"/>
    </row>
    <row r="40" spans="2:5" ht="26.4" x14ac:dyDescent="0.3">
      <c r="B40" s="119"/>
      <c r="C40" s="132">
        <v>8</v>
      </c>
      <c r="D40" s="134" t="s">
        <v>70</v>
      </c>
      <c r="E40" s="120"/>
    </row>
    <row r="41" spans="2:5" ht="13.8" thickBot="1" x14ac:dyDescent="0.35">
      <c r="B41" s="119"/>
      <c r="C41" s="136"/>
      <c r="D41" s="137"/>
      <c r="E41" s="120"/>
    </row>
    <row r="42" spans="2:5" ht="13.8" thickBot="1" x14ac:dyDescent="0.35">
      <c r="B42" s="119"/>
      <c r="C42" s="121"/>
      <c r="D42" s="138"/>
      <c r="E42" s="120"/>
    </row>
    <row r="43" spans="2:5" x14ac:dyDescent="0.3">
      <c r="B43" s="119"/>
      <c r="C43" s="188" t="s">
        <v>71</v>
      </c>
      <c r="D43" s="189"/>
      <c r="E43" s="120"/>
    </row>
    <row r="44" spans="2:5" x14ac:dyDescent="0.3">
      <c r="B44" s="119"/>
      <c r="C44" s="10"/>
      <c r="D44" s="11"/>
      <c r="E44" s="120"/>
    </row>
    <row r="45" spans="2:5" ht="13.8" x14ac:dyDescent="0.3">
      <c r="B45" s="119"/>
      <c r="C45" s="12">
        <v>1</v>
      </c>
      <c r="D45" s="13" t="s">
        <v>115</v>
      </c>
      <c r="E45" s="120"/>
    </row>
    <row r="46" spans="2:5" ht="13.8" x14ac:dyDescent="0.3">
      <c r="B46" s="119"/>
      <c r="C46" s="12">
        <v>2</v>
      </c>
      <c r="D46" s="13" t="s">
        <v>116</v>
      </c>
      <c r="E46" s="120"/>
    </row>
    <row r="47" spans="2:5" ht="13.8" thickBot="1" x14ac:dyDescent="0.35">
      <c r="B47" s="119"/>
      <c r="C47" s="14"/>
      <c r="D47" s="15"/>
      <c r="E47" s="120"/>
    </row>
    <row r="48" spans="2:5" ht="13.8" thickBot="1" x14ac:dyDescent="0.35">
      <c r="B48" s="119"/>
      <c r="C48" s="121"/>
      <c r="D48" s="138"/>
      <c r="E48" s="120"/>
    </row>
    <row r="49" spans="2:5" x14ac:dyDescent="0.3">
      <c r="B49" s="119"/>
      <c r="C49" s="190" t="s">
        <v>72</v>
      </c>
      <c r="D49" s="191"/>
      <c r="E49" s="120"/>
    </row>
    <row r="50" spans="2:5" x14ac:dyDescent="0.3">
      <c r="B50" s="119"/>
      <c r="C50" s="19"/>
      <c r="D50" s="20"/>
      <c r="E50" s="120"/>
    </row>
    <row r="51" spans="2:5" ht="13.8" x14ac:dyDescent="0.3">
      <c r="B51" s="119"/>
      <c r="C51" s="21">
        <v>1</v>
      </c>
      <c r="D51" s="22" t="s">
        <v>0</v>
      </c>
      <c r="E51" s="120"/>
    </row>
    <row r="52" spans="2:5" ht="13.8" x14ac:dyDescent="0.3">
      <c r="B52" s="119"/>
      <c r="C52" s="21">
        <v>2</v>
      </c>
      <c r="D52" s="22" t="s">
        <v>73</v>
      </c>
      <c r="E52" s="120"/>
    </row>
    <row r="53" spans="2:5" ht="13.8" x14ac:dyDescent="0.3">
      <c r="B53" s="119"/>
      <c r="C53" s="21"/>
      <c r="D53" s="22" t="s">
        <v>81</v>
      </c>
      <c r="E53" s="120"/>
    </row>
    <row r="54" spans="2:5" ht="13.8" thickBot="1" x14ac:dyDescent="0.35">
      <c r="B54" s="119"/>
      <c r="C54" s="23"/>
      <c r="D54" s="24"/>
      <c r="E54" s="120"/>
    </row>
    <row r="55" spans="2:5" ht="13.8" thickBot="1" x14ac:dyDescent="0.35">
      <c r="B55" s="119"/>
      <c r="C55" s="139"/>
      <c r="D55" s="139"/>
      <c r="E55" s="120"/>
    </row>
    <row r="56" spans="2:5" x14ac:dyDescent="0.3">
      <c r="B56" s="119"/>
      <c r="C56" s="192" t="s">
        <v>74</v>
      </c>
      <c r="D56" s="193"/>
      <c r="E56" s="120"/>
    </row>
    <row r="57" spans="2:5" x14ac:dyDescent="0.3">
      <c r="B57" s="119"/>
      <c r="C57" s="140"/>
      <c r="D57" s="141"/>
      <c r="E57" s="120"/>
    </row>
    <row r="58" spans="2:5" ht="13.8" x14ac:dyDescent="0.3">
      <c r="B58" s="119"/>
      <c r="C58" s="142">
        <v>1</v>
      </c>
      <c r="D58" s="143" t="s">
        <v>0</v>
      </c>
      <c r="E58" s="120"/>
    </row>
    <row r="59" spans="2:5" ht="13.8" x14ac:dyDescent="0.3">
      <c r="B59" s="119"/>
      <c r="C59" s="142">
        <v>2</v>
      </c>
      <c r="D59" s="143" t="s">
        <v>75</v>
      </c>
      <c r="E59" s="120"/>
    </row>
    <row r="60" spans="2:5" ht="26.4" x14ac:dyDescent="0.3">
      <c r="B60" s="119"/>
      <c r="C60" s="142">
        <v>3</v>
      </c>
      <c r="D60" s="143" t="s">
        <v>124</v>
      </c>
      <c r="E60" s="120"/>
    </row>
    <row r="61" spans="2:5" ht="13.8" x14ac:dyDescent="0.3">
      <c r="B61" s="119"/>
      <c r="C61" s="142">
        <v>4</v>
      </c>
      <c r="D61" s="143" t="s">
        <v>82</v>
      </c>
      <c r="E61" s="120"/>
    </row>
    <row r="62" spans="2:5" ht="13.8" thickBot="1" x14ac:dyDescent="0.35">
      <c r="B62" s="119"/>
      <c r="C62" s="144"/>
      <c r="D62" s="145"/>
      <c r="E62" s="120"/>
    </row>
    <row r="63" spans="2:5" ht="13.8" thickBot="1" x14ac:dyDescent="0.35">
      <c r="B63" s="146"/>
      <c r="C63" s="147"/>
      <c r="D63" s="148"/>
      <c r="E63" s="149"/>
    </row>
    <row r="64" spans="2:5" ht="14.4" customHeight="1" x14ac:dyDescent="0.3">
      <c r="C64" s="2"/>
      <c r="D64" s="2"/>
    </row>
    <row r="65" spans="3:7" x14ac:dyDescent="0.3">
      <c r="C65" s="2"/>
      <c r="D65" s="2"/>
    </row>
    <row r="66" spans="3:7" x14ac:dyDescent="0.3">
      <c r="C66" s="2"/>
      <c r="D66" s="2"/>
    </row>
    <row r="67" spans="3:7" x14ac:dyDescent="0.3">
      <c r="C67" s="2"/>
      <c r="D67" s="2"/>
    </row>
    <row r="68" spans="3:7" x14ac:dyDescent="0.3">
      <c r="C68" s="2"/>
      <c r="D68" s="2"/>
      <c r="E68" s="194"/>
      <c r="F68" s="194"/>
      <c r="G68" s="194"/>
    </row>
    <row r="69" spans="3:7" x14ac:dyDescent="0.3">
      <c r="C69" s="2"/>
      <c r="D69" s="2"/>
    </row>
    <row r="70" spans="3:7" x14ac:dyDescent="0.3">
      <c r="C70" s="2"/>
      <c r="D70" s="2"/>
    </row>
    <row r="71" spans="3:7" x14ac:dyDescent="0.3">
      <c r="C71" s="2"/>
      <c r="D71" s="2"/>
    </row>
    <row r="72" spans="3:7" x14ac:dyDescent="0.3">
      <c r="C72" s="2"/>
      <c r="D72" s="2"/>
    </row>
  </sheetData>
  <mergeCells count="9">
    <mergeCell ref="C43:D43"/>
    <mergeCell ref="C49:D49"/>
    <mergeCell ref="C56:D56"/>
    <mergeCell ref="E68:G68"/>
    <mergeCell ref="C3:D3"/>
    <mergeCell ref="C5:D5"/>
    <mergeCell ref="C15:D15"/>
    <mergeCell ref="C24:D24"/>
    <mergeCell ref="C30:D30"/>
  </mergeCells>
  <pageMargins left="0.7" right="0.7" top="0.75" bottom="0.75" header="0.3" footer="0.3"/>
  <pageSetup paperSize="9" orientation="portrait" r:id="rId1"/>
  <headerFooter>
    <oddHeader>&amp;C&amp;"Calibri"&amp;10&amp;K000000OFFICIAL&amp;1#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C92B7-2A85-4152-AD43-E24C4F40DD31}">
  <sheetPr>
    <tabColor theme="1"/>
  </sheetPr>
  <dimension ref="A1:M14"/>
  <sheetViews>
    <sheetView workbookViewId="0">
      <selection sqref="A1:A2"/>
    </sheetView>
  </sheetViews>
  <sheetFormatPr defaultColWidth="9.109375" defaultRowHeight="13.2" x14ac:dyDescent="0.25"/>
  <cols>
    <col min="1" max="2" width="9.109375" style="16"/>
    <col min="3" max="3" width="9.109375" style="17" customWidth="1"/>
    <col min="4" max="4" width="9.109375" style="18" customWidth="1"/>
    <col min="5" max="5" width="44.44140625" style="16" bestFit="1" customWidth="1"/>
    <col min="6" max="6" width="29.5546875" style="16" bestFit="1" customWidth="1"/>
    <col min="7" max="10" width="9.109375" style="16"/>
    <col min="11" max="11" width="16.109375" style="16" customWidth="1"/>
    <col min="12" max="12" width="14.6640625" style="16" customWidth="1"/>
    <col min="13" max="16384" width="9.109375" style="16"/>
  </cols>
  <sheetData>
    <row r="1" spans="1:13" ht="35.4" customHeight="1" x14ac:dyDescent="0.25">
      <c r="A1" s="238" t="s">
        <v>119</v>
      </c>
    </row>
    <row r="2" spans="1:13" ht="28.8" customHeight="1" x14ac:dyDescent="0.25">
      <c r="A2" s="57" t="s">
        <v>120</v>
      </c>
    </row>
    <row r="4" spans="1:13" x14ac:dyDescent="0.25">
      <c r="C4" s="16"/>
      <c r="D4" s="16"/>
    </row>
    <row r="5" spans="1:13" x14ac:dyDescent="0.25">
      <c r="C5" s="16"/>
      <c r="D5" s="16"/>
    </row>
    <row r="6" spans="1:13" x14ac:dyDescent="0.25">
      <c r="C6" s="16"/>
      <c r="D6" s="16"/>
    </row>
    <row r="7" spans="1:13" x14ac:dyDescent="0.25">
      <c r="C7" s="16"/>
      <c r="D7" s="16"/>
    </row>
    <row r="8" spans="1:13" ht="13.8" thickBot="1" x14ac:dyDescent="0.3">
      <c r="C8" s="16"/>
      <c r="D8" s="16"/>
    </row>
    <row r="9" spans="1:13" ht="13.8" thickBot="1" x14ac:dyDescent="0.3">
      <c r="C9" s="16"/>
      <c r="D9" s="31"/>
      <c r="E9" s="32"/>
      <c r="F9" s="33"/>
      <c r="G9" s="34"/>
      <c r="K9" s="204" t="s">
        <v>45</v>
      </c>
      <c r="L9" s="205"/>
      <c r="M9" s="206"/>
    </row>
    <row r="10" spans="1:13" ht="25.8" thickBot="1" x14ac:dyDescent="0.5">
      <c r="D10" s="35"/>
      <c r="E10" s="168" t="s">
        <v>62</v>
      </c>
      <c r="F10" s="114">
        <f>SUM('Core Service B'!E:E)+SUM('Core Service B'!H:H)+SUM('Core Service B'!K:K)+'Core Service B'!O6</f>
        <v>0</v>
      </c>
      <c r="G10" s="36"/>
      <c r="K10" s="182" t="s">
        <v>12</v>
      </c>
      <c r="L10" s="180" t="s">
        <v>13</v>
      </c>
      <c r="M10" s="183" t="s">
        <v>14</v>
      </c>
    </row>
    <row r="11" spans="1:13" x14ac:dyDescent="0.25">
      <c r="D11" s="35"/>
      <c r="E11" s="169"/>
      <c r="F11" s="170"/>
      <c r="G11" s="36"/>
      <c r="K11" s="173" t="s">
        <v>93</v>
      </c>
      <c r="L11" s="179" t="str">
        <f>'Discount Structure'!C9</f>
        <v>…</v>
      </c>
      <c r="M11" s="176">
        <v>0.05</v>
      </c>
    </row>
    <row r="12" spans="1:13" ht="25.2" x14ac:dyDescent="0.45">
      <c r="D12" s="35"/>
      <c r="E12" s="168" t="s">
        <v>61</v>
      </c>
      <c r="F12" s="114">
        <f>SUM('Additional Services'!H9:H18)</f>
        <v>0</v>
      </c>
      <c r="G12" s="36"/>
      <c r="K12" s="174" t="s">
        <v>95</v>
      </c>
      <c r="L12" s="181" t="str">
        <f>'Discount Structure'!C10</f>
        <v>…</v>
      </c>
      <c r="M12" s="177">
        <v>0.4</v>
      </c>
    </row>
    <row r="13" spans="1:13" x14ac:dyDescent="0.25">
      <c r="D13" s="35"/>
      <c r="E13" s="171"/>
      <c r="F13" s="171"/>
      <c r="G13" s="36"/>
      <c r="K13" s="174" t="s">
        <v>96</v>
      </c>
      <c r="L13" s="181" t="str">
        <f>'Discount Structure'!C11</f>
        <v>…</v>
      </c>
      <c r="M13" s="177">
        <v>0.45</v>
      </c>
    </row>
    <row r="14" spans="1:13" ht="25.8" thickBot="1" x14ac:dyDescent="0.5">
      <c r="D14" s="37"/>
      <c r="E14" s="38"/>
      <c r="F14" s="172"/>
      <c r="G14" s="39"/>
      <c r="K14" s="175" t="s">
        <v>97</v>
      </c>
      <c r="L14" s="184" t="str">
        <f>'Discount Structure'!C12</f>
        <v>…</v>
      </c>
      <c r="M14" s="178">
        <v>0.1</v>
      </c>
    </row>
  </sheetData>
  <mergeCells count="1">
    <mergeCell ref="K9:M9"/>
  </mergeCells>
  <pageMargins left="0.7" right="0.7" top="0.75" bottom="0.75" header="0.3" footer="0.3"/>
  <pageSetup paperSize="9" orientation="portrait" verticalDpi="0" r:id="rId1"/>
  <headerFooter>
    <oddHeader>&amp;C&amp;"Calibri"&amp;10&amp;K000000OFFICIAL&amp;1#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D2831-E6E7-43D7-A39F-527928C7C0B3}">
  <sheetPr>
    <tabColor theme="4" tint="0.39997558519241921"/>
  </sheetPr>
  <dimension ref="B3:Q22"/>
  <sheetViews>
    <sheetView tabSelected="1" zoomScaleNormal="100" workbookViewId="0">
      <selection activeCell="O15" sqref="O15"/>
    </sheetView>
  </sheetViews>
  <sheetFormatPr defaultColWidth="9.109375" defaultRowHeight="13.2" x14ac:dyDescent="0.3"/>
  <cols>
    <col min="1" max="1" width="9.109375" style="40"/>
    <col min="2" max="2" width="14.6640625" style="40" customWidth="1"/>
    <col min="3" max="3" width="35.21875" style="40" customWidth="1"/>
    <col min="4" max="4" width="16.5546875" style="40" customWidth="1"/>
    <col min="5" max="5" width="9.44140625" style="40" customWidth="1"/>
    <col min="6" max="6" width="34.33203125" style="40" customWidth="1"/>
    <col min="7" max="7" width="10" style="40" customWidth="1"/>
    <col min="8" max="8" width="24.109375" style="71" customWidth="1"/>
    <col min="9" max="9" width="5.44140625" style="72" bestFit="1" customWidth="1"/>
    <col min="10" max="10" width="8.6640625" style="72" bestFit="1" customWidth="1"/>
    <col min="11" max="11" width="10.88671875" style="72" bestFit="1" customWidth="1"/>
    <col min="12" max="12" width="10.88671875" style="72" customWidth="1"/>
    <col min="13" max="13" width="17.33203125" style="40" bestFit="1" customWidth="1"/>
    <col min="14" max="14" width="7.88671875" style="40" bestFit="1" customWidth="1"/>
    <col min="15" max="15" width="9" style="40" bestFit="1" customWidth="1"/>
    <col min="16" max="16" width="16" style="40" customWidth="1"/>
    <col min="17" max="17" width="12.109375" style="40" bestFit="1" customWidth="1"/>
    <col min="18" max="18" width="8.6640625" style="40" bestFit="1" customWidth="1"/>
    <col min="19" max="19" width="21" style="40" customWidth="1"/>
    <col min="20" max="16384" width="9.109375" style="40"/>
  </cols>
  <sheetData>
    <row r="3" spans="2:17" x14ac:dyDescent="0.3">
      <c r="L3" s="87"/>
    </row>
    <row r="4" spans="2:17" ht="13.8" thickBot="1" x14ac:dyDescent="0.35">
      <c r="B4" s="46" t="s">
        <v>87</v>
      </c>
      <c r="C4" s="46"/>
      <c r="D4" s="46"/>
      <c r="E4" s="46"/>
      <c r="F4" s="46"/>
      <c r="H4" s="73" t="s">
        <v>88</v>
      </c>
      <c r="I4" s="74"/>
      <c r="J4" s="74"/>
      <c r="K4" s="74"/>
      <c r="L4" s="88"/>
      <c r="M4" s="73" t="s">
        <v>89</v>
      </c>
      <c r="N4" s="74"/>
      <c r="O4" s="74"/>
      <c r="P4" s="71"/>
      <c r="Q4" s="71"/>
    </row>
    <row r="5" spans="2:17" ht="39" customHeight="1" thickBot="1" x14ac:dyDescent="0.35">
      <c r="B5" s="41" t="s">
        <v>2</v>
      </c>
      <c r="C5" s="42" t="s">
        <v>30</v>
      </c>
      <c r="D5" s="42" t="s">
        <v>6</v>
      </c>
      <c r="E5" s="42" t="s">
        <v>31</v>
      </c>
      <c r="F5" s="91" t="s">
        <v>10</v>
      </c>
      <c r="H5" s="75" t="s">
        <v>32</v>
      </c>
      <c r="I5" s="76" t="s">
        <v>9</v>
      </c>
      <c r="J5" s="76" t="s">
        <v>52</v>
      </c>
      <c r="K5" s="77" t="s">
        <v>53</v>
      </c>
      <c r="L5" s="89"/>
      <c r="M5" s="92" t="s">
        <v>54</v>
      </c>
      <c r="N5" s="93" t="s">
        <v>9</v>
      </c>
      <c r="O5" s="93" t="s">
        <v>55</v>
      </c>
      <c r="P5" s="94" t="s">
        <v>53</v>
      </c>
    </row>
    <row r="6" spans="2:17" ht="15" customHeight="1" thickBot="1" x14ac:dyDescent="0.35">
      <c r="B6" s="167" t="s">
        <v>28</v>
      </c>
      <c r="C6" s="166" t="s">
        <v>100</v>
      </c>
      <c r="D6" s="47">
        <v>0</v>
      </c>
      <c r="E6" s="165">
        <v>253</v>
      </c>
      <c r="F6" s="166" t="s">
        <v>100</v>
      </c>
      <c r="H6" s="159" t="s">
        <v>86</v>
      </c>
      <c r="I6" s="78"/>
      <c r="J6" s="79">
        <v>0</v>
      </c>
      <c r="K6" s="185">
        <f>I6*J6*365</f>
        <v>0</v>
      </c>
      <c r="L6" s="90"/>
      <c r="M6" s="95" t="s">
        <v>56</v>
      </c>
      <c r="N6" s="78"/>
      <c r="O6" s="150">
        <v>0</v>
      </c>
      <c r="P6" s="164">
        <f>(N6*O6*365)</f>
        <v>0</v>
      </c>
    </row>
    <row r="7" spans="2:17" ht="15" customHeight="1" thickBot="1" x14ac:dyDescent="0.35">
      <c r="B7" s="167" t="s">
        <v>29</v>
      </c>
      <c r="C7" s="166" t="s">
        <v>101</v>
      </c>
      <c r="D7" s="47">
        <v>0</v>
      </c>
      <c r="E7" s="165">
        <v>104</v>
      </c>
      <c r="F7" s="166" t="s">
        <v>101</v>
      </c>
      <c r="G7" s="84"/>
      <c r="H7" s="73"/>
      <c r="I7" s="73"/>
      <c r="J7" s="73"/>
      <c r="K7" s="73"/>
      <c r="L7" s="90"/>
      <c r="M7" s="96" t="s">
        <v>56</v>
      </c>
      <c r="N7" s="78"/>
      <c r="O7" s="80">
        <v>0</v>
      </c>
      <c r="P7" s="164">
        <f t="shared" ref="P7:P8" si="0">(N7*O7*365)</f>
        <v>0</v>
      </c>
    </row>
    <row r="8" spans="2:17" ht="15" customHeight="1" thickBot="1" x14ac:dyDescent="0.35">
      <c r="B8" s="167" t="s">
        <v>3</v>
      </c>
      <c r="C8" s="166" t="s">
        <v>102</v>
      </c>
      <c r="D8" s="47">
        <v>0</v>
      </c>
      <c r="E8" s="165">
        <v>7</v>
      </c>
      <c r="F8" s="166" t="s">
        <v>102</v>
      </c>
      <c r="G8" s="84"/>
      <c r="H8" s="73"/>
      <c r="I8" s="73"/>
      <c r="J8" s="73"/>
      <c r="K8" s="73"/>
      <c r="L8" s="90"/>
      <c r="M8" s="97" t="s">
        <v>56</v>
      </c>
      <c r="N8" s="81"/>
      <c r="O8" s="82">
        <v>0</v>
      </c>
      <c r="P8" s="164">
        <f t="shared" si="0"/>
        <v>0</v>
      </c>
    </row>
    <row r="9" spans="2:17" ht="15" customHeight="1" thickBot="1" x14ac:dyDescent="0.35">
      <c r="B9" s="167" t="s">
        <v>4</v>
      </c>
      <c r="C9" s="166" t="s">
        <v>103</v>
      </c>
      <c r="D9" s="47">
        <v>0</v>
      </c>
      <c r="E9" s="165">
        <v>1</v>
      </c>
      <c r="F9" s="166" t="s">
        <v>103</v>
      </c>
      <c r="H9" s="73"/>
      <c r="I9" s="73"/>
      <c r="J9" s="73"/>
      <c r="K9" s="73"/>
      <c r="L9" s="87"/>
      <c r="M9" s="71"/>
      <c r="N9" s="72"/>
      <c r="O9" s="72"/>
      <c r="P9" s="71"/>
      <c r="Q9" s="71"/>
    </row>
    <row r="10" spans="2:17" ht="15" customHeight="1" thickBot="1" x14ac:dyDescent="0.35">
      <c r="B10" s="167" t="s">
        <v>28</v>
      </c>
      <c r="C10" s="166" t="s">
        <v>104</v>
      </c>
      <c r="D10" s="47">
        <v>0</v>
      </c>
      <c r="E10" s="165">
        <v>253</v>
      </c>
      <c r="F10" s="166" t="s">
        <v>104</v>
      </c>
      <c r="H10" s="73"/>
      <c r="I10" s="74"/>
      <c r="J10" s="74"/>
      <c r="K10" s="74"/>
      <c r="L10" s="71"/>
      <c r="M10" s="71"/>
      <c r="N10" s="71"/>
      <c r="O10" s="71"/>
      <c r="P10" s="71"/>
      <c r="Q10" s="71"/>
    </row>
    <row r="11" spans="2:17" ht="15" customHeight="1" thickBot="1" x14ac:dyDescent="0.35">
      <c r="B11" s="167" t="s">
        <v>29</v>
      </c>
      <c r="C11" s="166" t="s">
        <v>105</v>
      </c>
      <c r="D11" s="47">
        <v>0</v>
      </c>
      <c r="E11" s="165">
        <v>104</v>
      </c>
      <c r="F11" s="166" t="s">
        <v>105</v>
      </c>
      <c r="H11" s="83"/>
      <c r="I11" s="83"/>
      <c r="J11" s="83"/>
      <c r="K11" s="83"/>
      <c r="L11" s="89"/>
    </row>
    <row r="12" spans="2:17" ht="15" customHeight="1" thickBot="1" x14ac:dyDescent="0.35">
      <c r="B12" s="167" t="s">
        <v>3</v>
      </c>
      <c r="C12" s="166" t="s">
        <v>106</v>
      </c>
      <c r="D12" s="47">
        <v>0</v>
      </c>
      <c r="E12" s="165">
        <v>7</v>
      </c>
      <c r="F12" s="166" t="s">
        <v>106</v>
      </c>
      <c r="H12" s="84"/>
      <c r="J12" s="85"/>
      <c r="K12" s="85"/>
      <c r="L12" s="85"/>
      <c r="M12" s="207" t="s">
        <v>109</v>
      </c>
      <c r="N12" s="207"/>
      <c r="O12" s="207"/>
      <c r="P12" s="207"/>
    </row>
    <row r="13" spans="2:17" ht="15" customHeight="1" thickBot="1" x14ac:dyDescent="0.35">
      <c r="B13" s="167" t="s">
        <v>4</v>
      </c>
      <c r="C13" s="166" t="s">
        <v>107</v>
      </c>
      <c r="D13" s="47">
        <v>0</v>
      </c>
      <c r="E13" s="165">
        <v>1</v>
      </c>
      <c r="F13" s="166" t="s">
        <v>107</v>
      </c>
      <c r="H13" s="84"/>
      <c r="J13" s="85"/>
      <c r="K13" s="85"/>
      <c r="L13" s="85"/>
      <c r="M13" s="208"/>
      <c r="N13" s="209"/>
      <c r="O13" s="151" t="s">
        <v>83</v>
      </c>
      <c r="P13" s="152" t="s">
        <v>84</v>
      </c>
    </row>
    <row r="14" spans="2:17" ht="15" customHeight="1" thickBot="1" x14ac:dyDescent="0.35">
      <c r="H14" s="86"/>
      <c r="J14" s="85"/>
      <c r="K14" s="85"/>
      <c r="L14" s="85"/>
      <c r="M14" s="210" t="s">
        <v>85</v>
      </c>
      <c r="N14" s="211"/>
      <c r="O14" s="153">
        <v>0</v>
      </c>
      <c r="P14" s="154">
        <f>O14*328500</f>
        <v>0</v>
      </c>
    </row>
    <row r="15" spans="2:17" ht="12.75" customHeight="1" x14ac:dyDescent="0.3"/>
    <row r="22" ht="13.5" customHeight="1" x14ac:dyDescent="0.3"/>
  </sheetData>
  <mergeCells count="3">
    <mergeCell ref="M12:P12"/>
    <mergeCell ref="M13:N13"/>
    <mergeCell ref="M14:N14"/>
  </mergeCells>
  <pageMargins left="0.7" right="0.7" top="0.75" bottom="0.75" header="0.3" footer="0.3"/>
  <pageSetup paperSize="9" orientation="portrait" verticalDpi="0" r:id="rId1"/>
  <headerFooter>
    <oddHeader>&amp;C&amp;"Calibri"&amp;10&amp;K000000OFFICIAL&amp;1#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F9EB5-7B4F-49BC-9633-21C72F52DB00}">
  <sheetPr>
    <tabColor theme="5" tint="0.59999389629810485"/>
  </sheetPr>
  <dimension ref="A1:O13"/>
  <sheetViews>
    <sheetView zoomScaleNormal="100" workbookViewId="0">
      <pane ySplit="5" topLeftCell="A6" activePane="bottomLeft" state="frozen"/>
      <selection activeCell="F30" sqref="F30"/>
      <selection pane="bottomLeft" activeCell="D20" sqref="D20"/>
    </sheetView>
  </sheetViews>
  <sheetFormatPr defaultColWidth="7.5546875" defaultRowHeight="13.2" x14ac:dyDescent="0.3"/>
  <cols>
    <col min="1" max="1" width="9.109375" style="57" customWidth="1"/>
    <col min="2" max="2" width="19.109375" style="69" customWidth="1"/>
    <col min="3" max="3" width="15.5546875" style="69" customWidth="1"/>
    <col min="4" max="4" width="29.88671875" style="69" bestFit="1" customWidth="1"/>
    <col min="5" max="5" width="12.33203125" style="98" bestFit="1" customWidth="1"/>
    <col min="6" max="6" width="7.5546875" style="57"/>
    <col min="7" max="7" width="21.88671875" style="57" customWidth="1"/>
    <col min="8" max="8" width="10.6640625" style="57" bestFit="1" customWidth="1"/>
    <col min="9" max="9" width="7.5546875" style="57"/>
    <col min="10" max="10" width="14.109375" style="57" bestFit="1" customWidth="1"/>
    <col min="11" max="11" width="12.109375" style="57" bestFit="1" customWidth="1"/>
    <col min="12" max="14" width="7.5546875" style="57"/>
    <col min="15" max="15" width="11" style="57" customWidth="1"/>
    <col min="16" max="16384" width="7.5546875" style="57"/>
  </cols>
  <sheetData>
    <row r="1" spans="1:15" ht="43.8" customHeight="1" x14ac:dyDescent="0.3">
      <c r="A1" s="238" t="s">
        <v>119</v>
      </c>
      <c r="B1" s="239"/>
    </row>
    <row r="2" spans="1:15" ht="12.6" customHeight="1" x14ac:dyDescent="0.3">
      <c r="A2" s="57" t="s">
        <v>120</v>
      </c>
      <c r="B2" s="43"/>
      <c r="C2" s="44"/>
    </row>
    <row r="3" spans="1:15" ht="12.6" customHeight="1" x14ac:dyDescent="0.3">
      <c r="B3" s="43"/>
      <c r="C3" s="44"/>
    </row>
    <row r="4" spans="1:15" ht="13.8" thickBot="1" x14ac:dyDescent="0.35">
      <c r="B4" s="218" t="s">
        <v>57</v>
      </c>
      <c r="C4" s="218"/>
      <c r="D4" s="218"/>
      <c r="E4" s="218"/>
      <c r="G4" s="99" t="s">
        <v>58</v>
      </c>
      <c r="J4" s="99" t="s">
        <v>59</v>
      </c>
      <c r="M4" s="207" t="s">
        <v>117</v>
      </c>
      <c r="N4" s="207"/>
      <c r="O4" s="207"/>
    </row>
    <row r="5" spans="1:15" ht="27" thickBot="1" x14ac:dyDescent="0.35">
      <c r="B5" s="100" t="s">
        <v>7</v>
      </c>
      <c r="C5" s="101" t="s">
        <v>8</v>
      </c>
      <c r="D5" s="101" t="s">
        <v>10</v>
      </c>
      <c r="E5" s="102" t="s">
        <v>60</v>
      </c>
      <c r="G5" s="103" t="s">
        <v>32</v>
      </c>
      <c r="H5" s="104" t="s">
        <v>53</v>
      </c>
      <c r="J5" s="105" t="s">
        <v>32</v>
      </c>
      <c r="K5" s="106" t="s">
        <v>53</v>
      </c>
      <c r="M5" s="208"/>
      <c r="N5" s="209"/>
      <c r="O5" s="152" t="s">
        <v>84</v>
      </c>
    </row>
    <row r="6" spans="1:15" ht="12" customHeight="1" thickBot="1" x14ac:dyDescent="0.35">
      <c r="B6" s="212" t="s">
        <v>77</v>
      </c>
      <c r="C6" s="215" t="s">
        <v>99</v>
      </c>
      <c r="D6" s="155" t="s">
        <v>33</v>
      </c>
      <c r="E6" s="107">
        <f>'Core Service A'!D6*'Core Service A'!E6</f>
        <v>0</v>
      </c>
      <c r="G6" s="159" t="s">
        <v>86</v>
      </c>
      <c r="H6" s="108">
        <f>'Core Service A'!K6</f>
        <v>0</v>
      </c>
      <c r="J6" s="158" t="str">
        <f>'Core Service A'!M6</f>
        <v>&lt;Vehicle Type&gt;</v>
      </c>
      <c r="K6" s="109">
        <f>'Core Service A'!P6</f>
        <v>0</v>
      </c>
      <c r="M6" s="210" t="s">
        <v>85</v>
      </c>
      <c r="N6" s="211"/>
      <c r="O6" s="187">
        <f>'Core Service A'!P14</f>
        <v>0</v>
      </c>
    </row>
    <row r="7" spans="1:15" ht="12" customHeight="1" thickBot="1" x14ac:dyDescent="0.35">
      <c r="B7" s="213"/>
      <c r="C7" s="216"/>
      <c r="D7" s="156" t="s">
        <v>34</v>
      </c>
      <c r="E7" s="110">
        <f>'Core Service A'!D7*'Core Service A'!E7</f>
        <v>0</v>
      </c>
      <c r="J7" s="158" t="str">
        <f>'Core Service A'!M7</f>
        <v>&lt;Vehicle Type&gt;</v>
      </c>
      <c r="K7" s="111">
        <f>'Core Service A'!P7</f>
        <v>0</v>
      </c>
    </row>
    <row r="8" spans="1:15" ht="12" customHeight="1" thickBot="1" x14ac:dyDescent="0.35">
      <c r="B8" s="213"/>
      <c r="C8" s="216"/>
      <c r="D8" s="156" t="s">
        <v>35</v>
      </c>
      <c r="E8" s="110">
        <f>'Core Service A'!D8*'Core Service A'!E8</f>
        <v>0</v>
      </c>
      <c r="J8" s="158" t="str">
        <f>'Core Service A'!M8</f>
        <v>&lt;Vehicle Type&gt;</v>
      </c>
      <c r="K8" s="112">
        <f>'Core Service A'!P8</f>
        <v>0</v>
      </c>
    </row>
    <row r="9" spans="1:15" ht="12" customHeight="1" thickBot="1" x14ac:dyDescent="0.35">
      <c r="B9" s="214"/>
      <c r="C9" s="217"/>
      <c r="D9" s="157" t="s">
        <v>36</v>
      </c>
      <c r="E9" s="113">
        <f>'Core Service A'!D9*'Core Service A'!E9</f>
        <v>0</v>
      </c>
    </row>
    <row r="10" spans="1:15" x14ac:dyDescent="0.3">
      <c r="B10" s="212" t="s">
        <v>77</v>
      </c>
      <c r="C10" s="215" t="s">
        <v>98</v>
      </c>
      <c r="D10" s="155" t="s">
        <v>48</v>
      </c>
      <c r="E10" s="107">
        <f>'Core Service A'!D10*'Core Service A'!E10</f>
        <v>0</v>
      </c>
    </row>
    <row r="11" spans="1:15" x14ac:dyDescent="0.3">
      <c r="B11" s="213"/>
      <c r="C11" s="216"/>
      <c r="D11" s="156" t="s">
        <v>49</v>
      </c>
      <c r="E11" s="110">
        <f>'Core Service A'!D11*'Core Service A'!E11</f>
        <v>0</v>
      </c>
    </row>
    <row r="12" spans="1:15" x14ac:dyDescent="0.3">
      <c r="B12" s="213"/>
      <c r="C12" s="216"/>
      <c r="D12" s="156" t="s">
        <v>50</v>
      </c>
      <c r="E12" s="110">
        <f>'Core Service A'!D12*'Core Service A'!E12</f>
        <v>0</v>
      </c>
    </row>
    <row r="13" spans="1:15" ht="13.8" thickBot="1" x14ac:dyDescent="0.35">
      <c r="B13" s="214"/>
      <c r="C13" s="217"/>
      <c r="D13" s="157" t="s">
        <v>51</v>
      </c>
      <c r="E13" s="113">
        <f>'Core Service A'!D13*'Core Service A'!E13</f>
        <v>0</v>
      </c>
    </row>
  </sheetData>
  <sheetProtection algorithmName="SHA-512" hashValue="Ey/hamnixvXwdw7rGv1xsp31U5Hf/piklu4ZA7C/QHupJOGyCvUvlBPWk5x+p+wnaTXAlyg91ZbkRZMLeaqFqw==" saltValue="KHQhC75tOzF0qyvFaOsGtw==" spinCount="100000" sheet="1" objects="1" scenarios="1"/>
  <mergeCells count="8">
    <mergeCell ref="M6:N6"/>
    <mergeCell ref="M4:O4"/>
    <mergeCell ref="M5:N5"/>
    <mergeCell ref="B10:B13"/>
    <mergeCell ref="C10:C13"/>
    <mergeCell ref="B4:E4"/>
    <mergeCell ref="C6:C9"/>
    <mergeCell ref="B6:B9"/>
  </mergeCells>
  <pageMargins left="0.7" right="0.7" top="0.75" bottom="0.75" header="0.3" footer="0.3"/>
  <pageSetup paperSize="9" orientation="portrait" r:id="rId1"/>
  <headerFooter>
    <oddHeader>&amp;C&amp;"Calibri"&amp;10&amp;K000000OFFICIAL&amp;1#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10D85-C867-4575-A752-335B468B6323}">
  <sheetPr>
    <tabColor rgb="FF00B0F0"/>
  </sheetPr>
  <dimension ref="A1:I19"/>
  <sheetViews>
    <sheetView zoomScaleNormal="100" workbookViewId="0">
      <pane xSplit="6" ySplit="8" topLeftCell="G9" activePane="bottomRight" state="frozen"/>
      <selection activeCell="K16" sqref="K16"/>
      <selection pane="topRight" activeCell="K16" sqref="K16"/>
      <selection pane="bottomLeft" activeCell="K16" sqref="K16"/>
      <selection pane="bottomRight" sqref="A1:C5"/>
    </sheetView>
  </sheetViews>
  <sheetFormatPr defaultColWidth="8" defaultRowHeight="13.2" x14ac:dyDescent="0.3"/>
  <cols>
    <col min="1" max="1" width="6" style="45" customWidth="1"/>
    <col min="2" max="2" width="33.44140625" style="45" customWidth="1"/>
    <col min="3" max="3" width="55.6640625" style="45" customWidth="1"/>
    <col min="4" max="4" width="20" style="45" customWidth="1"/>
    <col min="5" max="5" width="21.109375" style="45" customWidth="1"/>
    <col min="6" max="6" width="13" style="45" customWidth="1"/>
    <col min="7" max="7" width="14.44140625" style="45" customWidth="1"/>
    <col min="8" max="8" width="14.33203125" style="45" customWidth="1"/>
    <col min="9" max="16384" width="8" style="45"/>
  </cols>
  <sheetData>
    <row r="1" spans="1:8" ht="14.4" customHeight="1" x14ac:dyDescent="0.3">
      <c r="A1" s="190" t="s">
        <v>72</v>
      </c>
      <c r="B1" s="255"/>
      <c r="C1" s="191"/>
    </row>
    <row r="2" spans="1:8" x14ac:dyDescent="0.3">
      <c r="A2" s="19"/>
      <c r="B2" s="251"/>
      <c r="C2" s="252"/>
    </row>
    <row r="3" spans="1:8" ht="30" customHeight="1" x14ac:dyDescent="0.3">
      <c r="A3" s="21">
        <v>1</v>
      </c>
      <c r="B3" s="254" t="s">
        <v>73</v>
      </c>
      <c r="C3" s="254"/>
    </row>
    <row r="4" spans="1:8" ht="17.399999999999999" customHeight="1" x14ac:dyDescent="0.3">
      <c r="A4" s="21">
        <v>2</v>
      </c>
      <c r="B4" s="254" t="s">
        <v>81</v>
      </c>
      <c r="C4" s="254"/>
    </row>
    <row r="5" spans="1:8" ht="13.8" thickBot="1" x14ac:dyDescent="0.35">
      <c r="A5" s="23"/>
      <c r="B5" s="256"/>
      <c r="C5" s="253"/>
    </row>
    <row r="6" spans="1:8" s="258" customFormat="1" x14ac:dyDescent="0.3">
      <c r="A6" s="240"/>
      <c r="B6" s="257"/>
      <c r="C6" s="257"/>
    </row>
    <row r="7" spans="1:8" ht="13.8" thickBot="1" x14ac:dyDescent="0.35">
      <c r="B7" s="219" t="s">
        <v>37</v>
      </c>
      <c r="C7" s="219"/>
      <c r="D7" s="219"/>
      <c r="E7" s="219"/>
      <c r="F7" s="219"/>
      <c r="G7" s="219"/>
      <c r="H7" s="219"/>
    </row>
    <row r="8" spans="1:8" s="50" customFormat="1" ht="40.200000000000003" thickBot="1" x14ac:dyDescent="0.35">
      <c r="B8" s="51" t="s">
        <v>15</v>
      </c>
      <c r="C8" s="52" t="s">
        <v>26</v>
      </c>
      <c r="D8" s="52" t="s">
        <v>38</v>
      </c>
      <c r="E8" s="52" t="s">
        <v>39</v>
      </c>
      <c r="F8" s="52" t="s">
        <v>25</v>
      </c>
      <c r="G8" s="53" t="s">
        <v>14</v>
      </c>
      <c r="H8" s="54" t="s">
        <v>16</v>
      </c>
    </row>
    <row r="9" spans="1:8" s="57" customFormat="1" ht="18.75" customHeight="1" x14ac:dyDescent="0.3">
      <c r="A9" s="234"/>
      <c r="B9" s="220" t="s">
        <v>17</v>
      </c>
      <c r="C9" s="222" t="s">
        <v>18</v>
      </c>
      <c r="D9" s="222" t="s">
        <v>40</v>
      </c>
      <c r="E9" s="55" t="s">
        <v>41</v>
      </c>
      <c r="F9" s="56"/>
      <c r="G9" s="224">
        <v>0.2</v>
      </c>
      <c r="H9" s="226">
        <f>(F9+F10)*G9</f>
        <v>0</v>
      </c>
    </row>
    <row r="10" spans="1:8" s="57" customFormat="1" ht="18.75" customHeight="1" x14ac:dyDescent="0.3">
      <c r="A10" s="234"/>
      <c r="B10" s="221"/>
      <c r="C10" s="223"/>
      <c r="D10" s="223"/>
      <c r="E10" s="48" t="s">
        <v>42</v>
      </c>
      <c r="F10" s="58"/>
      <c r="G10" s="225"/>
      <c r="H10" s="227"/>
    </row>
    <row r="11" spans="1:8" s="57" customFormat="1" ht="18.75" customHeight="1" x14ac:dyDescent="0.3">
      <c r="A11" s="234"/>
      <c r="B11" s="221" t="s">
        <v>19</v>
      </c>
      <c r="C11" s="223" t="s">
        <v>20</v>
      </c>
      <c r="D11" s="223" t="s">
        <v>43</v>
      </c>
      <c r="E11" s="48" t="s">
        <v>41</v>
      </c>
      <c r="F11" s="58"/>
      <c r="G11" s="225">
        <v>0.2</v>
      </c>
      <c r="H11" s="227">
        <f t="shared" ref="H11" si="0">(F11+F12)*G11</f>
        <v>0</v>
      </c>
    </row>
    <row r="12" spans="1:8" s="57" customFormat="1" ht="18.75" customHeight="1" x14ac:dyDescent="0.3">
      <c r="A12" s="234"/>
      <c r="B12" s="221"/>
      <c r="C12" s="223"/>
      <c r="D12" s="223"/>
      <c r="E12" s="48" t="s">
        <v>42</v>
      </c>
      <c r="F12" s="58"/>
      <c r="G12" s="225"/>
      <c r="H12" s="227"/>
    </row>
    <row r="13" spans="1:8" s="57" customFormat="1" ht="18.75" customHeight="1" x14ac:dyDescent="0.3">
      <c r="A13" s="234"/>
      <c r="B13" s="221" t="s">
        <v>21</v>
      </c>
      <c r="C13" s="223" t="s">
        <v>22</v>
      </c>
      <c r="D13" s="223" t="s">
        <v>43</v>
      </c>
      <c r="E13" s="48" t="s">
        <v>41</v>
      </c>
      <c r="F13" s="58"/>
      <c r="G13" s="225">
        <v>0.2</v>
      </c>
      <c r="H13" s="227">
        <f t="shared" ref="H13" si="1">(F13+F14)*G13</f>
        <v>0</v>
      </c>
    </row>
    <row r="14" spans="1:8" s="57" customFormat="1" ht="18.75" customHeight="1" x14ac:dyDescent="0.3">
      <c r="A14" s="234"/>
      <c r="B14" s="221"/>
      <c r="C14" s="223"/>
      <c r="D14" s="223"/>
      <c r="E14" s="48" t="s">
        <v>42</v>
      </c>
      <c r="F14" s="58"/>
      <c r="G14" s="225"/>
      <c r="H14" s="227"/>
    </row>
    <row r="15" spans="1:8" s="57" customFormat="1" ht="18.75" customHeight="1" x14ac:dyDescent="0.3">
      <c r="A15" s="234"/>
      <c r="B15" s="221" t="s">
        <v>23</v>
      </c>
      <c r="C15" s="223" t="s">
        <v>24</v>
      </c>
      <c r="D15" s="223" t="s">
        <v>44</v>
      </c>
      <c r="E15" s="48" t="s">
        <v>41</v>
      </c>
      <c r="F15" s="58"/>
      <c r="G15" s="225">
        <v>0.2</v>
      </c>
      <c r="H15" s="227">
        <f t="shared" ref="H15" si="2">(F15+F16)*G15</f>
        <v>0</v>
      </c>
    </row>
    <row r="16" spans="1:8" s="57" customFormat="1" ht="18.75" customHeight="1" x14ac:dyDescent="0.3">
      <c r="A16" s="234"/>
      <c r="B16" s="221"/>
      <c r="C16" s="223"/>
      <c r="D16" s="223"/>
      <c r="E16" s="48" t="s">
        <v>42</v>
      </c>
      <c r="F16" s="58"/>
      <c r="G16" s="225"/>
      <c r="H16" s="227"/>
    </row>
    <row r="17" spans="1:9" s="57" customFormat="1" ht="18.75" customHeight="1" x14ac:dyDescent="0.3">
      <c r="A17" s="234"/>
      <c r="B17" s="221" t="s">
        <v>46</v>
      </c>
      <c r="C17" s="229" t="s">
        <v>47</v>
      </c>
      <c r="D17" s="223" t="s">
        <v>44</v>
      </c>
      <c r="E17" s="48" t="s">
        <v>41</v>
      </c>
      <c r="F17" s="58"/>
      <c r="G17" s="225">
        <v>0.2</v>
      </c>
      <c r="H17" s="227">
        <f>(F17+F18)*G17</f>
        <v>0</v>
      </c>
      <c r="I17" s="70"/>
    </row>
    <row r="18" spans="1:9" ht="18.75" customHeight="1" thickBot="1" x14ac:dyDescent="0.35">
      <c r="A18" s="234"/>
      <c r="B18" s="228"/>
      <c r="C18" s="230"/>
      <c r="D18" s="231"/>
      <c r="E18" s="49" t="s">
        <v>42</v>
      </c>
      <c r="F18" s="59"/>
      <c r="G18" s="232"/>
      <c r="H18" s="233"/>
    </row>
    <row r="19" spans="1:9" x14ac:dyDescent="0.3">
      <c r="B19" s="60"/>
      <c r="C19" s="61"/>
      <c r="D19" s="61"/>
      <c r="E19" s="61"/>
      <c r="F19" s="62"/>
      <c r="G19" s="63"/>
      <c r="H19" s="64"/>
    </row>
  </sheetData>
  <mergeCells count="32">
    <mergeCell ref="B3:C3"/>
    <mergeCell ref="B4:C4"/>
    <mergeCell ref="B5:C5"/>
    <mergeCell ref="A1:C1"/>
    <mergeCell ref="B2:C2"/>
    <mergeCell ref="A9:A18"/>
    <mergeCell ref="B15:B16"/>
    <mergeCell ref="C15:C16"/>
    <mergeCell ref="D15:D16"/>
    <mergeCell ref="G15:G16"/>
    <mergeCell ref="B11:B12"/>
    <mergeCell ref="C11:C12"/>
    <mergeCell ref="D11:D12"/>
    <mergeCell ref="G11:G12"/>
    <mergeCell ref="H15:H16"/>
    <mergeCell ref="B17:B18"/>
    <mergeCell ref="C17:C18"/>
    <mergeCell ref="D17:D18"/>
    <mergeCell ref="G17:G18"/>
    <mergeCell ref="H17:H18"/>
    <mergeCell ref="H11:H12"/>
    <mergeCell ref="B13:B14"/>
    <mergeCell ref="C13:C14"/>
    <mergeCell ref="D13:D14"/>
    <mergeCell ref="G13:G14"/>
    <mergeCell ref="H13:H14"/>
    <mergeCell ref="B7:H7"/>
    <mergeCell ref="B9:B10"/>
    <mergeCell ref="C9:C10"/>
    <mergeCell ref="D9:D10"/>
    <mergeCell ref="G9:G10"/>
    <mergeCell ref="H9:H10"/>
  </mergeCells>
  <pageMargins left="0.7" right="0.7" top="0.75" bottom="0.75" header="0.3" footer="0.3"/>
  <pageSetup paperSize="9" orientation="portrait" r:id="rId1"/>
  <headerFooter>
    <oddHeader>&amp;C&amp;"Calibri"&amp;10&amp;K000000OFFICIAL&amp;1#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D1C17-08C6-4E25-AC64-5F4C3D9ED726}">
  <sheetPr>
    <tabColor rgb="FF92D050"/>
  </sheetPr>
  <dimension ref="A1:E13"/>
  <sheetViews>
    <sheetView workbookViewId="0">
      <selection activeCell="D20" sqref="D20"/>
    </sheetView>
  </sheetViews>
  <sheetFormatPr defaultRowHeight="14.4" x14ac:dyDescent="0.3"/>
  <cols>
    <col min="1" max="1" width="2.109375" customWidth="1"/>
    <col min="2" max="2" width="30.21875" customWidth="1"/>
    <col min="3" max="3" width="17.44140625" customWidth="1"/>
    <col min="4" max="4" width="26.109375" customWidth="1"/>
    <col min="5" max="5" width="9.109375" style="65"/>
  </cols>
  <sheetData>
    <row r="1" spans="1:5" x14ac:dyDescent="0.3">
      <c r="A1" s="192" t="s">
        <v>125</v>
      </c>
      <c r="B1" s="246"/>
      <c r="C1" s="246"/>
      <c r="D1" s="193"/>
    </row>
    <row r="2" spans="1:5" x14ac:dyDescent="0.3">
      <c r="A2" s="140"/>
      <c r="B2" s="245"/>
      <c r="C2" s="245"/>
      <c r="D2" s="244"/>
    </row>
    <row r="3" spans="1:5" ht="46.8" customHeight="1" x14ac:dyDescent="0.3">
      <c r="A3" s="142">
        <v>1</v>
      </c>
      <c r="B3" s="249" t="s">
        <v>124</v>
      </c>
      <c r="C3" s="249"/>
      <c r="D3" s="250"/>
    </row>
    <row r="4" spans="1:5" ht="39.6" customHeight="1" x14ac:dyDescent="0.3">
      <c r="A4" s="142">
        <v>2</v>
      </c>
      <c r="B4" s="249" t="s">
        <v>82</v>
      </c>
      <c r="C4" s="249"/>
      <c r="D4" s="250"/>
    </row>
    <row r="5" spans="1:5" ht="15" thickBot="1" x14ac:dyDescent="0.35">
      <c r="A5" s="144"/>
      <c r="B5" s="247"/>
      <c r="C5" s="247"/>
      <c r="D5" s="248"/>
    </row>
    <row r="6" spans="1:5" s="242" customFormat="1" ht="15" thickBot="1" x14ac:dyDescent="0.35">
      <c r="A6" s="240"/>
      <c r="B6" s="241"/>
      <c r="E6" s="243"/>
    </row>
    <row r="7" spans="1:5" ht="15" thickBot="1" x14ac:dyDescent="0.35">
      <c r="B7" s="235" t="s">
        <v>45</v>
      </c>
      <c r="C7" s="236"/>
      <c r="D7" s="237"/>
    </row>
    <row r="8" spans="1:5" ht="15" thickBot="1" x14ac:dyDescent="0.35">
      <c r="B8" s="160" t="s">
        <v>12</v>
      </c>
      <c r="C8" s="161" t="s">
        <v>13</v>
      </c>
      <c r="D8" s="162" t="s">
        <v>14</v>
      </c>
    </row>
    <row r="9" spans="1:5" x14ac:dyDescent="0.3">
      <c r="B9" s="259" t="s">
        <v>110</v>
      </c>
      <c r="C9" s="163" t="s">
        <v>94</v>
      </c>
      <c r="D9" s="262">
        <v>0.3</v>
      </c>
    </row>
    <row r="10" spans="1:5" x14ac:dyDescent="0.3">
      <c r="B10" s="260" t="s">
        <v>111</v>
      </c>
      <c r="C10" s="66" t="s">
        <v>94</v>
      </c>
      <c r="D10" s="263">
        <v>0.4</v>
      </c>
    </row>
    <row r="11" spans="1:5" x14ac:dyDescent="0.3">
      <c r="B11" s="260" t="s">
        <v>112</v>
      </c>
      <c r="C11" s="66" t="s">
        <v>94</v>
      </c>
      <c r="D11" s="263">
        <v>0.25</v>
      </c>
    </row>
    <row r="12" spans="1:5" ht="15" thickBot="1" x14ac:dyDescent="0.35">
      <c r="B12" s="261" t="s">
        <v>113</v>
      </c>
      <c r="C12" s="67" t="s">
        <v>94</v>
      </c>
      <c r="D12" s="264">
        <v>0.05</v>
      </c>
    </row>
    <row r="13" spans="1:5" x14ac:dyDescent="0.3">
      <c r="B13" s="68"/>
    </row>
  </sheetData>
  <mergeCells count="4">
    <mergeCell ref="A1:D1"/>
    <mergeCell ref="B3:D3"/>
    <mergeCell ref="B4:D4"/>
    <mergeCell ref="B7:D7"/>
  </mergeCells>
  <pageMargins left="0.7" right="0.7" top="0.75" bottom="0.75" header="0.3" footer="0.3"/>
  <pageSetup paperSize="9" orientation="portrait" r:id="rId1"/>
  <headerFooter>
    <oddHeader>&amp;C&amp;"Calibri"&amp;10&amp;K000000OFFICIAL&amp;1#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Summary</vt:lpstr>
      <vt:lpstr>Core Service A</vt:lpstr>
      <vt:lpstr>Core Service B</vt:lpstr>
      <vt:lpstr>Additional Services</vt:lpstr>
      <vt:lpstr>Discount Structure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 Allister</dc:creator>
  <cp:lastModifiedBy>Sadiq Zeeshan</cp:lastModifiedBy>
  <dcterms:created xsi:type="dcterms:W3CDTF">2020-10-08T09:40:08Z</dcterms:created>
  <dcterms:modified xsi:type="dcterms:W3CDTF">2021-01-19T16:47:16Z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8577031b-11bc-4db9-b655-7d79027ad570_Enabled">
    <vt:lpwstr>true</vt:lpwstr>
  </property>
  <property fmtid="{D5CDD505-2E9C-101B-9397-08002B2CF9AE}" pid="5" name="MSIP_Label_8577031b-11bc-4db9-b655-7d79027ad570_SetDate">
    <vt:lpwstr>2020-10-08T11:41:04Z</vt:lpwstr>
  </property>
  <property fmtid="{D5CDD505-2E9C-101B-9397-08002B2CF9AE}" pid="6" name="MSIP_Label_8577031b-11bc-4db9-b655-7d79027ad570_Method">
    <vt:lpwstr>Standard</vt:lpwstr>
  </property>
  <property fmtid="{D5CDD505-2E9C-101B-9397-08002B2CF9AE}" pid="7" name="MSIP_Label_8577031b-11bc-4db9-b655-7d79027ad570_Name">
    <vt:lpwstr>8577031b-11bc-4db9-b655-7d79027ad570</vt:lpwstr>
  </property>
  <property fmtid="{D5CDD505-2E9C-101B-9397-08002B2CF9AE}" pid="8" name="MSIP_Label_8577031b-11bc-4db9-b655-7d79027ad570_SiteId">
    <vt:lpwstr>c22cc3e1-5d7f-4f4d-be03-d5a158cc9409</vt:lpwstr>
  </property>
  <property fmtid="{D5CDD505-2E9C-101B-9397-08002B2CF9AE}" pid="9" name="MSIP_Label_8577031b-11bc-4db9-b655-7d79027ad570_ActionId">
    <vt:lpwstr>5b10ed28-6237-4747-9973-0940a8a339ac</vt:lpwstr>
  </property>
  <property fmtid="{D5CDD505-2E9C-101B-9397-08002B2CF9AE}" pid="10" name="MSIP_Label_8577031b-11bc-4db9-b655-7d79027ad570_ContentBits">
    <vt:lpwstr>1</vt:lpwstr>
  </property>
</Properties>
</file>