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odgovuk-my.sharepoint.com/personal/carenza_price130_mod_gov_uk/Documents/ARMY HQ/CREATIVE CONTENT EQUIP/REDACTED FOR CAN/"/>
    </mc:Choice>
  </mc:AlternateContent>
  <xr:revisionPtr revIDLastSave="8" documentId="8_{9CE5940D-7E88-473C-A2CF-4B91B5A865EE}" xr6:coauthVersionLast="47" xr6:coauthVersionMax="47" xr10:uidLastSave="{55629E1C-EE5F-40F5-BE77-C4F639EE320F}"/>
  <bookViews>
    <workbookView xWindow="-110" yWindow="-110" windowWidth="19420" windowHeight="10420" activeTab="2" xr2:uid="{00000000-000D-0000-FFFF-FFFF00000000}"/>
  </bookViews>
  <sheets>
    <sheet name="Front_Sheet__Information_only" sheetId="1" r:id="rId1"/>
    <sheet name="Overview_of_Price_Evaluation" sheetId="2" r:id="rId2"/>
    <sheet name="Hardware_Costs_(£)" sheetId="3" r:id="rId3"/>
    <sheet name="Software_Costs_(£)" sheetId="4" r:id="rId4"/>
    <sheet name="NOT_IN_USE_Software_Equivalents" sheetId="5" r:id="rId5"/>
    <sheet name="NOT_IN_USE_-SFIA_Rate_Card_(£)" sheetId="6" r:id="rId6"/>
    <sheet name="NOT_IN_USE_-Services_(£)" sheetId="7" r:id="rId7"/>
    <sheet name="Ranges" sheetId="8" state="hidden" r:id="rId8"/>
  </sheets>
  <definedNames>
    <definedName name="Asset_Management_ASMG">Ranges!$D$39:$D$40</definedName>
    <definedName name="Capacity_Management_CPMG">Ranges!$D$35:$D$36</definedName>
    <definedName name="Contract_Management_ITCM">Ranges!$D$43:$D$46</definedName>
    <definedName name="Customer_Service_Support_CSMG">Ranges!$D$54:$D$57</definedName>
    <definedName name="Delivery_and_Operation">Ranges!$B$16:$B$17</definedName>
    <definedName name="IT_Infrastructure_ITOP">Ranges!$D$20:$D$21</definedName>
    <definedName name="Relationship_and_Engagement">Ranges!$B$43</definedName>
    <definedName name="Service_Level_Management_SLMO">Ranges!$D$29:$D$32</definedName>
    <definedName name="Service_Management">Ranges!$C$29:$C$31</definedName>
    <definedName name="SFIACategory">Ranges!$A$16:$A$17</definedName>
    <definedName name="Stakeholder_Management">Ranges!$C$43:$C$45</definedName>
    <definedName name="Stakeholder_Relationship_Management_RLMT">Ranges!$D$49:$D$51</definedName>
    <definedName name="System_Software_SYSP">Ranges!$D$24:$D$26</definedName>
    <definedName name="Technical_Management">Ranges!$C$16:$C$18</definedName>
    <definedName name="Technology_Service_Management_ITMG">Ranges!$D$16:$D$17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3" l="1"/>
  <c r="A20" i="2" l="1"/>
  <c r="A18" i="2"/>
  <c r="A13" i="2"/>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40" i="7" s="1"/>
  <c r="A24" i="2" s="1"/>
  <c r="D24" i="2" s="1"/>
  <c r="J50" i="6"/>
  <c r="J49" i="6"/>
  <c r="J48" i="6"/>
  <c r="J47" i="6"/>
  <c r="J46" i="6"/>
  <c r="J45" i="6"/>
  <c r="J44" i="6"/>
  <c r="J43" i="6"/>
  <c r="J42" i="6"/>
  <c r="J41" i="6"/>
  <c r="J40" i="6"/>
  <c r="J39" i="6"/>
  <c r="J38" i="6"/>
  <c r="J37" i="6"/>
  <c r="J36" i="6"/>
  <c r="J35" i="6"/>
  <c r="J34" i="6"/>
  <c r="J33" i="6"/>
  <c r="J32" i="6"/>
  <c r="J31" i="6"/>
  <c r="J30" i="6"/>
  <c r="J29" i="6"/>
  <c r="J28" i="6"/>
  <c r="J27" i="6"/>
  <c r="J26" i="6"/>
  <c r="J51" i="6" s="1"/>
  <c r="B24" i="2" s="1"/>
  <c r="H76" i="4"/>
  <c r="H75" i="4"/>
  <c r="H74" i="4"/>
  <c r="H73" i="4"/>
  <c r="H78" i="4" s="1"/>
  <c r="A21" i="2" s="1"/>
  <c r="H70" i="4"/>
  <c r="H51" i="4"/>
  <c r="H50" i="4"/>
  <c r="H49" i="4"/>
  <c r="H48" i="4"/>
  <c r="H47" i="4"/>
  <c r="H46" i="4"/>
  <c r="H45" i="4"/>
  <c r="H44" i="4"/>
  <c r="H43" i="4"/>
  <c r="H42" i="4"/>
  <c r="H41" i="4"/>
  <c r="H40" i="4"/>
  <c r="H39" i="4"/>
  <c r="H38" i="4"/>
  <c r="H37" i="4"/>
  <c r="H52" i="4" s="1"/>
  <c r="H33" i="4"/>
  <c r="H32" i="4"/>
  <c r="H31" i="4"/>
  <c r="H30" i="4"/>
  <c r="H29" i="4"/>
  <c r="H28" i="4"/>
  <c r="H27" i="4"/>
  <c r="H26" i="4"/>
  <c r="H25" i="4"/>
  <c r="H24" i="4"/>
  <c r="H23" i="4"/>
  <c r="H22" i="4"/>
  <c r="H21" i="4"/>
  <c r="H20" i="4"/>
  <c r="H19" i="4"/>
  <c r="H34" i="4" s="1"/>
  <c r="H105" i="3"/>
  <c r="H104" i="3"/>
  <c r="H103" i="3"/>
  <c r="H102" i="3"/>
  <c r="H101" i="3"/>
  <c r="H100" i="3"/>
  <c r="H99" i="3"/>
  <c r="H98" i="3"/>
  <c r="H97" i="3"/>
  <c r="H96" i="3"/>
  <c r="H95" i="3"/>
  <c r="H94" i="3"/>
  <c r="H93" i="3"/>
  <c r="H106" i="3" s="1"/>
  <c r="H92" i="3"/>
  <c r="H91" i="3"/>
  <c r="H87" i="3"/>
  <c r="H86" i="3"/>
  <c r="H85" i="3"/>
  <c r="H84" i="3"/>
  <c r="H83" i="3"/>
  <c r="H82" i="3"/>
  <c r="H81" i="3"/>
  <c r="H80"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50" i="8"/>
  <c r="G105" i="8"/>
  <c r="H80" i="8"/>
  <c r="H70" i="8"/>
  <c r="G80" i="8"/>
  <c r="G110" i="8"/>
  <c r="F70" i="8"/>
  <c r="H55" i="8"/>
  <c r="H20" i="8"/>
  <c r="G115" i="8"/>
  <c r="G125" i="8"/>
  <c r="H130" i="8"/>
  <c r="H15" i="8"/>
  <c r="H25" i="8"/>
  <c r="H95" i="8"/>
  <c r="G70" i="8"/>
  <c r="H100" i="8"/>
  <c r="F45" i="8"/>
  <c r="H135" i="8"/>
  <c r="F50" i="8"/>
  <c r="F40" i="8"/>
  <c r="F30" i="8"/>
  <c r="F115" i="8"/>
  <c r="G95" i="8"/>
  <c r="H35" i="8"/>
  <c r="F120" i="8"/>
  <c r="H40" i="8"/>
  <c r="G60" i="8"/>
  <c r="F90" i="8"/>
  <c r="F75" i="8"/>
  <c r="F60" i="8"/>
  <c r="G45" i="8"/>
  <c r="H60" i="8"/>
  <c r="H90" i="8"/>
  <c r="F55" i="8"/>
  <c r="G120" i="8"/>
  <c r="F80" i="8"/>
  <c r="G40" i="8"/>
  <c r="F15" i="8"/>
  <c r="H105" i="8"/>
  <c r="F130" i="8"/>
  <c r="F100" i="8"/>
  <c r="F35" i="8"/>
  <c r="G90" i="8"/>
  <c r="H115" i="8"/>
  <c r="H110" i="8"/>
  <c r="F135" i="8"/>
  <c r="H65" i="8"/>
  <c r="G30" i="8"/>
  <c r="F95" i="8"/>
  <c r="G25" i="8"/>
  <c r="F110" i="8"/>
  <c r="H75" i="8"/>
  <c r="H120" i="8"/>
  <c r="H30" i="8"/>
  <c r="G130" i="8"/>
  <c r="G65" i="8"/>
  <c r="G135" i="8"/>
  <c r="F65" i="8"/>
  <c r="H85" i="8"/>
  <c r="G15" i="8"/>
  <c r="G85" i="8"/>
  <c r="F125" i="8"/>
  <c r="G100" i="8"/>
  <c r="G50" i="8"/>
  <c r="G55" i="8"/>
  <c r="G75" i="8"/>
  <c r="F25" i="8"/>
  <c r="H125" i="8"/>
  <c r="F105" i="8"/>
  <c r="H45" i="8"/>
  <c r="G20" i="8"/>
  <c r="G35" i="8"/>
  <c r="F85" i="8"/>
  <c r="F20" i="8"/>
  <c r="H88" i="3" l="1"/>
  <c r="A27" i="2" s="1"/>
  <c r="H77" i="4"/>
  <c r="A19" i="2" s="1"/>
  <c r="C19" i="2" s="1"/>
  <c r="D19" i="2" s="1"/>
  <c r="C14" i="2" l="1"/>
  <c r="D14" i="2" s="1"/>
  <c r="D27" i="2" s="1"/>
  <c r="D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100-000001000000}">
      <text>
        <r>
          <rPr>
            <sz val="11"/>
            <color rgb="FF000000"/>
            <rFont val="Calibri"/>
            <family val="2"/>
          </rPr>
          <t>This is the Sum of Hardware, Products</t>
        </r>
      </text>
    </comment>
    <comment ref="D13" authorId="0" shapeId="0" xr:uid="{00000000-0006-0000-0100-000002000000}">
      <text>
        <r>
          <rPr>
            <sz val="11"/>
            <color rgb="FF000000"/>
            <rFont val="Calibri"/>
            <family val="2"/>
          </rPr>
          <t>The sum of Hardware with the discount applied, and the total value of non-discountable Hardware</t>
        </r>
      </text>
    </comment>
    <comment ref="D18" authorId="0" shapeId="0" xr:uid="{00000000-0006-0000-0100-000003000000}">
      <text>
        <r>
          <rPr>
            <sz val="11"/>
            <color rgb="FF000000"/>
            <rFont val="Calibri"/>
            <family val="2"/>
          </rPr>
          <t>The sum of Software with the discount applied, and the total value of non-discountable Software</t>
        </r>
      </text>
    </comment>
    <comment ref="D23" authorId="0" shapeId="0" xr:uid="{00000000-0006-0000-0100-000004000000}">
      <text>
        <r>
          <rPr>
            <sz val="11"/>
            <color rgb="FF000000"/>
            <rFont val="Calibri"/>
            <family val="2"/>
          </rPr>
          <t>The sum of Services and SFIA rate card pricing</t>
        </r>
      </text>
    </comment>
    <comment ref="A29" authorId="0" shapeId="0" xr:uid="{00000000-0006-0000-0100-000005000000}">
      <text>
        <r>
          <rPr>
            <sz val="11"/>
            <color rgb="FF000000"/>
            <rFont val="Calibri"/>
            <family val="2"/>
          </rPr>
          <t>The % difference of sum of all rates prior to any discount, and the total sum to be assessed</t>
        </r>
      </text>
    </comment>
    <comment ref="D29" authorId="0" shapeId="0" xr:uid="{00000000-0006-0000-0100-000006000000}">
      <text>
        <r>
          <rPr>
            <sz val="11"/>
            <color rgb="FF000000"/>
            <rFont val="Calibri"/>
            <family val="2"/>
          </rPr>
          <t>The calculated difference between prices without discounts, and prices with discounts applied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8" authorId="0" shapeId="0" xr:uid="{00000000-0006-0000-0300-000001000000}">
      <text>
        <r>
          <rPr>
            <sz val="11"/>
            <color rgb="FF000000"/>
            <rFont val="Calibri"/>
            <family val="2"/>
          </rPr>
          <t>If possible, indicate which numbered bullet point, or section each line is relevant to, so a Supplier can properly reference your requirement
======</t>
        </r>
      </text>
    </comment>
    <comment ref="B18" authorId="0" shapeId="0" xr:uid="{00000000-0006-0000-0300-000002000000}">
      <text>
        <r>
          <rPr>
            <sz val="11"/>
            <color rgb="FF000000"/>
            <rFont val="Calibri"/>
            <family val="2"/>
          </rPr>
          <t>Use the same wording as included in your Statement of Requirements
======</t>
        </r>
      </text>
    </comment>
    <comment ref="A36" authorId="0" shapeId="0" xr:uid="{00000000-0006-0000-0300-000003000000}">
      <text>
        <r>
          <rPr>
            <sz val="11"/>
            <color rgb="FF000000"/>
            <rFont val="Calibri"/>
            <family val="2"/>
          </rPr>
          <t>If possible, indicate which numbered bullet point, or section each line is relevant to, so a Supplier can properly reference your requirement
======</t>
        </r>
      </text>
    </comment>
    <comment ref="A54" authorId="0" shapeId="0" xr:uid="{00000000-0006-0000-0300-000004000000}">
      <text>
        <r>
          <rPr>
            <sz val="11"/>
            <color rgb="FF000000"/>
            <rFont val="Calibri"/>
            <family val="2"/>
          </rPr>
          <t>If possible, indicate which numbered bullet point, or section each line is relevant to, so a Supplier can properly reference your requirement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8" authorId="0" shapeId="0" xr:uid="{00000000-0006-0000-0600-000001000000}">
      <text>
        <r>
          <rPr>
            <sz val="11"/>
            <color rgb="FF000000"/>
            <rFont val="Calibri"/>
            <family val="2"/>
          </rPr>
          <t>Insert as the total price for the line, and the unit of measure</t>
        </r>
      </text>
    </comment>
    <comment ref="H8" authorId="0" shapeId="0" xr:uid="{00000000-0006-0000-0600-000002000000}">
      <text>
        <r>
          <rPr>
            <sz val="11"/>
            <color rgb="FF000000"/>
            <rFont val="Calibri"/>
            <family val="2"/>
          </rPr>
          <t>Insert as the total price for the line, and the unit of measure</t>
        </r>
      </text>
    </comment>
  </commentList>
</comments>
</file>

<file path=xl/sharedStrings.xml><?xml version="1.0" encoding="utf-8"?>
<sst xmlns="http://schemas.openxmlformats.org/spreadsheetml/2006/main" count="771" uniqueCount="419">
  <si>
    <t>Annex B</t>
  </si>
  <si>
    <t>Supplier Name (mandatory):</t>
  </si>
  <si>
    <t>Lot used (mandatory):</t>
  </si>
  <si>
    <t>Lot 2</t>
  </si>
  <si>
    <t>RM6098 Technology Products &amp; Associated Services 2</t>
  </si>
  <si>
    <t>CROWN COMMERCIAL SERVICE DOCUMENT NOTE:</t>
  </si>
  <si>
    <t>There are no protections on being able to edit and adjust this document. Therefore both Suppliers and Customers must perform their due diligence and validate inputs</t>
  </si>
  <si>
    <t>There is one hidden tab named "Ranges", on which the SFIA Rate Card relies to operate correctly. Please note deletion of the drop downs on the SFIA Rate Card tab, or deletion of any context of this sheet will break the sheet</t>
  </si>
  <si>
    <t>This document is provided as a guide or aide in support of a procurement, and we cannot offer guarantee or accept liability for incorrect use of formulae, or where Suppliers or Customers have no validated inputs</t>
  </si>
  <si>
    <t>TENDER COMPLIANCE:</t>
  </si>
  <si>
    <t>Before completing the pricing matrix, suppliers should read instructions within the Contracting Authorities Invitation to Tender</t>
  </si>
  <si>
    <t>The ITT documents contain important information on how the prices you provide will be evaluated. The Contracting Authority will be assessing suppliers by the process indicated in their Invitation to Tender.</t>
  </si>
  <si>
    <t>Suppliers must provide pricing for ALL mandatory fields (highlighted in ORANGE) in all relevant tabs of this document and are requested to fully read instructions provided.</t>
  </si>
  <si>
    <t>Failure to populate these correctly may result in non-compliance with the tender requirements, with this may result in a submission not being considered.</t>
  </si>
  <si>
    <t>Each sheet has a status to show IN USE or NOT IN USE at the header. Suppliers should ignore those indicated as "NOT IN USE"</t>
  </si>
  <si>
    <t>INCLUSIONS AND EXCLUSIONS:</t>
  </si>
  <si>
    <t>All prices are to EXCLUDE VAT. All prices submitted at a Framework level EXCLUDED VAT.</t>
  </si>
  <si>
    <t>Details of your technical proposal should NOT be submitted as an attachment. Please input technical details within the relevant cells in the pricing matrix.</t>
  </si>
  <si>
    <t>The only other attachment we may require along with your pricing matrix is evidence of the pricing submitted in one of the following forms outlined below:</t>
  </si>
  <si>
    <t>- A customer quote; or</t>
  </si>
  <si>
    <t>- Evidence in the form of a price or quote from the vendor or distribution; or</t>
  </si>
  <si>
    <t>- If you are a vendor, evidence of internal approval of the proposed price.</t>
  </si>
  <si>
    <t>This can be submitted as a zip file. Pricing submitted must be FIRM and VALID at the date of your bid submission and for a time after submission indicated in the Call-off award procedure</t>
  </si>
  <si>
    <t>Suppliers are reminded that pricing is worth 100% of this Call-off overall evaluation weighting</t>
  </si>
  <si>
    <t>The Supplier with the lowest price for each cost element shall be awarded the maximum score available for that cost element.</t>
  </si>
  <si>
    <t>The remaining Suppliers shall be awarded a percentage of the maximum score available for that cost element equal to their price, relative to the lowest price submitted for that cost element.</t>
  </si>
  <si>
    <t>FINAL ASSESSED PRICING:</t>
  </si>
  <si>
    <t>- The total cost cells on tab "Overview of Price Evaluation " has the sum of the Hardware costs, Software Costs and Service costs sheet.</t>
  </si>
  <si>
    <t>- The Total Supplier Bid Price is the net sum of all costs in subsequent Sheets</t>
  </si>
  <si>
    <t>- The Supplier will need to insert, where relevant, their applicable Call-off Threshold discount to be applied in "Supplier Call-off Discount Applied based on Value"</t>
  </si>
  <si>
    <t>- The assessed value for the purposes of this call off is within "Final Value (With Discount Applied)</t>
  </si>
  <si>
    <t>End of Sheet</t>
  </si>
  <si>
    <t>SUPPLIER INFORMATION:</t>
  </si>
  <si>
    <t>- The total price for submission will be the sum of the total "Hardware", "Software", "SFIA Rate Card" and "Services" costs. This cell is in A22.</t>
  </si>
  <si>
    <t>- Based on a Suppliers Framework commitment, the supplier must then input their discount % applicable to the contract value. The Customer is able and encouraged to validate this with CCS.</t>
  </si>
  <si>
    <t>- The "Final Value (with Framework Volume Discounts Applied)", is the value a customer should assess as part of their procurement procedure and would inform the contract award value.</t>
  </si>
  <si>
    <t>- Included is the "Average Discount achieved", which will show the discount achieved from the Supplier in this tender, as well as a "Total savings from CCS TePAS 2 Discount"</t>
  </si>
  <si>
    <t>- a Supplier must provide at least the minimum additional volume discount compared to the equivalent unit price(s) in Lot 8 Catalogue.</t>
  </si>
  <si>
    <t>Hardware Discount applicable
(mandatory)</t>
  </si>
  <si>
    <t>Discounted Hardware Cost</t>
  </si>
  <si>
    <t>Total Supplier Hardware Pricing</t>
  </si>
  <si>
    <t>Software Discount applicable
(mandatory)</t>
  </si>
  <si>
    <t>New total Software Cost</t>
  </si>
  <si>
    <t>Total Supplier Software Pricing</t>
  </si>
  <si>
    <t>Total Services Costs (£)</t>
  </si>
  <si>
    <t>Total SFIA Rate Cost</t>
  </si>
  <si>
    <t>Total Services &amp; SFIA Rate card cost</t>
  </si>
  <si>
    <t>Final Value (Without Discounts Applied)</t>
  </si>
  <si>
    <t>Final Value (With Framework Volume Discounts Applied)</t>
  </si>
  <si>
    <t>Average discount achieved</t>
  </si>
  <si>
    <t>Total additional savings from CCS TePAS2 Discount</t>
  </si>
  <si>
    <t>Hardware Costs (£)</t>
  </si>
  <si>
    <t>Sheet in use</t>
  </si>
  <si>
    <t xml:space="preserve"> Suppliers must provide pricing for all of the hardware products identified in the table below.  Hardware should have power supply suitable for UK use and meet the government buying standards for ICT.</t>
  </si>
  <si>
    <t>Laptops and desktops should have a minimum 85% efficiency of power supply conversion.</t>
  </si>
  <si>
    <t>Products should be available for the next 6 months according to their roadmaps.</t>
  </si>
  <si>
    <t>Warranties where requested are for basic on-site coverage, unless otherwise stated.</t>
  </si>
  <si>
    <t>We will allow Built to Order goods but this should be noted in your response</t>
  </si>
  <si>
    <t>If a customer requirement is in the form of a specific hardware build from an Original Equipment Manufacturer with a known specification, you must indicate the price per unit with a volume of "1"</t>
  </si>
  <si>
    <t>Suppliers are required to provide pricing for the minimum specification outlined.</t>
  </si>
  <si>
    <t xml:space="preserve">Suppliers can exceed the minimum specification as part of their bid response, subject to the minimum specification being met.  </t>
  </si>
  <si>
    <t>Details of your technical proposal should NOT be submitted as an attachment. Please input your technical details within the relevant cells in the pricing matrix.</t>
  </si>
  <si>
    <t>Suppliers must complete all mandatory fields highlighted in ORANGE as part of their submission. Failure to comply to this may result in a Suppliers tender submission being deemed as non-compliant.</t>
  </si>
  <si>
    <t>The only attachment we require along with your pricing matrix is evidence of the pricing submitted in one of the following forms outlined below:
- A customer quote; or
- Evidence in the form of a price or quote from the vendor or distribution; or
- If you are a vendor, evidence of internal approval of the proposed price.</t>
  </si>
  <si>
    <t>This can be submitted as a zip file.</t>
  </si>
  <si>
    <t>As part of the RM6098 commercial agreement, CCS may undertake benchmarking of the prices submitted by each supplier to ensure that pricing is competitive and in line with the market price for such hardware requirements.</t>
  </si>
  <si>
    <t>Suppliers are reminded that the hardware prices submitted within this tab will be FIRM prices EXCLUDING VAT</t>
  </si>
  <si>
    <t>SUPPLIER DISCOUNTING</t>
  </si>
  <si>
    <t>Depending on the value of this procurement against the Framework break points, a Supplier must provide at least the minimum additional volume discount you will apply compared to the equivalent unit price(s) in Lot 8 Catalogue.</t>
  </si>
  <si>
    <t>ASSET CONDITION DEFINITIONS</t>
  </si>
  <si>
    <t>Factory New - Previously unused device straight from factory/warehouse.</t>
  </si>
  <si>
    <t>Used - Second hand device with original specification.</t>
  </si>
  <si>
    <t>Refurbished - Only damaged components repaired/replaced.</t>
  </si>
  <si>
    <t>Remanufactured - All components replaced to give device original specification or higher.</t>
  </si>
  <si>
    <t>FRAMEWORK SERVICES</t>
  </si>
  <si>
    <t>All potential software services are listed within this section. Please highlight and delete any services you do not require by deleting the rows.</t>
  </si>
  <si>
    <t>The Framework Services section outlines the services that each supplier on the lot you're tendering have committed pricing to based on anticipated call-off unit / activity volume. If these are not relevant to your needs, please delete lines you do not need</t>
  </si>
  <si>
    <t>Please check your scope of works to see if services are a requirement.</t>
  </si>
  <si>
    <t>The Lot referenced is where the supplier tendered the pricing, therefore you are not neccesarily entitled to the rate given in Lot 7 for onsite shredding, if procured via Lot 1, for example</t>
  </si>
  <si>
    <t>Basket of Goods - Hardware (Discountable)</t>
  </si>
  <si>
    <t>Specification Reference</t>
  </si>
  <si>
    <t>Requirement</t>
  </si>
  <si>
    <t>Minimum Specification</t>
  </si>
  <si>
    <t>Volumes</t>
  </si>
  <si>
    <t>Proposed Unit - SKU
(Mandatory)</t>
  </si>
  <si>
    <t>Asset Condition
(Mandatory)</t>
  </si>
  <si>
    <t>Price Per Unit (£)
(Mandatory)</t>
  </si>
  <si>
    <t>Total Prices (£)</t>
  </si>
  <si>
    <t>Basket of Goods - Products (Discountable)</t>
  </si>
  <si>
    <t>Other hardware or service requirements required under this tender (Discountable)</t>
  </si>
  <si>
    <t>Total Discountable Hardware Costs (£)</t>
  </si>
  <si>
    <t>Software Costs (£)</t>
  </si>
  <si>
    <t>INFORMATION FOR SUPPLIERS</t>
  </si>
  <si>
    <t>Suppliers must provide pricing for all of the software products identified in the table below.</t>
  </si>
  <si>
    <t xml:space="preserve">Suppliers can propose equivalent products within this tab. Where a supplier is proposing equivalent products they need to ensure that the products are able to meet the criteria set out in the Software Equivalents tab for us to be assured that the products are equivalent.
</t>
  </si>
  <si>
    <t>The only other attachment we require along with your pricing matrix is evidence of the pricing submitted in one of the following forms outlined below:
- A customer quote; or
- Evidence in the form of a price or quote from the vendor or distribution; or
- If you are a vendor, evidence of internal approval of the proposed price.</t>
  </si>
  <si>
    <t>The supporting document can be submitted as a zip file.</t>
  </si>
  <si>
    <t>As part of the RM6098 commercial agreement, CCS will be undertaking regular benchmarking of the prices submitted by each supplier to ensure that pricing is competitive and in line with the market price for such software requirements.</t>
  </si>
  <si>
    <t>Depending on the value of this procurement against the Framework breakpoints, a Supplier must provide at least the minimum additional volume discount you will apply compared to the equivalent unit price(s) in Lot 8 Catalogue.</t>
  </si>
  <si>
    <t>The Framework Services section outlines the services that each supplier on the lot you're tendering have committed pricing to based on anticipated call-off unit / activity volume. If these are not relevant to your needs, please delete lines you do not need. Otherwise, please check your scope of works to see if this is a requirement.</t>
  </si>
  <si>
    <t>The Lot referenced is where the supplier tendered the pricing, therefore you are not necessarily entitled to the rate given in Lot 1 Licensing Cloud Engineer, if procured via Lot 7, for example</t>
  </si>
  <si>
    <t>Software (Discountable)</t>
  </si>
  <si>
    <t>Licence Name / Description</t>
  </si>
  <si>
    <t>Quantity</t>
  </si>
  <si>
    <t>Product Proposed (Mandatory)</t>
  </si>
  <si>
    <t>Please Outline Product Pricing For;
Text input (Mandatory)</t>
  </si>
  <si>
    <t>Total Price (£)</t>
  </si>
  <si>
    <t>Services Associated with the above Software</t>
  </si>
  <si>
    <t>Services</t>
  </si>
  <si>
    <t>Specification</t>
  </si>
  <si>
    <t>Unit of Measure
(Mandatory)</t>
  </si>
  <si>
    <t>Quantity
(Mandatory)</t>
  </si>
  <si>
    <t>Price Per UoM (£)
(Mandatory)</t>
  </si>
  <si>
    <t>Other software or service requirements required under this tender</t>
  </si>
  <si>
    <t>Other in-scope requirement</t>
  </si>
  <si>
    <t>Please Outline Product and how you will make charges against the Customer requirement in Column C;
(Mandatory)</t>
  </si>
  <si>
    <t>Total Price (£)
(Mandatory)</t>
  </si>
  <si>
    <t>Framework Services (Not Discountable)  - Delete rows for each service not required</t>
  </si>
  <si>
    <t>Lot 1 to 6 - Price Item</t>
  </si>
  <si>
    <t xml:space="preserve">Licencing / Cloud Senior Consultant
</t>
  </si>
  <si>
    <t>"Provision of a Software / SaaS / Cloud Senior Consultant for 1 working day (7.5 Hours excluding travel costs)
1) To provide advice, guidance, Recommendations, licencing options, application strategy papers, OEM comparators, Commercial insight, requirements developments, on-prem vs cloud
2) Against a range of OEM including but not limited to:- Microsoft, Oracle, HPE, IBM, VMWare, CITRIX.</t>
  </si>
  <si>
    <t>per day</t>
  </si>
  <si>
    <t>Lot 4</t>
  </si>
  <si>
    <t>DV Cleared Tech Engineer</t>
  </si>
  <si>
    <t xml:space="preserve">Provision of a DV Cleared, multi skilled engineer for 1 working day (7.5 Hours excluding travel costs and all part costs) capable of:-
1) Break-fix, repair, maintenance, on site patching, installation services for a range of infrastructure and networking equipment.
2) To operate a ""Tech Bar"" service for End User Devices providing a range of software fixes (including reinstalls), access related, vpn related, training, configuration services, re-imaging, EUD deployment, floor walking, break-fix services (assuming spares are available)
</t>
  </si>
  <si>
    <t>per hour</t>
  </si>
  <si>
    <t>Lot 5</t>
  </si>
  <si>
    <t>Tech Engineer</t>
  </si>
  <si>
    <t>Provision of a multi skilled engineer for 1 working day (7.5 Hours excluding travel costs and all part costs) capable of:-
1) Break-fix, repair, maintenance, on site patching, installation services for a range of health focussed technology products
2) To operate a "Tech Bar" service for fixes, training, configuration services, re-imaging, EUD deployment, floor walking, break-fix services (assuming spares are available)</t>
  </si>
  <si>
    <t>Lot 6</t>
  </si>
  <si>
    <t>Enhanced DBS Tech Engineer</t>
  </si>
  <si>
    <t>Provision of a Enhanced DBS multi skilled engineer for 1 working day (7.5 Hours excluding travel costs and all part costs) capable of:-
1) Break-fix, repair, maintenance, on site patching, installation services for a range of infrastructure and networking equipment, LAN installations, Audio Visual Installations, IMACS.
2) To operate a ""Tech Bar"" service for End User Devices providing a range of software fixes (including reinstalls), access related, vpn related, training, configuration services, re-imaging, EUD deployment, floor walking, break-fix services (assuming spares are available</t>
  </si>
  <si>
    <t>Total Discountable Software Costs (£)</t>
  </si>
  <si>
    <t>Total Non-Discountable Framework Software Costs (£)</t>
  </si>
  <si>
    <t>Software Equivalency</t>
  </si>
  <si>
    <r>
      <rPr>
        <b/>
        <sz val="11"/>
        <color rgb="FF000000"/>
        <rFont val="Arial"/>
        <family val="2"/>
      </rPr>
      <t>Information for Suppliers:</t>
    </r>
    <r>
      <rPr>
        <sz val="11"/>
        <color rgb="FF000000"/>
        <rFont val="Arial"/>
        <family val="2"/>
      </rPr>
      <t xml:space="preserve"> Where a supplier is proposing equivalent products for any requested Software package, they need to ensure that the products are able to meet the following criteria to be considered equivalent.</t>
    </r>
  </si>
  <si>
    <t>Product details</t>
  </si>
  <si>
    <t>Vendor</t>
  </si>
  <si>
    <t>Product</t>
  </si>
  <si>
    <t>Summary</t>
  </si>
  <si>
    <t>Criteria</t>
  </si>
  <si>
    <t>Citrix</t>
  </si>
  <si>
    <t>Workspace Premium</t>
  </si>
  <si>
    <t>Virtualised desktop to deliver secure access to apps, data and services on any device
500 end users
Perpetual licencing</t>
  </si>
  <si>
    <t>Unified app store - automated provisioning of all application types and device form factors</t>
  </si>
  <si>
    <t>App for authentication, SSO, integrated apps and data, access security, app launch intelligence</t>
  </si>
  <si>
    <t>Device and OS management including iOS, Android, Win 10, macOS, Chrome &amp; IoT</t>
  </si>
  <si>
    <t>Application Management including MDX, Android, Intune App Protection, KNOX, App Config and more</t>
  </si>
  <si>
    <t>BYOD solution including MDM independent MAM with no device agent requirements</t>
  </si>
  <si>
    <t>Micro-VPN for complete application data encryption and Isolation</t>
  </si>
  <si>
    <t>Microsoft EMS/Intune integration for simplified Office 365 management</t>
  </si>
  <si>
    <t>Cloud App Control to protect IP and increase control over user actions while accessing SaaS applications</t>
  </si>
  <si>
    <t>Single Sign-on to all SaaS, enterprise hosted web and virtual applications</t>
  </si>
  <si>
    <t>Web filtering of whitelist and blacklisted Internet URLs for compliance and protection from malicious content</t>
  </si>
  <si>
    <t>Securely share and collaborate on sensitive and large files using secure links, or initiate a structured workflow to automate the sequences of routine tasks</t>
  </si>
  <si>
    <t>Connectors provide unified access to network storage, legacy data systems and third-party cloud storage without requiring a data migration</t>
  </si>
  <si>
    <t>Encryption of files and email content at both rest and in transit using 256-bit encryption</t>
  </si>
  <si>
    <t>Information Rights Management (IRM) to ensure content cannot be downloaded or is downloadable as a watermarked PDF only, protecting against the risk of unwanted screen captures</t>
  </si>
  <si>
    <t>Structured workflows to automate the collection and sharing of feedback, approvals, signatures and more</t>
  </si>
  <si>
    <t>Storage flexibility to meet a combination of storage options, including cloud, on-premises, and hybrid infrastructures</t>
  </si>
  <si>
    <t>User behaviour security analytics with per user risk detection scoring, assessment and mitigation</t>
  </si>
  <si>
    <t>Advanced analytics for Access Control contributing risk indicators for risky web site access, blacklisted URLs, unusual upload/download volume</t>
  </si>
  <si>
    <t>Data security analytics to detect and prevent excessive access to sensitive files, excessive file sharing and downloads, and suspected ransomware attacks</t>
  </si>
  <si>
    <t>Unified Endpoint Management analytics to detect unmanaged or jailbroken devices and devices with blacklisted apps</t>
  </si>
  <si>
    <t>VMware</t>
  </si>
  <si>
    <t>vSAN Enterprise Edition</t>
  </si>
  <si>
    <t xml:space="preserve">Flash-optimized, secure virtualized shared storage.
16-host all-flash vSAN cluster for server workloads requiring data-at-rest encryption.
32 vSAN Enterprise licenses are needed.
</t>
  </si>
  <si>
    <t>Storage policy based management</t>
  </si>
  <si>
    <t>Virtual distributed switch</t>
  </si>
  <si>
    <t>Rack awareness</t>
  </si>
  <si>
    <t>End to End Checksum to enable automatic detection and resolution of disk errors</t>
  </si>
  <si>
    <t>All-flash hardware</t>
  </si>
  <si>
    <t>Software-defined, data-at-rest encryption</t>
  </si>
  <si>
    <t>Deduplication &amp; compression</t>
  </si>
  <si>
    <t>RAID-5/6 erasure coding</t>
  </si>
  <si>
    <t>Stretched clustering to provide site and local component failure protection</t>
  </si>
  <si>
    <t>Dashboard and management console providing:
i) Health checks and operations dashboards
ii) Capacity overviews, aggregate and per cluster capacity totals, used capacity, free capacity, deduplication/ compression ratios and  reclaimable capacity to understand current capacity
iii) Alerting of system issues</t>
  </si>
  <si>
    <t>Oracle</t>
  </si>
  <si>
    <t>Weblogic Server Standard Edition</t>
  </si>
  <si>
    <t>A Java application server operating system for developing and deploying applications across cloud environments, engineered systems, and conventional systems.
2 processors
Perpetual licence</t>
  </si>
  <si>
    <t>Java EE 6 full platform support</t>
  </si>
  <si>
    <t>Support for rich client applications – REST, JSON, WebSocket, Server-Sent Events and TopLink Data Services</t>
  </si>
  <si>
    <t>Analysis Tool to detect/resolve class conflicts</t>
  </si>
  <si>
    <t>Spring Framework integration</t>
  </si>
  <si>
    <t>Free developer licenses to enable desktop application development</t>
  </si>
  <si>
    <t>Hot deployment</t>
  </si>
  <si>
    <t>Hot modification</t>
  </si>
  <si>
    <t>Lightweight installers: faster download and install, reduced on disk footprint</t>
  </si>
  <si>
    <t>Enables the use of application supplied versions of common libraries and frameworks</t>
  </si>
  <si>
    <t>Annotations and dependency injection</t>
  </si>
  <si>
    <t>Application failover to backup database</t>
  </si>
  <si>
    <t>Application load balancing</t>
  </si>
  <si>
    <t>Web caching (static HTML, servlet, JSP, full page, URL-based, file type-based)</t>
  </si>
  <si>
    <t>Tag caching</t>
  </si>
  <si>
    <t>Web-based administration console, providing monitoring and configuration of instances, resources, and applications</t>
  </si>
  <si>
    <t>Wizard-based domain and cluster configuration</t>
  </si>
  <si>
    <t>Repeatable, scriptable administration tasks</t>
  </si>
  <si>
    <t>Auto-record domain configuration changes for single command playback</t>
  </si>
  <si>
    <t>Overload protection that allows work to fail over to another server in a clustered environment when system capacity is reached</t>
  </si>
  <si>
    <t>Pluggable security modules for authentication, authorization, auditing, and PKI management</t>
  </si>
  <si>
    <t>Role-based, dynamic rules driven access authorization engine</t>
  </si>
  <si>
    <t>Point-to-point, publish and subscribe, durable subscribers, XA compliant, XML messaging, unit of order, unit of work</t>
  </si>
  <si>
    <t>Asynchronous data processing with message-driven beans</t>
  </si>
  <si>
    <t>Plug and play with third-party messaging providers</t>
  </si>
  <si>
    <t>Interoperable with .NET, MS Web services tool kit</t>
  </si>
  <si>
    <t>Transaction management to maintain consistency of user data and enforce concurrency rules to access different system components</t>
  </si>
  <si>
    <t>Built-in web server providing manageability with a fully integrated Web server and servlet container</t>
  </si>
  <si>
    <t>Multiple platform support, including Linux, Unix and Windows, to ensure portability of applications and access to existing systems</t>
  </si>
  <si>
    <t>Microsoft</t>
  </si>
  <si>
    <t>Office365 E3 - per user licencing, 850 staff.</t>
  </si>
  <si>
    <t xml:space="preserve">Price should be based on an Enterprise Agreement utilising the agreed pricing for the UK Government via the Digital Transformation Agreement (DTA).
Price should be for a 3 year subscription agreement and you should provide a single price for all 3 years.
</t>
  </si>
  <si>
    <t>Office suite:
i) Word processing tool
ii) Spreadsheet tool featuring calculation, graphing tools and pivot tables
iii) Slide presentation tool featuring audio, visual, graphic tools and text boxes. Real time co-authoring. Ability to add, delete and rearrange slides. Speaker notes.
iv) Email service, task management, calendar application, and contacts management
v) File hosting services with unlimited storage which allows users to store files and settings, which includes the ability to share and simultaneously edit shared documents with other users
vi) Unified comms platform that enables chat, with individuals and groups, video meetings and integration with file storage</t>
  </si>
  <si>
    <t>24/7 phone support for all IT issues</t>
  </si>
  <si>
    <t>Ability to manage user credentials and permissions.</t>
  </si>
  <si>
    <t>Single sign-on and synchronization</t>
  </si>
  <si>
    <t>Admin portal allowing detailed configuration options of the services, either from an online portal or through automated management with PowerShell commands.</t>
  </si>
  <si>
    <t>Ability to build automated workflows between apps and services to get notifications, synchronize files, collect data</t>
  </si>
  <si>
    <t>Rights management, data loss prevention, and encryption to keep content safe in email, messengers and meetings, and team sites</t>
  </si>
  <si>
    <t>Compatible with Windows 10, android, iOS and MacOS</t>
  </si>
  <si>
    <t>99.9% uptime</t>
  </si>
  <si>
    <t>Windows 10 Enterprise E3 per user subscription, 850 staff.</t>
  </si>
  <si>
    <t>PC and laptop operating system with enterprise level support</t>
  </si>
  <si>
    <t>Mouse and touch screen user interface</t>
  </si>
  <si>
    <t>Support for fingerprint and face recognition log-in</t>
  </si>
  <si>
    <t>Multi-factor authentication</t>
  </si>
  <si>
    <t>Full disk encryption</t>
  </si>
  <si>
    <t>Automatic system file compression</t>
  </si>
  <si>
    <t>Intelligent personal assistant</t>
  </si>
  <si>
    <t>Continuous critical security and stability updates, deferrable if desired by</t>
  </si>
  <si>
    <t>Chat based online support</t>
  </si>
  <si>
    <t>Phone support - direct call or call back</t>
  </si>
  <si>
    <t>Licence downgrade rights</t>
  </si>
  <si>
    <t>Ability to restrict devices to only run authorized apps ('Whitelisting')</t>
  </si>
  <si>
    <t>Protection against user token hacking</t>
  </si>
  <si>
    <t>Enable IT to control the Start screen layout that users will see</t>
  </si>
  <si>
    <t>Allow users’ PCs to cache files, websites, and other content from central servers</t>
  </si>
  <si>
    <t>Skills for the Information Age - Rate Card</t>
  </si>
  <si>
    <t>Sheet Not In Use</t>
  </si>
  <si>
    <t xml:space="preserve">Suppliers must provide pricing for all of the roles allocated to delivery of this requirement where relevant.
</t>
  </si>
  <si>
    <t>Suppliers must not exceed the Framework rates declared as part of the Framework Submission. The Contract Authority has the right to request evidence of submitted rates from CCS at any time for validation</t>
  </si>
  <si>
    <t>Personnel should include the SFIA role, level, day rate that will be applied to this contract. Each role must be mapped against a person where possible, if the individual is a key component of the service.</t>
  </si>
  <si>
    <t>The FTE rate of each individual will calculate a day rate.</t>
  </si>
  <si>
    <r>
      <rPr>
        <b/>
        <sz val="11"/>
        <color rgb="FF000000"/>
        <rFont val="Arial"/>
        <family val="2"/>
      </rPr>
      <t xml:space="preserve">For example; </t>
    </r>
    <r>
      <rPr>
        <sz val="11"/>
        <color rgb="FF000000"/>
        <rFont val="Arial"/>
        <family val="2"/>
      </rPr>
      <t>at a Framework level the supplier bid £500 per day based on 7.5 hours for a level 3. Enter £500 in "FTE Rate", and place the actual hours in the "Hours per day" field. The "Days allocated" is the forecasted occurances the employee will fulfill their hours per day</t>
    </r>
  </si>
  <si>
    <t>Rates for services such as Service Desks and other similar requirements should be addressed in the Services Tab.</t>
  </si>
  <si>
    <t>Add more rows as required. Please note that these will not be formatted with the contextual drop down menu. It will be the Suppliers responsibility to only apply the correct SFIA skill and Responsibility level as per the reference grid below.</t>
  </si>
  <si>
    <t>Framework Tendered Roles by Suppliers</t>
  </si>
  <si>
    <t>Item Ref</t>
  </si>
  <si>
    <t>SFIA Category</t>
  </si>
  <si>
    <t>SFIA SubCategory</t>
  </si>
  <si>
    <t>Lots Needed</t>
  </si>
  <si>
    <t>SFIA Skill</t>
  </si>
  <si>
    <t>Unit</t>
  </si>
  <si>
    <t>Responsibility 3</t>
  </si>
  <si>
    <t>Responsibility 4</t>
  </si>
  <si>
    <t>Responsibility 5</t>
  </si>
  <si>
    <t>Responsibility 6</t>
  </si>
  <si>
    <t>SFIA 1</t>
  </si>
  <si>
    <t>Delivery and Operation</t>
  </si>
  <si>
    <t>Technical Management</t>
  </si>
  <si>
    <t>1,4</t>
  </si>
  <si>
    <t>Technology Service Management (ITMG)</t>
  </si>
  <si>
    <t>Per 7.5 Hour Day</t>
  </si>
  <si>
    <t>NOT IN USE</t>
  </si>
  <si>
    <t>SFIA 2</t>
  </si>
  <si>
    <t>1,2</t>
  </si>
  <si>
    <t>IT Infrastructure (ITOP)</t>
  </si>
  <si>
    <t>SFIA 3</t>
  </si>
  <si>
    <t>1,3</t>
  </si>
  <si>
    <t>System Software (SYSP)</t>
  </si>
  <si>
    <t>SFIA 4</t>
  </si>
  <si>
    <t>Service Management</t>
  </si>
  <si>
    <t>1 to 7</t>
  </si>
  <si>
    <t>Service Level Management (SLMO)</t>
  </si>
  <si>
    <t>SFIA 5</t>
  </si>
  <si>
    <t>Capacity Management (CPMG)</t>
  </si>
  <si>
    <t>SFIA 6</t>
  </si>
  <si>
    <t>Asset Management (ASMG)</t>
  </si>
  <si>
    <t>SFIA 7</t>
  </si>
  <si>
    <t>Relationship and Engagement</t>
  </si>
  <si>
    <t>Stakeholder Management</t>
  </si>
  <si>
    <t>Contract Management (ITCM)</t>
  </si>
  <si>
    <t>SFIA 8</t>
  </si>
  <si>
    <t>Stakeholder Relationship Management (RLMT)</t>
  </si>
  <si>
    <t>SFIA 9</t>
  </si>
  <si>
    <t>Customer Service Support (CSMG)</t>
  </si>
  <si>
    <t>SFIA Personnel</t>
  </si>
  <si>
    <t>Role #</t>
  </si>
  <si>
    <t>Personnel Name or Employee #
(Mandatory)</t>
  </si>
  <si>
    <t>SFIA Category
(Mandatory)</t>
  </si>
  <si>
    <t>SIFA Sub-Category
(Mandatory)</t>
  </si>
  <si>
    <t>Job Description
(Mandatory)</t>
  </si>
  <si>
    <t>Role Level
(Mandatory)</t>
  </si>
  <si>
    <t>FTE Rate
(Mandatory)</t>
  </si>
  <si>
    <t>Hours per day
(Mandatory)</t>
  </si>
  <si>
    <t>Days allocated
(Mandatory)</t>
  </si>
  <si>
    <t>Total Rate
(Mandatory)</t>
  </si>
  <si>
    <t>Total SFIA Rates</t>
  </si>
  <si>
    <t>Services Costs (£)</t>
  </si>
  <si>
    <t>Sheet Not in Use</t>
  </si>
  <si>
    <t>INFORMATION FOR SUPPLIERS:</t>
  </si>
  <si>
    <t>Suppliers must provide pricing for all of the services requires under this contract below. This gives the customer a view of the service separated from the cost of the personnel to deliver the contracted requirements. A distinction such as the cost of establishing a customer call centre, vs staffing one.</t>
  </si>
  <si>
    <t xml:space="preserve">Do not include SFIA rates or personnel in this table. This table should cover specific activities that incur a cost, but not the cost of people allocated to the contract. Where a role is outlined with a specific rate and days of allocation in the SFIA Rate Card tab, please indicate only where this role is relevant in Column D                </t>
  </si>
  <si>
    <t>Associated Services Costs (£)</t>
  </si>
  <si>
    <t>Service Line</t>
  </si>
  <si>
    <t>Specification / Description of Requirement</t>
  </si>
  <si>
    <t>SFIA Personnel role numbers if dedicated to the requirement (Mandatory)</t>
  </si>
  <si>
    <t>Please Outline Services Pricing model;
(Mandatory)</t>
  </si>
  <si>
    <t>Price per UoM (£)
(Mandatory)</t>
  </si>
  <si>
    <t>Total Price (Calculated Average of Rates)</t>
  </si>
  <si>
    <t>View Only</t>
  </si>
  <si>
    <t>Role 1</t>
  </si>
  <si>
    <t>INDIRECT SFIA CATEGORY</t>
  </si>
  <si>
    <t>INDIRECT SUB CATEGORY</t>
  </si>
  <si>
    <t>INDRECT CLASS</t>
  </si>
  <si>
    <t>SFIACategory</t>
  </si>
  <si>
    <t>Delivery_and_Operation</t>
  </si>
  <si>
    <t>Technical_Management</t>
  </si>
  <si>
    <t>ITMG</t>
  </si>
  <si>
    <t>Technology_Service_Management_ITMG</t>
  </si>
  <si>
    <t>Level_5</t>
  </si>
  <si>
    <t>Relationship_and_Engagement</t>
  </si>
  <si>
    <t>Service_Management</t>
  </si>
  <si>
    <t>IT_Infrastructure_ITOP</t>
  </si>
  <si>
    <t>Level_6</t>
  </si>
  <si>
    <t>System_Software_SYSP</t>
  </si>
  <si>
    <t>ITOP</t>
  </si>
  <si>
    <t>Role 2</t>
  </si>
  <si>
    <t>Level_3</t>
  </si>
  <si>
    <t>Level_4</t>
  </si>
  <si>
    <t>SYSP</t>
  </si>
  <si>
    <t>Role 3</t>
  </si>
  <si>
    <t>SLMO</t>
  </si>
  <si>
    <t>Service_Level_Management_SLMO</t>
  </si>
  <si>
    <t>Role 4</t>
  </si>
  <si>
    <t>Capacity_Management_CPMG</t>
  </si>
  <si>
    <t>Asset_Management_ASMG</t>
  </si>
  <si>
    <t>CPMG</t>
  </si>
  <si>
    <t>Role 5</t>
  </si>
  <si>
    <t>ASMG</t>
  </si>
  <si>
    <t>Role 6</t>
  </si>
  <si>
    <t>Stakeholder_Management</t>
  </si>
  <si>
    <t>ITCM</t>
  </si>
  <si>
    <t>Contract_Management_ITCM</t>
  </si>
  <si>
    <t>Stakeholder_Relationship_Management_RLMT</t>
  </si>
  <si>
    <t>Role 7</t>
  </si>
  <si>
    <t>Customer_Service_Support_CSMG</t>
  </si>
  <si>
    <t>RLMT</t>
  </si>
  <si>
    <t>Role 8</t>
  </si>
  <si>
    <t>CSMG</t>
  </si>
  <si>
    <t>Role 9</t>
  </si>
  <si>
    <t>Role 10</t>
  </si>
  <si>
    <t>Role 11</t>
  </si>
  <si>
    <t>Role 12</t>
  </si>
  <si>
    <t>Role 13</t>
  </si>
  <si>
    <t>Role 14</t>
  </si>
  <si>
    <t>Role 15</t>
  </si>
  <si>
    <t>Role 16</t>
  </si>
  <si>
    <t>Role 17</t>
  </si>
  <si>
    <t>Role 18</t>
  </si>
  <si>
    <t>Role 19</t>
  </si>
  <si>
    <t>Role 20</t>
  </si>
  <si>
    <t>Role 21</t>
  </si>
  <si>
    <t>Role 22</t>
  </si>
  <si>
    <t>Role 23</t>
  </si>
  <si>
    <t>Role 24</t>
  </si>
  <si>
    <t>Role 25</t>
  </si>
  <si>
    <t>Canon EOS R5 C Camera Body</t>
  </si>
  <si>
    <t>Canon RF 85mm f1.2L USM DS Lens</t>
  </si>
  <si>
    <t>Canon RF 28-70mm f2L USM Lens</t>
  </si>
  <si>
    <t xml:space="preserve">Canon RF 70-200mm f2.8 Lens </t>
  </si>
  <si>
    <t>Canon Speedlite EL-1 Flashgun</t>
  </si>
  <si>
    <t>SmallRig “Black Mamba” Handheld Kit for Canon EOS R5 C - 3891</t>
  </si>
  <si>
    <t>Tilta Camera Cage for Canon R5C Basit Kit Black</t>
  </si>
  <si>
    <t>SmallRig AD VM Bat Mounting Sysytem 4063</t>
  </si>
  <si>
    <t>SmallRig 15mm Carbon Fiber Rod 20cm 8 inch 2pcs 870</t>
  </si>
  <si>
    <t>SmallRig Super Lightweight 15mm-Railblock (2pcs Pack) - 2061</t>
  </si>
  <si>
    <t>SmallRig Swivel and Tilt Adjustable Monitor Mount with ARRIStyle Screw mount 2903B</t>
  </si>
  <si>
    <t>SmallRig Ultra Slim 4K HDMI Cable D To A 35cm 3042</t>
  </si>
  <si>
    <t>SmallRig Rotating NATO Handle Left Side 3260</t>
  </si>
  <si>
    <t>SmallRig Wooden NATO Side Handle - 2187B</t>
  </si>
  <si>
    <t>Kondor Blue USB C to USB C High Speed Cable for SSD Recording</t>
  </si>
  <si>
    <t>Delkin USB 3.2 CFexpress Type B &amp; SD UHS-II Card Reader</t>
  </si>
  <si>
    <t>Angelbird AV PRO SD MK2 128GB V60</t>
  </si>
  <si>
    <t>Sennheiser XS Lav Mobile</t>
  </si>
  <si>
    <t>Tascam CA-XLR2d-C XLR Mic Adaptor for Canon</t>
  </si>
  <si>
    <t>SR RC220B 2COB Light Kit 4030</t>
  </si>
  <si>
    <t>SmallRig Mini V Mount Battery Plate With Crab Shaped Clamp 2989</t>
  </si>
  <si>
    <t>ATOMOS D-Tap to DC Locked connector Barrel Coiled Cable B2B</t>
  </si>
  <si>
    <t>Atomos AtomX Battery Eliminator (NP-F Battery Plate with DC Connector)</t>
  </si>
  <si>
    <t>FX Lion Nano-Two 98Wh V-Mount Battery (Non-Returnable Item)</t>
  </si>
  <si>
    <t>FX LION NANO4S CHARGER</t>
  </si>
  <si>
    <t xml:space="preserve"> Xtorm 20W Fuel Series Power Bank 20000</t>
  </si>
  <si>
    <t>AtmOS 11</t>
  </si>
  <si>
    <t>Atomos AtomFlex Pro HDMI 2.0 Full HDMI to Full HDMI 30cm (60cm extended)</t>
  </si>
  <si>
    <t>Portabrace Cinema  Backpack</t>
  </si>
  <si>
    <t>SmallRig Universal 9-in-1 Folding Multi-Tool Kit for Videographers - TC2713</t>
  </si>
  <si>
    <t>DJI Mic</t>
  </si>
  <si>
    <t>Rode VideoMic Pro+</t>
  </si>
  <si>
    <t>Angelbird AV PRO CFexpress MK2 2TB | Type B</t>
  </si>
  <si>
    <t>Kondor Blue 16" D-Tap to USB-C Power Delivery Cable for R5C/FX3 B2B</t>
  </si>
  <si>
    <t>Urth 82mm Plus+ ND2-32 (1-5 Stop) Variable ND Lens Filter</t>
  </si>
  <si>
    <t>Urth 77mm Plus+ ND2-32 (1-5 Stop) Variable ND Lens Filter</t>
  </si>
  <si>
    <t>SmallRig Base Plate with Dual 15mm Rod Clamp UBase 1674</t>
  </si>
  <si>
    <t>SmallRig Quick Release Plate ArcaType Compatible – 2146B</t>
  </si>
  <si>
    <t>SmallRig Mini Quick Release NATO Rail 48mm 2172</t>
  </si>
  <si>
    <t>SmallRig 2pcs 15mm Black Aluminum Alloy Rod (M12-15cm)</t>
  </si>
  <si>
    <t>NITZE N21-D6 VM BP</t>
  </si>
  <si>
    <t>SmallRig Cheese Mounting Plate - 904</t>
  </si>
  <si>
    <t>SmallRig Super Lightweight 15mm RailBlock V3 - 942</t>
  </si>
  <si>
    <t>1 Foot R/A DC Power 5.5X2.1M-M</t>
  </si>
  <si>
    <t>SmallRig 15mm Rod Clamp 1493</t>
  </si>
  <si>
    <t>SINLOON RA HDMI-HDMI Cable 0.3</t>
  </si>
  <si>
    <t>SmallRig Articulating Arm with Screw Ballhead and NATO Clamp Ballhead 2071</t>
  </si>
  <si>
    <t>Atomos Shinobi II</t>
  </si>
  <si>
    <t>STOC-DEPOSIT</t>
  </si>
  <si>
    <t>Factory New</t>
  </si>
  <si>
    <t xml:space="preserve">Akhter Computers Limited </t>
  </si>
  <si>
    <t>AHKTER COMPUTERS LIMITED</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</si>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</sst>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quot; &quot;[$£-809]#,##0.00&quot; &quot;;&quot; &quot;[$£-809]&quot;(&quot;#,##0.00&quot;)&quot;;&quot; &quot;[$£-809]&quot;-&quot;#&quot; &quot;;&quot; &quot;@&quot; &quot;"/>
    <numFmt numFmtId="166" formatCode="&quot;£&quot;#,##0.00"/>
  </numFmts>
  <fonts count="29">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8"/>
      <color rgb="FF000000"/>
      <name val="Arial"/>
      <family val="2"/>
    </font>
    <font>
      <b/>
      <sz val="22"/>
      <color rgb="FF000000"/>
      <name val="Arial"/>
      <family val="2"/>
    </font>
    <font>
      <b/>
      <sz val="16"/>
      <color rgb="FF000000"/>
      <name val="Arial"/>
      <family val="2"/>
    </font>
    <font>
      <b/>
      <sz val="11"/>
      <color rgb="FF000000"/>
      <name val="Arial"/>
      <family val="2"/>
    </font>
    <font>
      <sz val="11"/>
      <color rgb="FF000000"/>
      <name val="Arial"/>
      <family val="2"/>
    </font>
    <font>
      <b/>
      <u/>
      <sz val="11"/>
      <color rgb="FF000000"/>
      <name val="Arial"/>
      <family val="2"/>
    </font>
    <font>
      <b/>
      <sz val="14"/>
      <color rgb="FF000000"/>
      <name val="Arial"/>
      <family val="2"/>
    </font>
    <font>
      <sz val="12"/>
      <color rgb="FF000000"/>
      <name val="Arial"/>
      <family val="2"/>
    </font>
    <font>
      <sz val="10"/>
      <color rgb="FF000000"/>
      <name val="Arial"/>
      <family val="2"/>
    </font>
    <font>
      <b/>
      <sz val="12"/>
      <color rgb="FF000000"/>
      <name val="Arial"/>
      <family val="2"/>
    </font>
    <font>
      <b/>
      <sz val="11"/>
      <color rgb="FFFFFFFF"/>
      <name val="&quot;Google Sans&quot;"/>
    </font>
    <font>
      <b/>
      <sz val="11"/>
      <color rgb="FF000000"/>
      <name val="Calibri"/>
      <family val="2"/>
    </font>
    <font>
      <sz val="11"/>
      <color rgb="FF000000"/>
      <name val="Calibri"/>
      <family val="2"/>
      <scheme val="minor"/>
    </font>
    <font>
      <sz val="11"/>
      <color rgb="FF000000"/>
      <name val="Aptos"/>
      <family val="2"/>
    </font>
    <font>
      <sz val="11"/>
      <color theme="1"/>
      <name val="Calibri"/>
      <family val="2"/>
    </font>
  </fonts>
  <fills count="2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BFBFBF"/>
        <bgColor rgb="FFBFBFBF"/>
      </patternFill>
    </fill>
    <fill>
      <patternFill patternType="solid">
        <fgColor rgb="FFFF9900"/>
        <bgColor rgb="FFFF9900"/>
      </patternFill>
    </fill>
    <fill>
      <patternFill patternType="solid">
        <fgColor rgb="FFC5E0B3"/>
        <bgColor rgb="FFC5E0B3"/>
      </patternFill>
    </fill>
    <fill>
      <patternFill patternType="solid">
        <fgColor rgb="FF9CC2E5"/>
        <bgColor rgb="FF9CC2E5"/>
      </patternFill>
    </fill>
    <fill>
      <patternFill patternType="solid">
        <fgColor rgb="FFB7B7B7"/>
        <bgColor rgb="FFB7B7B7"/>
      </patternFill>
    </fill>
    <fill>
      <patternFill patternType="solid">
        <fgColor rgb="FFFFF2CC"/>
        <bgColor rgb="FFFFF2CC"/>
      </patternFill>
    </fill>
    <fill>
      <patternFill patternType="solid">
        <fgColor rgb="FFEA9999"/>
        <bgColor rgb="FFEA9999"/>
      </patternFill>
    </fill>
    <fill>
      <patternFill patternType="solid">
        <fgColor rgb="FFFFD966"/>
        <bgColor rgb="FFFFD966"/>
      </patternFill>
    </fill>
    <fill>
      <patternFill patternType="solid">
        <fgColor rgb="FFE6B8AF"/>
        <bgColor rgb="FFE6B8AF"/>
      </patternFill>
    </fill>
    <fill>
      <patternFill patternType="solid">
        <fgColor rgb="FFD9D9D9"/>
        <bgColor rgb="FFD9D9D9"/>
      </patternFill>
    </fill>
    <fill>
      <patternFill patternType="solid">
        <fgColor rgb="FFA4C2F4"/>
        <bgColor rgb="FFA4C2F4"/>
      </patternFill>
    </fill>
    <fill>
      <patternFill patternType="solid">
        <fgColor rgb="FFFDE9D9"/>
        <bgColor rgb="FFFDE9D9"/>
      </patternFill>
    </fill>
    <fill>
      <patternFill patternType="solid">
        <fgColor rgb="FF93C47D"/>
        <bgColor rgb="FF93C47D"/>
      </patternFill>
    </fill>
    <fill>
      <patternFill patternType="solid">
        <fgColor rgb="FFCCCCFF"/>
        <bgColor rgb="FFCCCCFF"/>
      </patternFill>
    </fill>
    <fill>
      <patternFill patternType="solid">
        <fgColor rgb="FFEFEFEF"/>
        <bgColor rgb="FFEFEFEF"/>
      </patternFill>
    </fill>
    <fill>
      <patternFill patternType="solid">
        <fgColor rgb="FFFF9900"/>
        <bgColor rgb="FFCCFFCC"/>
      </patternFill>
    </fill>
  </fills>
  <borders count="29">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B7B7B7"/>
      </right>
      <top/>
      <bottom style="thin">
        <color rgb="FFB7B7B7"/>
      </bottom>
      <diagonal/>
    </border>
    <border>
      <left style="thin">
        <color rgb="FFB7B7B7"/>
      </left>
      <right style="thin">
        <color rgb="FFB7B7B7"/>
      </right>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000000"/>
      </left>
      <right style="thin">
        <color rgb="FFB7B7B7"/>
      </right>
      <top/>
      <bottom/>
      <diagonal/>
    </border>
    <border>
      <left style="thin">
        <color rgb="FFB7B7B7"/>
      </left>
      <right style="thin">
        <color rgb="FFB7B7B7"/>
      </right>
      <top style="thin">
        <color rgb="FFB7B7B7"/>
      </top>
      <bottom/>
      <diagonal/>
    </border>
    <border>
      <left style="thin">
        <color rgb="FFB7B7B7"/>
      </left>
      <right style="thin">
        <color rgb="FFB7B7B7"/>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9" fillId="0" borderId="0" applyNumberFormat="0" applyBorder="0" applyProtection="0"/>
    <xf numFmtId="0" fontId="10" fillId="0" borderId="0" applyNumberFormat="0" applyBorder="0" applyProtection="0"/>
    <xf numFmtId="0" fontId="7" fillId="7" borderId="0" applyNumberFormat="0" applyBorder="0" applyProtection="0"/>
    <xf numFmtId="0" fontId="4" fillId="5" borderId="0" applyNumberFormat="0" applyBorder="0" applyProtection="0"/>
    <xf numFmtId="0" fontId="12" fillId="8" borderId="0" applyNumberFormat="0" applyBorder="0" applyProtection="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0" fontId="6" fillId="0" borderId="0" applyNumberFormat="0" applyBorder="0" applyProtection="0"/>
    <xf numFmtId="0" fontId="8" fillId="0" borderId="0" applyNumberFormat="0" applyBorder="0" applyProtection="0"/>
    <xf numFmtId="0" fontId="11"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255">
    <xf numFmtId="0" fontId="0" fillId="0" borderId="0" xfId="0"/>
    <xf numFmtId="0" fontId="0" fillId="0" borderId="0" xfId="0" applyAlignment="1">
      <alignment horizontal="right"/>
    </xf>
    <xf numFmtId="0" fontId="0" fillId="9" borderId="0" xfId="0" applyFill="1"/>
    <xf numFmtId="0" fontId="0" fillId="9" borderId="0" xfId="0" applyFill="1" applyAlignment="1">
      <alignment horizontal="right"/>
    </xf>
    <xf numFmtId="0" fontId="14" fillId="10" borderId="2" xfId="0" applyFont="1" applyFill="1" applyBorder="1" applyAlignment="1">
      <alignment horizontal="left" vertical="center"/>
    </xf>
    <xf numFmtId="0" fontId="14" fillId="10" borderId="3" xfId="0" applyFont="1" applyFill="1" applyBorder="1" applyAlignment="1">
      <alignment horizontal="center" vertical="center" shrinkToFit="1"/>
    </xf>
    <xf numFmtId="0" fontId="14" fillId="10" borderId="4" xfId="0" applyFont="1" applyFill="1" applyBorder="1" applyAlignment="1">
      <alignment horizontal="center" vertical="center" shrinkToFit="1"/>
    </xf>
    <xf numFmtId="0" fontId="15" fillId="12" borderId="2" xfId="0" applyFont="1" applyFill="1" applyBorder="1" applyAlignment="1">
      <alignment horizontal="left" vertical="center"/>
    </xf>
    <xf numFmtId="0" fontId="15" fillId="12" borderId="3" xfId="0" applyFont="1" applyFill="1" applyBorder="1" applyAlignment="1">
      <alignment horizontal="left" vertical="center"/>
    </xf>
    <xf numFmtId="0" fontId="15" fillId="12" borderId="4" xfId="0" applyFont="1" applyFill="1" applyBorder="1" applyAlignment="1">
      <alignment horizontal="left" vertical="center"/>
    </xf>
    <xf numFmtId="0" fontId="16" fillId="10" borderId="6" xfId="0" applyFont="1" applyFill="1" applyBorder="1" applyAlignment="1">
      <alignment horizontal="left" vertical="center"/>
    </xf>
    <xf numFmtId="0" fontId="16" fillId="10" borderId="7" xfId="0" applyFont="1" applyFill="1" applyBorder="1" applyAlignment="1">
      <alignment horizontal="left" vertical="center"/>
    </xf>
    <xf numFmtId="0" fontId="16" fillId="10" borderId="8" xfId="0" applyFont="1" applyFill="1" applyBorder="1" applyAlignment="1">
      <alignment horizontal="left" vertical="center"/>
    </xf>
    <xf numFmtId="0" fontId="17" fillId="9" borderId="6" xfId="0" applyFont="1" applyFill="1" applyBorder="1" applyAlignment="1">
      <alignment horizontal="left" vertical="top"/>
    </xf>
    <xf numFmtId="0" fontId="18" fillId="9" borderId="7" xfId="0" applyFont="1" applyFill="1" applyBorder="1" applyAlignment="1">
      <alignment horizontal="left" vertical="top" wrapText="1"/>
    </xf>
    <xf numFmtId="0" fontId="18" fillId="9" borderId="8" xfId="0" applyFont="1" applyFill="1" applyBorder="1" applyAlignment="1">
      <alignment horizontal="left" vertical="top" wrapText="1"/>
    </xf>
    <xf numFmtId="0" fontId="18" fillId="9" borderId="9" xfId="0" applyFont="1" applyFill="1" applyBorder="1" applyAlignment="1">
      <alignment horizontal="left" vertical="top"/>
    </xf>
    <xf numFmtId="0" fontId="18" fillId="9" borderId="0" xfId="0" applyFont="1" applyFill="1" applyAlignment="1">
      <alignment horizontal="left" vertical="top" wrapText="1"/>
    </xf>
    <xf numFmtId="0" fontId="18" fillId="9" borderId="10" xfId="0" applyFont="1" applyFill="1" applyBorder="1" applyAlignment="1">
      <alignment horizontal="left" vertical="top" wrapText="1"/>
    </xf>
    <xf numFmtId="0" fontId="17" fillId="9" borderId="9" xfId="0" applyFont="1" applyFill="1" applyBorder="1" applyAlignment="1">
      <alignment horizontal="left" vertical="top"/>
    </xf>
    <xf numFmtId="0" fontId="18" fillId="9" borderId="11" xfId="0" applyFont="1" applyFill="1" applyBorder="1" applyAlignment="1">
      <alignment horizontal="left" vertical="top"/>
    </xf>
    <xf numFmtId="0" fontId="18" fillId="9" borderId="12" xfId="0" applyFont="1" applyFill="1" applyBorder="1" applyAlignment="1">
      <alignment horizontal="left" vertical="top" wrapText="1"/>
    </xf>
    <xf numFmtId="0" fontId="18" fillId="9" borderId="13" xfId="0" applyFont="1" applyFill="1" applyBorder="1" applyAlignment="1">
      <alignment horizontal="left" vertical="top" wrapText="1"/>
    </xf>
    <xf numFmtId="0" fontId="14" fillId="10" borderId="11" xfId="0" applyFont="1" applyFill="1" applyBorder="1" applyAlignment="1">
      <alignment horizontal="left" vertical="center"/>
    </xf>
    <xf numFmtId="0" fontId="14" fillId="10" borderId="12" xfId="0" applyFont="1" applyFill="1" applyBorder="1" applyAlignment="1">
      <alignment horizontal="left" vertical="center" shrinkToFit="1"/>
    </xf>
    <xf numFmtId="0" fontId="14" fillId="10" borderId="13" xfId="0" applyFont="1" applyFill="1" applyBorder="1" applyAlignment="1">
      <alignment horizontal="left" vertical="center" shrinkToFit="1"/>
    </xf>
    <xf numFmtId="0" fontId="0" fillId="9" borderId="6" xfId="0" applyFill="1" applyBorder="1"/>
    <xf numFmtId="0" fontId="0" fillId="9" borderId="7" xfId="0" applyFill="1" applyBorder="1"/>
    <xf numFmtId="0" fontId="0" fillId="9" borderId="9" xfId="0" applyFill="1" applyBorder="1"/>
    <xf numFmtId="0" fontId="14" fillId="11" borderId="4" xfId="0" applyFont="1" applyFill="1" applyBorder="1" applyAlignment="1">
      <alignment horizontal="center" vertical="center" shrinkToFit="1"/>
    </xf>
    <xf numFmtId="0" fontId="14" fillId="0" borderId="4" xfId="0" applyFont="1" applyBorder="1" applyAlignment="1">
      <alignment horizontal="center" vertical="center" shrinkToFit="1"/>
    </xf>
    <xf numFmtId="0" fontId="14" fillId="12" borderId="6" xfId="0" applyFont="1" applyFill="1" applyBorder="1" applyAlignment="1">
      <alignment horizontal="left" vertical="center"/>
    </xf>
    <xf numFmtId="0" fontId="14" fillId="12" borderId="7" xfId="0" applyFont="1" applyFill="1" applyBorder="1" applyAlignment="1">
      <alignment horizontal="left" vertical="center"/>
    </xf>
    <xf numFmtId="0" fontId="19" fillId="9" borderId="0" xfId="0" applyFont="1" applyFill="1" applyAlignment="1">
      <alignment horizontal="left" vertical="top"/>
    </xf>
    <xf numFmtId="0" fontId="18" fillId="9" borderId="0" xfId="0" applyFont="1" applyFill="1" applyAlignment="1">
      <alignment horizontal="left" vertical="top"/>
    </xf>
    <xf numFmtId="0" fontId="18" fillId="9" borderId="0" xfId="0" applyFont="1" applyFill="1" applyAlignment="1">
      <alignment horizontal="left"/>
    </xf>
    <xf numFmtId="0" fontId="17" fillId="13" borderId="2" xfId="0" applyFont="1" applyFill="1" applyBorder="1" applyAlignment="1">
      <alignment horizontal="left" vertical="center"/>
    </xf>
    <xf numFmtId="0" fontId="17" fillId="13" borderId="5" xfId="0" applyFont="1" applyFill="1" applyBorder="1" applyAlignment="1">
      <alignment horizontal="left" vertical="center"/>
    </xf>
    <xf numFmtId="164" fontId="14" fillId="0" borderId="2" xfId="0" applyNumberFormat="1" applyFont="1" applyBorder="1" applyAlignment="1">
      <alignment horizontal="center" vertical="center" shrinkToFit="1"/>
    </xf>
    <xf numFmtId="10" fontId="14" fillId="11" borderId="5" xfId="0" applyNumberFormat="1"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17" fillId="14" borderId="14" xfId="0" applyFont="1" applyFill="1" applyBorder="1" applyAlignment="1">
      <alignment horizontal="center" vertical="center" shrinkToFit="1"/>
    </xf>
    <xf numFmtId="0" fontId="17" fillId="14" borderId="15" xfId="0" applyFont="1" applyFill="1" applyBorder="1" applyAlignment="1">
      <alignment horizontal="center" vertical="center" shrinkToFit="1"/>
    </xf>
    <xf numFmtId="0" fontId="17" fillId="14" borderId="16" xfId="0" applyFont="1" applyFill="1" applyBorder="1" applyAlignment="1">
      <alignment horizontal="center" vertical="center" shrinkToFit="1"/>
    </xf>
    <xf numFmtId="164" fontId="14" fillId="14" borderId="17" xfId="0" applyNumberFormat="1" applyFont="1" applyFill="1" applyBorder="1" applyAlignment="1">
      <alignment horizontal="center" vertical="center" shrinkToFit="1"/>
    </xf>
    <xf numFmtId="0" fontId="17" fillId="14" borderId="17" xfId="0" applyFont="1" applyFill="1" applyBorder="1" applyAlignment="1">
      <alignment horizontal="center" vertical="center" shrinkToFit="1"/>
    </xf>
    <xf numFmtId="0" fontId="17" fillId="14" borderId="18" xfId="0" applyFont="1" applyFill="1" applyBorder="1" applyAlignment="1">
      <alignment horizontal="center" vertical="center" shrinkToFit="1"/>
    </xf>
    <xf numFmtId="0" fontId="17" fillId="14" borderId="19" xfId="0" applyFont="1" applyFill="1" applyBorder="1" applyAlignment="1">
      <alignment horizontal="center" vertical="center" shrinkToFit="1"/>
    </xf>
    <xf numFmtId="0" fontId="17" fillId="15" borderId="2" xfId="0" applyFont="1" applyFill="1" applyBorder="1" applyAlignment="1">
      <alignment horizontal="left" vertical="center"/>
    </xf>
    <xf numFmtId="0" fontId="17" fillId="15" borderId="3" xfId="0" applyFont="1" applyFill="1" applyBorder="1" applyAlignment="1">
      <alignment horizontal="left" vertical="center"/>
    </xf>
    <xf numFmtId="164" fontId="14" fillId="0" borderId="11" xfId="0" applyNumberFormat="1" applyFont="1" applyBorder="1" applyAlignment="1">
      <alignment horizontal="center" vertical="center" shrinkToFit="1"/>
    </xf>
    <xf numFmtId="0" fontId="17" fillId="16" borderId="2" xfId="0" applyFont="1" applyFill="1" applyBorder="1" applyAlignment="1">
      <alignment horizontal="left" vertical="center"/>
    </xf>
    <xf numFmtId="164" fontId="14" fillId="0" borderId="3" xfId="0" applyNumberFormat="1" applyFont="1" applyBorder="1" applyAlignment="1">
      <alignment horizontal="center" vertical="center" shrinkToFit="1"/>
    </xf>
    <xf numFmtId="0" fontId="0" fillId="14" borderId="18" xfId="0" applyFill="1" applyBorder="1"/>
    <xf numFmtId="0" fontId="0" fillId="14" borderId="20" xfId="0" applyFill="1" applyBorder="1"/>
    <xf numFmtId="0" fontId="17" fillId="17" borderId="5" xfId="0" applyFont="1" applyFill="1" applyBorder="1" applyAlignment="1">
      <alignment horizontal="left" vertical="center"/>
    </xf>
    <xf numFmtId="0" fontId="0" fillId="14" borderId="16" xfId="0" applyFill="1" applyBorder="1"/>
    <xf numFmtId="0" fontId="0" fillId="14" borderId="17" xfId="0" applyFill="1" applyBorder="1"/>
    <xf numFmtId="0" fontId="17" fillId="17" borderId="2" xfId="0" applyFont="1" applyFill="1" applyBorder="1" applyAlignment="1">
      <alignment horizontal="left" vertical="center"/>
    </xf>
    <xf numFmtId="164" fontId="14" fillId="0" borderId="5" xfId="0" applyNumberFormat="1" applyFont="1" applyBorder="1" applyAlignment="1">
      <alignment horizontal="center" vertical="center" shrinkToFit="1"/>
    </xf>
    <xf numFmtId="0" fontId="14" fillId="14" borderId="18" xfId="0" applyFont="1" applyFill="1" applyBorder="1" applyAlignment="1">
      <alignment horizontal="center" vertical="center" shrinkToFit="1"/>
    </xf>
    <xf numFmtId="0" fontId="14" fillId="14" borderId="17" xfId="0" applyFont="1" applyFill="1" applyBorder="1" applyAlignment="1">
      <alignment horizontal="center" vertical="center" shrinkToFit="1"/>
    </xf>
    <xf numFmtId="0" fontId="14" fillId="14" borderId="16" xfId="0" applyFont="1" applyFill="1" applyBorder="1" applyAlignment="1">
      <alignment horizontal="center" vertical="center" shrinkToFit="1"/>
    </xf>
    <xf numFmtId="10" fontId="14" fillId="0" borderId="5" xfId="0" applyNumberFormat="1" applyFont="1" applyBorder="1" applyAlignment="1">
      <alignment horizontal="center" vertical="center" shrinkToFit="1"/>
    </xf>
    <xf numFmtId="0" fontId="14" fillId="14" borderId="9" xfId="0" applyFont="1" applyFill="1" applyBorder="1" applyAlignment="1">
      <alignment horizontal="center" vertical="center" shrinkToFit="1"/>
    </xf>
    <xf numFmtId="0" fontId="14" fillId="14" borderId="19" xfId="0" applyFont="1" applyFill="1" applyBorder="1" applyAlignment="1">
      <alignment horizontal="center" vertical="center" shrinkToFit="1"/>
    </xf>
    <xf numFmtId="0" fontId="14" fillId="14" borderId="20" xfId="0" applyFont="1" applyFill="1" applyBorder="1" applyAlignment="1">
      <alignment horizontal="center" vertical="center" shrinkToFit="1"/>
    </xf>
    <xf numFmtId="0" fontId="14" fillId="10" borderId="3" xfId="0" applyFont="1" applyFill="1" applyBorder="1" applyAlignment="1">
      <alignment horizontal="left" vertical="center"/>
    </xf>
    <xf numFmtId="0" fontId="14" fillId="12" borderId="2" xfId="0" applyFont="1" applyFill="1" applyBorder="1" applyAlignment="1">
      <alignment horizontal="left" vertical="center"/>
    </xf>
    <xf numFmtId="0" fontId="18" fillId="0" borderId="0" xfId="0" applyFont="1"/>
    <xf numFmtId="0" fontId="14" fillId="18" borderId="6" xfId="0" applyFont="1" applyFill="1" applyBorder="1" applyAlignment="1">
      <alignment horizontal="left" vertical="center"/>
    </xf>
    <xf numFmtId="0" fontId="14" fillId="18" borderId="7" xfId="0" applyFont="1" applyFill="1" applyBorder="1" applyAlignment="1">
      <alignment horizontal="left" vertical="center" wrapText="1"/>
    </xf>
    <xf numFmtId="0" fontId="14" fillId="18" borderId="7" xfId="0" applyFont="1" applyFill="1" applyBorder="1" applyAlignment="1">
      <alignment horizontal="center" vertical="center" wrapText="1"/>
    </xf>
    <xf numFmtId="0" fontId="14" fillId="18" borderId="8" xfId="0" applyFont="1" applyFill="1" applyBorder="1" applyAlignment="1">
      <alignment horizontal="left" vertical="center" wrapText="1"/>
    </xf>
    <xf numFmtId="0" fontId="19" fillId="9" borderId="6" xfId="0" applyFont="1" applyFill="1" applyBorder="1" applyAlignment="1">
      <alignment horizontal="left" vertical="top"/>
    </xf>
    <xf numFmtId="0" fontId="18" fillId="9" borderId="7" xfId="0" applyFont="1" applyFill="1" applyBorder="1" applyAlignment="1">
      <alignment horizontal="left" vertical="top"/>
    </xf>
    <xf numFmtId="0" fontId="18" fillId="9" borderId="7" xfId="0" applyFont="1" applyFill="1" applyBorder="1" applyAlignment="1">
      <alignment horizontal="center" vertical="top"/>
    </xf>
    <xf numFmtId="0" fontId="18" fillId="0" borderId="7" xfId="0" applyFont="1" applyBorder="1" applyAlignment="1">
      <alignment vertical="top" wrapText="1"/>
    </xf>
    <xf numFmtId="0" fontId="18" fillId="0" borderId="8" xfId="0" applyFont="1" applyBorder="1" applyAlignment="1">
      <alignment vertical="top" wrapText="1"/>
    </xf>
    <xf numFmtId="0" fontId="18" fillId="9" borderId="0" xfId="0" applyFont="1" applyFill="1" applyAlignment="1">
      <alignment horizontal="center" vertical="top"/>
    </xf>
    <xf numFmtId="0" fontId="18" fillId="0" borderId="0" xfId="0" applyFont="1" applyAlignment="1">
      <alignment vertical="top" wrapText="1"/>
    </xf>
    <xf numFmtId="0" fontId="18" fillId="0" borderId="10" xfId="0" applyFont="1" applyBorder="1" applyAlignment="1">
      <alignment vertical="top" wrapText="1"/>
    </xf>
    <xf numFmtId="0" fontId="19" fillId="9" borderId="9" xfId="0" applyFont="1" applyFill="1" applyBorder="1" applyAlignment="1">
      <alignment horizontal="left" vertical="top"/>
    </xf>
    <xf numFmtId="0" fontId="18" fillId="9" borderId="12" xfId="0" applyFont="1" applyFill="1" applyBorder="1" applyAlignment="1">
      <alignment horizontal="left" vertical="top"/>
    </xf>
    <xf numFmtId="0" fontId="18" fillId="9" borderId="12" xfId="0" applyFont="1" applyFill="1" applyBorder="1" applyAlignment="1">
      <alignment horizontal="center" vertical="top"/>
    </xf>
    <xf numFmtId="0" fontId="18" fillId="0" borderId="12" xfId="0" applyFont="1" applyBorder="1" applyAlignment="1">
      <alignment vertical="top" wrapText="1"/>
    </xf>
    <xf numFmtId="0" fontId="18" fillId="0" borderId="13" xfId="0" applyFont="1" applyBorder="1" applyAlignment="1">
      <alignment vertical="top" wrapText="1"/>
    </xf>
    <xf numFmtId="0" fontId="20" fillId="10" borderId="11" xfId="0" applyFont="1" applyFill="1" applyBorder="1" applyAlignment="1">
      <alignment horizontal="left" vertical="center"/>
    </xf>
    <xf numFmtId="0" fontId="20" fillId="10" borderId="12" xfId="0" applyFont="1" applyFill="1" applyBorder="1" applyAlignment="1">
      <alignment horizontal="center"/>
    </xf>
    <xf numFmtId="0" fontId="20" fillId="10" borderId="13" xfId="0" applyFont="1" applyFill="1" applyBorder="1" applyAlignment="1">
      <alignment horizontal="center"/>
    </xf>
    <xf numFmtId="0" fontId="17" fillId="13" borderId="21"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21" fillId="9" borderId="5" xfId="0" applyFont="1" applyFill="1" applyBorder="1" applyAlignment="1">
      <alignment horizontal="center" vertical="top"/>
    </xf>
    <xf numFmtId="0" fontId="21" fillId="0" borderId="5" xfId="0" applyFont="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0" fontId="21" fillId="11" borderId="13" xfId="0" applyFont="1" applyFill="1" applyBorder="1" applyAlignment="1">
      <alignment horizontal="center" vertical="center"/>
    </xf>
    <xf numFmtId="164" fontId="18" fillId="10" borderId="13" xfId="0" applyNumberFormat="1" applyFont="1" applyFill="1" applyBorder="1" applyAlignment="1">
      <alignment horizontal="center" vertical="center" wrapText="1"/>
    </xf>
    <xf numFmtId="0" fontId="21" fillId="0" borderId="5" xfId="0" applyFont="1" applyBorder="1" applyAlignment="1">
      <alignment horizontal="center"/>
    </xf>
    <xf numFmtId="164" fontId="18" fillId="11" borderId="13" xfId="0" applyNumberFormat="1" applyFont="1" applyFill="1" applyBorder="1" applyAlignment="1">
      <alignment horizontal="center" vertical="center"/>
    </xf>
    <xf numFmtId="164" fontId="17" fillId="13" borderId="11" xfId="0" applyNumberFormat="1" applyFont="1" applyFill="1" applyBorder="1" applyAlignment="1">
      <alignment horizontal="right" vertical="center" wrapText="1"/>
    </xf>
    <xf numFmtId="164" fontId="17" fillId="13" borderId="12" xfId="0" applyNumberFormat="1" applyFont="1" applyFill="1" applyBorder="1" applyAlignment="1">
      <alignment horizontal="right" vertical="center" wrapText="1"/>
    </xf>
    <xf numFmtId="164" fontId="17" fillId="13" borderId="12" xfId="0" applyNumberFormat="1" applyFont="1" applyFill="1" applyBorder="1" applyAlignment="1">
      <alignment horizontal="center" vertical="center" wrapText="1"/>
    </xf>
    <xf numFmtId="164" fontId="17" fillId="13" borderId="3" xfId="0" applyNumberFormat="1" applyFont="1" applyFill="1" applyBorder="1" applyAlignment="1">
      <alignment horizontal="right" vertical="center" wrapText="1"/>
    </xf>
    <xf numFmtId="164" fontId="17" fillId="13" borderId="4" xfId="0" applyNumberFormat="1" applyFont="1" applyFill="1" applyBorder="1" applyAlignment="1">
      <alignment horizontal="right" vertical="center" wrapText="1"/>
    </xf>
    <xf numFmtId="0" fontId="20" fillId="10" borderId="2" xfId="0" applyFont="1" applyFill="1" applyBorder="1" applyAlignment="1">
      <alignment horizontal="left" vertical="center"/>
    </xf>
    <xf numFmtId="0" fontId="20" fillId="10" borderId="3" xfId="0" applyFont="1" applyFill="1" applyBorder="1" applyAlignment="1">
      <alignment horizontal="left"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left" vertical="center"/>
    </xf>
    <xf numFmtId="0" fontId="17" fillId="13" borderId="5" xfId="0" applyFont="1" applyFill="1" applyBorder="1" applyAlignment="1">
      <alignment horizontal="center" vertical="center" wrapText="1"/>
    </xf>
    <xf numFmtId="0" fontId="18" fillId="0" borderId="5" xfId="0" applyFont="1" applyBorder="1" applyAlignment="1">
      <alignment horizontal="left" vertical="top" wrapText="1"/>
    </xf>
    <xf numFmtId="0" fontId="18" fillId="0" borderId="5" xfId="0" applyFont="1" applyBorder="1" applyAlignment="1">
      <alignment horizontal="center" vertical="top" wrapText="1"/>
    </xf>
    <xf numFmtId="0" fontId="18" fillId="11" borderId="5" xfId="0" applyFont="1" applyFill="1" applyBorder="1" applyAlignment="1">
      <alignment vertical="center" wrapText="1"/>
    </xf>
    <xf numFmtId="0" fontId="18" fillId="11" borderId="5" xfId="0" applyFont="1" applyFill="1" applyBorder="1" applyAlignment="1">
      <alignment vertical="center" shrinkToFit="1"/>
    </xf>
    <xf numFmtId="164" fontId="18" fillId="11" borderId="5" xfId="0" applyNumberFormat="1" applyFont="1" applyFill="1" applyBorder="1" applyAlignment="1">
      <alignment horizontal="center" vertical="center" wrapText="1"/>
    </xf>
    <xf numFmtId="164" fontId="18" fillId="10" borderId="5" xfId="0" applyNumberFormat="1" applyFont="1" applyFill="1" applyBorder="1" applyAlignment="1">
      <alignment horizontal="center" vertical="center" wrapText="1"/>
    </xf>
    <xf numFmtId="164" fontId="17" fillId="13" borderId="2" xfId="0" applyNumberFormat="1" applyFont="1" applyFill="1" applyBorder="1" applyAlignment="1">
      <alignment horizontal="right" vertical="center" wrapText="1"/>
    </xf>
    <xf numFmtId="164" fontId="17" fillId="13" borderId="3" xfId="0" applyNumberFormat="1" applyFont="1" applyFill="1" applyBorder="1" applyAlignment="1">
      <alignment horizontal="center" vertical="center" wrapText="1"/>
    </xf>
    <xf numFmtId="0" fontId="14" fillId="10" borderId="3" xfId="0" applyFont="1" applyFill="1" applyBorder="1" applyAlignment="1">
      <alignment horizontal="center" vertical="center"/>
    </xf>
    <xf numFmtId="0" fontId="14" fillId="10" borderId="4" xfId="0" applyFont="1" applyFill="1" applyBorder="1" applyAlignment="1">
      <alignment horizontal="left" vertical="center"/>
    </xf>
    <xf numFmtId="0" fontId="18" fillId="0" borderId="0" xfId="0" applyFont="1" applyAlignment="1">
      <alignment horizontal="center"/>
    </xf>
    <xf numFmtId="0" fontId="14" fillId="18" borderId="7" xfId="0" applyFont="1" applyFill="1" applyBorder="1" applyAlignment="1">
      <alignment horizontal="left" vertical="center"/>
    </xf>
    <xf numFmtId="0" fontId="14" fillId="18" borderId="6" xfId="0" applyFont="1" applyFill="1" applyBorder="1" applyAlignment="1">
      <alignment horizontal="left" vertical="center" wrapText="1"/>
    </xf>
    <xf numFmtId="0" fontId="19" fillId="9" borderId="7" xfId="0" applyFont="1" applyFill="1" applyBorder="1" applyAlignment="1">
      <alignment horizontal="left" vertical="top" wrapText="1"/>
    </xf>
    <xf numFmtId="0" fontId="19" fillId="9" borderId="8" xfId="0" applyFont="1" applyFill="1" applyBorder="1" applyAlignment="1">
      <alignment horizontal="left" vertical="top" wrapText="1"/>
    </xf>
    <xf numFmtId="0" fontId="18" fillId="9" borderId="10" xfId="0" applyFont="1" applyFill="1" applyBorder="1" applyAlignment="1">
      <alignment horizontal="left" vertical="top"/>
    </xf>
    <xf numFmtId="0" fontId="19" fillId="9" borderId="10" xfId="0" applyFont="1" applyFill="1" applyBorder="1" applyAlignment="1">
      <alignment horizontal="left" vertical="top"/>
    </xf>
    <xf numFmtId="0" fontId="18" fillId="9" borderId="13" xfId="0" applyFont="1" applyFill="1" applyBorder="1" applyAlignment="1">
      <alignment horizontal="left" vertical="top"/>
    </xf>
    <xf numFmtId="0" fontId="20" fillId="10" borderId="12" xfId="0" applyFont="1" applyFill="1" applyBorder="1" applyAlignment="1">
      <alignment horizontal="center" vertical="center" shrinkToFit="1"/>
    </xf>
    <xf numFmtId="0" fontId="20" fillId="10" borderId="13" xfId="0" applyFont="1" applyFill="1" applyBorder="1" applyAlignment="1">
      <alignment horizontal="center" vertical="center" shrinkToFit="1"/>
    </xf>
    <xf numFmtId="0" fontId="21" fillId="0" borderId="22" xfId="0" applyFont="1" applyBorder="1" applyAlignment="1">
      <alignment vertical="center" wrapText="1"/>
    </xf>
    <xf numFmtId="0" fontId="18" fillId="0" borderId="23" xfId="0" applyFont="1" applyBorder="1" applyAlignment="1">
      <alignment vertical="center" wrapText="1"/>
    </xf>
    <xf numFmtId="0" fontId="18" fillId="0" borderId="23" xfId="0" applyFont="1" applyBorder="1" applyAlignment="1">
      <alignment horizontal="center" vertical="center" wrapText="1"/>
    </xf>
    <xf numFmtId="0" fontId="18" fillId="9" borderId="5" xfId="0" applyFont="1" applyFill="1" applyBorder="1" applyAlignment="1">
      <alignment horizontal="left" vertical="center" wrapText="1"/>
    </xf>
    <xf numFmtId="3" fontId="18" fillId="11" borderId="5" xfId="0" applyNumberFormat="1" applyFont="1" applyFill="1" applyBorder="1" applyAlignment="1">
      <alignment horizontal="left" vertical="center" wrapText="1"/>
    </xf>
    <xf numFmtId="0" fontId="18" fillId="11" borderId="5" xfId="0" applyFont="1" applyFill="1" applyBorder="1" applyAlignment="1">
      <alignment horizontal="left" vertical="center" wrapText="1"/>
    </xf>
    <xf numFmtId="164" fontId="18" fillId="14" borderId="5" xfId="0" applyNumberFormat="1" applyFont="1" applyFill="1" applyBorder="1" applyAlignment="1">
      <alignment horizontal="center" vertical="center" wrapText="1"/>
    </xf>
    <xf numFmtId="0" fontId="18" fillId="0" borderId="5" xfId="0" applyFont="1" applyBorder="1" applyAlignment="1">
      <alignment horizontal="left" vertical="center" wrapText="1"/>
    </xf>
    <xf numFmtId="0" fontId="17" fillId="13" borderId="2" xfId="0" applyFont="1" applyFill="1" applyBorder="1" applyAlignment="1">
      <alignment horizontal="right" vertical="center" wrapText="1"/>
    </xf>
    <xf numFmtId="0" fontId="17" fillId="13" borderId="3" xfId="0" applyFont="1" applyFill="1" applyBorder="1" applyAlignment="1">
      <alignment horizontal="right" vertical="center" wrapText="1"/>
    </xf>
    <xf numFmtId="0" fontId="20" fillId="10" borderId="3" xfId="0" applyFont="1" applyFill="1" applyBorder="1" applyAlignment="1">
      <alignment horizontal="center" vertical="center" shrinkToFit="1"/>
    </xf>
    <xf numFmtId="0" fontId="20" fillId="10" borderId="4" xfId="0" applyFont="1" applyFill="1" applyBorder="1" applyAlignment="1">
      <alignment horizontal="center" vertical="center" shrinkToFit="1"/>
    </xf>
    <xf numFmtId="0" fontId="17" fillId="13" borderId="5" xfId="0" applyFont="1" applyFill="1" applyBorder="1" applyAlignment="1">
      <alignment horizontal="left" vertical="center" wrapText="1"/>
    </xf>
    <xf numFmtId="0" fontId="18" fillId="11" borderId="5" xfId="0" applyFont="1" applyFill="1" applyBorder="1" applyAlignment="1">
      <alignment horizontal="center" vertical="center" wrapText="1"/>
    </xf>
    <xf numFmtId="0" fontId="20" fillId="10" borderId="12" xfId="0" applyFont="1" applyFill="1" applyBorder="1" applyAlignment="1">
      <alignment horizontal="left" vertical="center"/>
    </xf>
    <xf numFmtId="0" fontId="17" fillId="13" borderId="5" xfId="0" applyFont="1" applyFill="1" applyBorder="1" applyAlignment="1">
      <alignment vertical="center" wrapText="1"/>
    </xf>
    <xf numFmtId="0" fontId="18" fillId="11" borderId="5" xfId="0" applyFont="1" applyFill="1" applyBorder="1" applyAlignment="1">
      <alignment horizontal="center" vertical="center" shrinkToFit="1"/>
    </xf>
    <xf numFmtId="165" fontId="18" fillId="11" borderId="5" xfId="0" applyNumberFormat="1" applyFont="1" applyFill="1" applyBorder="1" applyAlignment="1">
      <alignment horizontal="center" vertical="center" wrapText="1"/>
    </xf>
    <xf numFmtId="0" fontId="22" fillId="9" borderId="0" xfId="0" applyFont="1" applyFill="1" applyAlignment="1">
      <alignment wrapText="1"/>
    </xf>
    <xf numFmtId="0" fontId="18" fillId="9" borderId="2" xfId="0" applyFont="1" applyFill="1" applyBorder="1" applyAlignment="1">
      <alignment horizontal="left" vertical="center"/>
    </xf>
    <xf numFmtId="0" fontId="18" fillId="9" borderId="3" xfId="0" applyFont="1" applyFill="1" applyBorder="1" applyAlignment="1">
      <alignment horizontal="left" vertical="center"/>
    </xf>
    <xf numFmtId="0" fontId="18" fillId="9" borderId="4" xfId="0" applyFont="1" applyFill="1" applyBorder="1" applyAlignment="1">
      <alignment horizontal="left" vertical="center"/>
    </xf>
    <xf numFmtId="0" fontId="17" fillId="10" borderId="2" xfId="0" applyFont="1" applyFill="1" applyBorder="1" applyAlignment="1">
      <alignment horizontal="left" vertical="center" shrinkToFit="1"/>
    </xf>
    <xf numFmtId="0" fontId="17" fillId="10" borderId="3" xfId="0" applyFont="1" applyFill="1" applyBorder="1" applyAlignment="1">
      <alignment horizontal="left" vertical="center" shrinkToFit="1"/>
    </xf>
    <xf numFmtId="0" fontId="17" fillId="10" borderId="4" xfId="0" applyFont="1" applyFill="1" applyBorder="1" applyAlignment="1">
      <alignment horizontal="left" vertical="center" shrinkToFit="1"/>
    </xf>
    <xf numFmtId="0" fontId="17" fillId="0" borderId="5" xfId="0" applyFont="1" applyBorder="1"/>
    <xf numFmtId="0" fontId="17" fillId="0" borderId="5" xfId="0" applyFont="1" applyBorder="1" applyAlignment="1">
      <alignment wrapText="1"/>
    </xf>
    <xf numFmtId="0" fontId="14" fillId="12" borderId="3" xfId="0" applyFont="1" applyFill="1" applyBorder="1" applyAlignment="1">
      <alignment horizontal="left" vertical="center"/>
    </xf>
    <xf numFmtId="0" fontId="14" fillId="12" borderId="4" xfId="0" applyFont="1" applyFill="1" applyBorder="1" applyAlignment="1">
      <alignment horizontal="left" vertical="center"/>
    </xf>
    <xf numFmtId="0" fontId="14" fillId="18" borderId="2" xfId="0" applyFont="1" applyFill="1" applyBorder="1" applyAlignment="1">
      <alignment horizontal="left" vertical="center"/>
    </xf>
    <xf numFmtId="0" fontId="14" fillId="18" borderId="3" xfId="0" applyFont="1" applyFill="1" applyBorder="1" applyAlignment="1">
      <alignment horizontal="left" vertical="center"/>
    </xf>
    <xf numFmtId="0" fontId="14" fillId="18" borderId="3" xfId="0" applyFont="1" applyFill="1" applyBorder="1" applyAlignment="1">
      <alignment horizontal="left" vertical="center" wrapText="1"/>
    </xf>
    <xf numFmtId="0" fontId="14" fillId="18" borderId="4" xfId="0" applyFont="1" applyFill="1" applyBorder="1" applyAlignment="1">
      <alignment horizontal="left" vertical="center" wrapText="1"/>
    </xf>
    <xf numFmtId="0" fontId="18" fillId="9" borderId="6" xfId="0" applyFont="1" applyFill="1" applyBorder="1" applyAlignment="1">
      <alignment horizontal="left" vertical="center"/>
    </xf>
    <xf numFmtId="0" fontId="18" fillId="9" borderId="7" xfId="0" applyFont="1" applyFill="1" applyBorder="1" applyAlignment="1">
      <alignment horizontal="left" vertical="center"/>
    </xf>
    <xf numFmtId="0" fontId="18" fillId="9" borderId="8" xfId="0" applyFont="1" applyFill="1" applyBorder="1" applyAlignment="1">
      <alignment horizontal="left" vertical="center"/>
    </xf>
    <xf numFmtId="0" fontId="23" fillId="10" borderId="6" xfId="0" applyFont="1" applyFill="1" applyBorder="1" applyAlignment="1">
      <alignment horizontal="left" vertical="center"/>
    </xf>
    <xf numFmtId="0" fontId="23" fillId="10" borderId="7" xfId="0" applyFont="1" applyFill="1" applyBorder="1" applyAlignment="1">
      <alignment horizontal="left" vertical="center" shrinkToFit="1"/>
    </xf>
    <xf numFmtId="0" fontId="23" fillId="10" borderId="8" xfId="0" applyFont="1" applyFill="1" applyBorder="1" applyAlignment="1">
      <alignment horizontal="left" vertical="center" shrinkToFit="1"/>
    </xf>
    <xf numFmtId="0" fontId="23" fillId="19" borderId="5" xfId="0" applyFont="1" applyFill="1" applyBorder="1" applyAlignment="1">
      <alignment horizontal="center" vertical="center" wrapText="1"/>
    </xf>
    <xf numFmtId="0" fontId="23" fillId="20" borderId="5" xfId="0" applyFont="1" applyFill="1" applyBorder="1" applyAlignment="1">
      <alignment horizontal="center" vertical="center" wrapText="1"/>
    </xf>
    <xf numFmtId="0" fontId="18" fillId="0" borderId="5" xfId="0" applyFont="1" applyBorder="1" applyAlignment="1">
      <alignment horizontal="center" vertical="center"/>
    </xf>
    <xf numFmtId="0" fontId="18" fillId="21" borderId="5" xfId="0" applyFont="1" applyFill="1" applyBorder="1" applyAlignment="1">
      <alignment horizontal="center" vertical="center" wrapText="1"/>
    </xf>
    <xf numFmtId="0" fontId="18" fillId="21" borderId="5" xfId="0" applyFont="1" applyFill="1" applyBorder="1" applyAlignment="1">
      <alignment horizontal="center" vertical="center"/>
    </xf>
    <xf numFmtId="0" fontId="18" fillId="21" borderId="5" xfId="0" applyFont="1" applyFill="1" applyBorder="1" applyAlignment="1">
      <alignment horizontal="left" vertical="center"/>
    </xf>
    <xf numFmtId="0" fontId="24" fillId="2" borderId="5" xfId="0" applyFont="1" applyFill="1" applyBorder="1" applyAlignment="1">
      <alignment horizontal="center"/>
    </xf>
    <xf numFmtId="0" fontId="17" fillId="22" borderId="5" xfId="0" applyFont="1" applyFill="1" applyBorder="1" applyAlignment="1">
      <alignment horizontal="center" vertical="center"/>
    </xf>
    <xf numFmtId="0" fontId="18" fillId="23" borderId="5" xfId="0" applyFont="1" applyFill="1" applyBorder="1" applyAlignment="1">
      <alignment horizontal="center" vertical="center" wrapText="1"/>
    </xf>
    <xf numFmtId="0" fontId="18" fillId="23" borderId="5" xfId="0" applyFont="1" applyFill="1" applyBorder="1" applyAlignment="1">
      <alignment horizontal="center" vertical="center"/>
    </xf>
    <xf numFmtId="0" fontId="18" fillId="23" borderId="5" xfId="0" applyFont="1" applyFill="1" applyBorder="1" applyAlignment="1">
      <alignment horizontal="left" vertical="center"/>
    </xf>
    <xf numFmtId="0" fontId="14" fillId="10" borderId="6" xfId="0" applyFont="1" applyFill="1" applyBorder="1" applyAlignment="1">
      <alignment horizontal="left" vertical="center"/>
    </xf>
    <xf numFmtId="0" fontId="14" fillId="10" borderId="7" xfId="0" applyFont="1" applyFill="1" applyBorder="1" applyAlignment="1">
      <alignment horizontal="left" vertical="center" shrinkToFit="1"/>
    </xf>
    <xf numFmtId="0" fontId="14" fillId="10" borderId="8" xfId="0" applyFont="1" applyFill="1" applyBorder="1" applyAlignment="1">
      <alignment horizontal="left" vertical="center" shrinkToFit="1"/>
    </xf>
    <xf numFmtId="0" fontId="23" fillId="13" borderId="5" xfId="0" applyFont="1" applyFill="1" applyBorder="1" applyAlignment="1">
      <alignment horizontal="center" vertical="center" wrapText="1"/>
    </xf>
    <xf numFmtId="0" fontId="18" fillId="11" borderId="5" xfId="0" applyFont="1" applyFill="1" applyBorder="1" applyAlignment="1">
      <alignment horizontal="left" vertical="top" wrapText="1"/>
    </xf>
    <xf numFmtId="165" fontId="18" fillId="11" borderId="5" xfId="0" applyNumberFormat="1" applyFont="1" applyFill="1" applyBorder="1" applyAlignment="1">
      <alignment horizontal="left" vertical="center" wrapText="1"/>
    </xf>
    <xf numFmtId="164" fontId="14" fillId="10" borderId="4" xfId="0" applyNumberFormat="1" applyFont="1" applyFill="1" applyBorder="1" applyAlignment="1">
      <alignment horizontal="center" vertical="center" shrinkToFit="1"/>
    </xf>
    <xf numFmtId="0" fontId="14" fillId="18" borderId="2" xfId="0" applyFont="1" applyFill="1" applyBorder="1" applyAlignment="1">
      <alignment horizontal="left" vertical="center" wrapText="1"/>
    </xf>
    <xf numFmtId="0" fontId="17" fillId="9" borderId="0" xfId="0" applyFont="1" applyFill="1" applyAlignment="1">
      <alignment vertical="center"/>
    </xf>
    <xf numFmtId="0" fontId="17" fillId="9" borderId="0" xfId="0" applyFont="1" applyFill="1" applyAlignment="1">
      <alignment vertical="center" shrinkToFit="1"/>
    </xf>
    <xf numFmtId="0" fontId="18" fillId="9" borderId="0" xfId="0" applyFont="1" applyFill="1" applyAlignment="1">
      <alignment vertical="center"/>
    </xf>
    <xf numFmtId="0" fontId="18" fillId="9" borderId="0" xfId="0" applyFont="1" applyFill="1" applyAlignment="1">
      <alignment vertical="center" shrinkToFit="1"/>
    </xf>
    <xf numFmtId="0" fontId="23" fillId="10" borderId="2" xfId="0" applyFont="1" applyFill="1" applyBorder="1" applyAlignment="1">
      <alignment horizontal="left" vertical="center"/>
    </xf>
    <xf numFmtId="0" fontId="23" fillId="10" borderId="3" xfId="0" applyFont="1" applyFill="1" applyBorder="1" applyAlignment="1">
      <alignment horizontal="left" vertical="center" shrinkToFit="1"/>
    </xf>
    <xf numFmtId="0" fontId="18" fillId="0" borderId="5" xfId="0" applyFont="1" applyBorder="1" applyAlignment="1">
      <alignment vertical="center" shrinkToFit="1"/>
    </xf>
    <xf numFmtId="0" fontId="18" fillId="0" borderId="5" xfId="0" applyFont="1" applyBorder="1" applyAlignment="1">
      <alignment vertical="top" wrapText="1"/>
    </xf>
    <xf numFmtId="3" fontId="18" fillId="11" borderId="5" xfId="0" applyNumberFormat="1" applyFont="1" applyFill="1" applyBorder="1" applyAlignment="1">
      <alignment vertical="center" shrinkToFit="1"/>
    </xf>
    <xf numFmtId="165" fontId="18" fillId="11" borderId="5" xfId="0" applyNumberFormat="1" applyFont="1" applyFill="1" applyBorder="1" applyAlignment="1">
      <alignment vertical="center" shrinkToFit="1"/>
    </xf>
    <xf numFmtId="164" fontId="18" fillId="11" borderId="5" xfId="0" applyNumberFormat="1" applyFont="1" applyFill="1" applyBorder="1" applyAlignment="1">
      <alignment vertical="center" shrinkToFit="1"/>
    </xf>
    <xf numFmtId="164" fontId="14" fillId="9" borderId="5" xfId="0" applyNumberFormat="1" applyFont="1" applyFill="1" applyBorder="1" applyAlignment="1">
      <alignment horizontal="center" vertical="center" wrapText="1"/>
    </xf>
    <xf numFmtId="0" fontId="18" fillId="2" borderId="5" xfId="0" applyFont="1" applyFill="1" applyBorder="1" applyAlignment="1">
      <alignment horizontal="center"/>
    </xf>
    <xf numFmtId="0" fontId="18" fillId="2" borderId="4" xfId="0" applyFont="1" applyFill="1" applyBorder="1" applyAlignment="1">
      <alignment horizontal="center"/>
    </xf>
    <xf numFmtId="0" fontId="18" fillId="2" borderId="4" xfId="0" applyFont="1" applyFill="1" applyBorder="1" applyAlignment="1">
      <alignment horizontal="left"/>
    </xf>
    <xf numFmtId="0" fontId="17" fillId="2" borderId="4" xfId="0" applyFont="1" applyFill="1" applyBorder="1" applyAlignment="1">
      <alignment horizontal="center"/>
    </xf>
    <xf numFmtId="0" fontId="17" fillId="19" borderId="24" xfId="0" applyFont="1" applyFill="1" applyBorder="1" applyAlignment="1">
      <alignment horizontal="center"/>
    </xf>
    <xf numFmtId="0" fontId="17" fillId="19" borderId="13" xfId="0" applyFont="1" applyFill="1" applyBorder="1" applyAlignment="1">
      <alignment horizontal="center"/>
    </xf>
    <xf numFmtId="0" fontId="17" fillId="19" borderId="13" xfId="0" applyFont="1" applyFill="1" applyBorder="1" applyAlignment="1">
      <alignment horizontal="left"/>
    </xf>
    <xf numFmtId="0" fontId="17" fillId="20" borderId="13" xfId="0" applyFont="1" applyFill="1" applyBorder="1" applyAlignment="1">
      <alignment horizontal="center"/>
    </xf>
    <xf numFmtId="0" fontId="17" fillId="24" borderId="13" xfId="0" applyFont="1" applyFill="1" applyBorder="1" applyAlignment="1">
      <alignment horizontal="center"/>
    </xf>
    <xf numFmtId="0" fontId="18" fillId="0" borderId="24" xfId="0" applyFont="1" applyBorder="1" applyAlignment="1">
      <alignment horizontal="center"/>
    </xf>
    <xf numFmtId="0" fontId="18" fillId="21" borderId="13" xfId="0" applyFont="1" applyFill="1" applyBorder="1" applyAlignment="1">
      <alignment horizontal="center"/>
    </xf>
    <xf numFmtId="0" fontId="18" fillId="21" borderId="13" xfId="0" applyFont="1" applyFill="1" applyBorder="1" applyAlignment="1">
      <alignment horizontal="left"/>
    </xf>
    <xf numFmtId="0" fontId="18" fillId="0" borderId="13" xfId="0" applyFont="1" applyBorder="1"/>
    <xf numFmtId="0" fontId="18" fillId="2" borderId="13" xfId="0" applyFont="1" applyFill="1" applyBorder="1"/>
    <xf numFmtId="0" fontId="18" fillId="23" borderId="13" xfId="0" applyFont="1" applyFill="1" applyBorder="1" applyAlignment="1">
      <alignment horizontal="center"/>
    </xf>
    <xf numFmtId="0" fontId="18" fillId="23" borderId="13" xfId="0" applyFont="1" applyFill="1" applyBorder="1" applyAlignment="1">
      <alignment horizontal="left"/>
    </xf>
    <xf numFmtId="0" fontId="18" fillId="2" borderId="24" xfId="0" applyFont="1" applyFill="1" applyBorder="1" applyAlignment="1">
      <alignment horizontal="center"/>
    </xf>
    <xf numFmtId="0" fontId="18" fillId="2" borderId="13" xfId="0" applyFont="1" applyFill="1" applyBorder="1" applyAlignment="1">
      <alignment horizontal="center"/>
    </xf>
    <xf numFmtId="0" fontId="18" fillId="2" borderId="13" xfId="0" applyFont="1" applyFill="1" applyBorder="1" applyAlignment="1">
      <alignment horizontal="left"/>
    </xf>
    <xf numFmtId="0" fontId="17" fillId="2" borderId="13" xfId="0" applyFont="1" applyFill="1" applyBorder="1" applyAlignment="1">
      <alignment horizontal="center"/>
    </xf>
    <xf numFmtId="0" fontId="0" fillId="0" borderId="0" xfId="0" applyAlignment="1">
      <alignment horizontal="left"/>
    </xf>
    <xf numFmtId="0" fontId="25" fillId="0" borderId="0" xfId="0" applyFont="1"/>
    <xf numFmtId="0" fontId="0" fillId="0" borderId="25" xfId="0" applyBorder="1"/>
    <xf numFmtId="0" fontId="0" fillId="0" borderId="21" xfId="0" applyBorder="1"/>
    <xf numFmtId="0" fontId="0" fillId="0" borderId="24" xfId="0" applyBorder="1"/>
    <xf numFmtId="0" fontId="26" fillId="0" borderId="26" xfId="0" applyFont="1" applyBorder="1" applyAlignment="1">
      <alignment vertical="center" wrapText="1"/>
    </xf>
    <xf numFmtId="0" fontId="26" fillId="0" borderId="22" xfId="0" applyFont="1" applyBorder="1" applyAlignment="1">
      <alignment vertical="center" wrapText="1"/>
    </xf>
    <xf numFmtId="0" fontId="18" fillId="0" borderId="27" xfId="0" applyFont="1" applyBorder="1" applyAlignment="1">
      <alignment vertical="center" wrapText="1"/>
    </xf>
    <xf numFmtId="0" fontId="21" fillId="0" borderId="23" xfId="0" applyFont="1" applyBorder="1" applyAlignment="1">
      <alignment vertical="center" wrapText="1"/>
    </xf>
    <xf numFmtId="0" fontId="27" fillId="0" borderId="0" xfId="0" applyFont="1" applyAlignment="1">
      <alignment vertical="center"/>
    </xf>
    <xf numFmtId="0" fontId="27" fillId="0" borderId="0" xfId="0" applyFont="1"/>
    <xf numFmtId="0" fontId="0" fillId="0" borderId="0" xfId="0" applyAlignment="1">
      <alignment horizontal="left" vertical="top"/>
    </xf>
    <xf numFmtId="0" fontId="17" fillId="18" borderId="7" xfId="0" applyFont="1" applyFill="1" applyBorder="1" applyAlignment="1">
      <alignment horizontal="left" vertical="center" wrapText="1"/>
    </xf>
    <xf numFmtId="0" fontId="17" fillId="10" borderId="12" xfId="0" applyFont="1" applyFill="1" applyBorder="1" applyAlignment="1">
      <alignment horizontal="center"/>
    </xf>
    <xf numFmtId="0" fontId="17" fillId="10" borderId="3" xfId="0" applyFont="1" applyFill="1" applyBorder="1" applyAlignment="1">
      <alignment horizontal="left" vertical="center"/>
    </xf>
    <xf numFmtId="0" fontId="17" fillId="10" borderId="4" xfId="0" applyFont="1" applyFill="1" applyBorder="1" applyAlignment="1">
      <alignment horizontal="left" vertical="center"/>
    </xf>
    <xf numFmtId="0" fontId="21" fillId="11" borderId="12" xfId="0" applyFont="1" applyFill="1" applyBorder="1" applyAlignment="1">
      <alignment horizontal="center" vertical="center"/>
    </xf>
    <xf numFmtId="166" fontId="28" fillId="25" borderId="28" xfId="3" applyNumberFormat="1" applyFont="1" applyFill="1" applyBorder="1" applyAlignment="1">
      <alignment horizontal="center" vertical="top" wrapText="1"/>
    </xf>
    <xf numFmtId="0" fontId="0" fillId="11" borderId="5" xfId="0" applyFill="1" applyBorder="1"/>
    <xf numFmtId="0" fontId="0" fillId="0" borderId="5" xfId="0" applyBorder="1"/>
    <xf numFmtId="0" fontId="17" fillId="16" borderId="5" xfId="0" applyFont="1" applyFill="1" applyBorder="1" applyAlignment="1">
      <alignment horizontal="left" vertical="center"/>
    </xf>
    <xf numFmtId="0" fontId="14" fillId="12" borderId="2" xfId="0" applyFont="1" applyFill="1" applyBorder="1" applyAlignment="1">
      <alignment horizontal="left" vertical="center"/>
    </xf>
    <xf numFmtId="0" fontId="17" fillId="13" borderId="5" xfId="0" applyFont="1" applyFill="1" applyBorder="1" applyAlignment="1">
      <alignment horizontal="center" vertical="center" wrapText="1"/>
    </xf>
    <xf numFmtId="0" fontId="17" fillId="13" borderId="5" xfId="0" applyFont="1" applyFill="1" applyBorder="1" applyAlignment="1">
      <alignment horizontal="center" vertical="center" shrinkToFit="1"/>
    </xf>
    <xf numFmtId="0" fontId="18" fillId="0" borderId="5" xfId="0" applyFont="1" applyBorder="1" applyAlignment="1">
      <alignment horizontal="left" wrapText="1"/>
    </xf>
    <xf numFmtId="0" fontId="18" fillId="0" borderId="5" xfId="0" applyFont="1" applyBorder="1" applyAlignment="1">
      <alignment horizontal="left" vertical="center" wrapText="1"/>
    </xf>
    <xf numFmtId="0" fontId="18" fillId="0" borderId="5" xfId="0" applyFont="1" applyBorder="1" applyAlignment="1">
      <alignment horizontal="left" vertical="top"/>
    </xf>
    <xf numFmtId="0" fontId="18" fillId="0" borderId="5" xfId="0" applyFont="1" applyBorder="1" applyAlignment="1">
      <alignment horizontal="left" vertical="top" wrapText="1"/>
    </xf>
    <xf numFmtId="0" fontId="21" fillId="0" borderId="5" xfId="0" applyFont="1" applyBorder="1" applyAlignment="1">
      <alignment horizontal="left" vertical="top" wrapText="1"/>
    </xf>
    <xf numFmtId="0" fontId="19" fillId="9" borderId="5" xfId="0" applyFont="1" applyFill="1" applyBorder="1" applyAlignment="1">
      <alignment horizontal="left" vertical="top" wrapText="1"/>
    </xf>
    <xf numFmtId="0" fontId="0" fillId="0" borderId="0" xfId="0" applyAlignment="1">
      <alignment horizontal="center" vertical="center"/>
    </xf>
    <xf numFmtId="0" fontId="18" fillId="21" borderId="5" xfId="0" applyFont="1" applyFill="1" applyBorder="1" applyAlignment="1">
      <alignment horizontal="center" vertical="center" wrapText="1"/>
    </xf>
    <xf numFmtId="0" fontId="17" fillId="19" borderId="5" xfId="0" applyFont="1" applyFill="1" applyBorder="1" applyAlignment="1">
      <alignment horizontal="center"/>
    </xf>
    <xf numFmtId="0" fontId="18" fillId="23" borderId="5" xfId="0" applyFont="1" applyFill="1" applyBorder="1" applyAlignment="1">
      <alignment horizontal="center" vertical="center" wrapText="1"/>
    </xf>
  </cellXfs>
  <cellStyles count="18">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Footnote" xfId="12" xr:uid="{00000000-0005-0000-0000-000006000000}"/>
    <cellStyle name="Good" xfId="3" builtinId="26" customBuiltin="1"/>
    <cellStyle name="Heading" xfId="13" xr:uid="{00000000-0005-0000-0000-000008000000}"/>
    <cellStyle name="Heading 1" xfId="1" builtinId="16" customBuiltin="1"/>
    <cellStyle name="Heading 2" xfId="2" builtinId="17" customBuiltin="1"/>
    <cellStyle name="Hyperlink" xfId="14" xr:uid="{00000000-0005-0000-0000-00000B000000}"/>
    <cellStyle name="Neutral" xfId="5" builtinId="28" customBuiltin="1"/>
    <cellStyle name="Normal" xfId="0" builtinId="0" customBuiltin="1"/>
    <cellStyle name="Note" xfId="6" builtinId="10" customBuiltin="1"/>
    <cellStyle name="Status" xfId="15" xr:uid="{00000000-0005-0000-0000-00000F000000}"/>
    <cellStyle name="Text" xfId="16" xr:uid="{00000000-0005-0000-0000-000010000000}"/>
    <cellStyle name="Warning" xfId="17" xr:uid="{00000000-0005-0000-0000-000011000000}"/>
  </cellStyles>
  <dxfs count="0"/>
  <tableStyles count="0" defaultTableStyle="TableStyleMedium2" defaultPivotStyle="PivotStyleLight16"/>
  <colors>
    <mruColors>
      <color rgb="FFFF99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19046</xdr:colOff>
      <xdr:row>1</xdr:row>
      <xdr:rowOff>0</xdr:rowOff>
    </xdr:from>
    <xdr:ext cx="1437894" cy="1152015"/>
    <xdr:pic>
      <xdr:nvPicPr>
        <xdr:cNvPr id="2" name="image1.png">
          <a:extLst>
            <a:ext uri="{FF2B5EF4-FFF2-40B4-BE49-F238E27FC236}">
              <a16:creationId xmlns:a16="http://schemas.microsoft.com/office/drawing/2014/main" id="{671BA58F-B38B-D26A-1115-5BB1E602B1FA}"/>
            </a:ext>
          </a:extLst>
        </xdr:cNvPr>
        <xdr:cNvPicPr>
          <a:picLocks noChangeAspect="1"/>
        </xdr:cNvPicPr>
      </xdr:nvPicPr>
      <xdr:blipFill>
        <a:blip xmlns:r="http://schemas.openxmlformats.org/officeDocument/2006/relationships" r:embed="rId1">
          <a:lum/>
          <a:alphaModFix/>
        </a:blip>
        <a:srcRect/>
        <a:stretch>
          <a:fillRect/>
        </a:stretch>
      </xdr:blipFill>
      <xdr:spPr>
        <a:xfrm>
          <a:off x="19046" y="200025"/>
          <a:ext cx="1437894" cy="1152015"/>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19046</xdr:colOff>
      <xdr:row>0</xdr:row>
      <xdr:rowOff>0</xdr:rowOff>
    </xdr:from>
    <xdr:ext cx="1437894" cy="1152015"/>
    <xdr:pic>
      <xdr:nvPicPr>
        <xdr:cNvPr id="2" name="image1.png">
          <a:extLst>
            <a:ext uri="{FF2B5EF4-FFF2-40B4-BE49-F238E27FC236}">
              <a16:creationId xmlns:a16="http://schemas.microsoft.com/office/drawing/2014/main" id="{22516142-CE84-1182-F472-73CF487F5E41}"/>
            </a:ext>
          </a:extLst>
        </xdr:cNvPr>
        <xdr:cNvPicPr>
          <a:picLocks noChangeAspect="1"/>
        </xdr:cNvPicPr>
      </xdr:nvPicPr>
      <xdr:blipFill>
        <a:blip xmlns:r="http://schemas.openxmlformats.org/officeDocument/2006/relationships" r:embed="rId1">
          <a:lum/>
          <a:alphaModFix/>
        </a:blip>
        <a:srcRect/>
        <a:stretch>
          <a:fillRect/>
        </a:stretch>
      </xdr:blipFill>
      <xdr:spPr>
        <a:xfrm>
          <a:off x="19046" y="0"/>
          <a:ext cx="1437894" cy="1152015"/>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opLeftCell="A11" zoomScale="60" zoomScaleNormal="60" workbookViewId="0">
      <selection activeCell="I4" sqref="I4:M4"/>
    </sheetView>
  </sheetViews>
  <sheetFormatPr defaultRowHeight="15" customHeight="1"/>
  <cols>
    <col min="1" max="3" width="9.1796875" customWidth="1"/>
    <col min="4" max="4" width="23.81640625" customWidth="1"/>
    <col min="5" max="5" width="39" customWidth="1"/>
    <col min="6" max="8" width="9.1796875" customWidth="1"/>
    <col min="9" max="9" width="12.1796875" customWidth="1"/>
    <col min="10" max="10" width="13.81640625" customWidth="1"/>
    <col min="11" max="11" width="9.1796875" customWidth="1"/>
    <col min="12" max="12" width="19.26953125" customWidth="1"/>
    <col min="13" max="13" width="35.7265625" customWidth="1"/>
    <col min="14" max="1024" width="15.26953125" customWidth="1"/>
    <col min="1025" max="1025" width="9.1796875" customWidth="1"/>
  </cols>
  <sheetData>
    <row r="1" spans="1:13" ht="15.75" customHeight="1">
      <c r="M1" s="1" t="s">
        <v>0</v>
      </c>
    </row>
    <row r="2" spans="1:13" ht="14.25" customHeight="1">
      <c r="A2" s="2"/>
      <c r="B2" s="2"/>
      <c r="C2" s="2"/>
      <c r="D2" s="2"/>
      <c r="E2" s="2"/>
      <c r="F2" s="2"/>
      <c r="G2" s="2"/>
      <c r="H2" s="2"/>
      <c r="I2" s="2"/>
      <c r="J2" s="2"/>
      <c r="K2" s="2"/>
      <c r="L2" s="2"/>
      <c r="M2" s="3">
        <v>712399452</v>
      </c>
    </row>
    <row r="3" spans="1:13" ht="14.25" customHeight="1">
      <c r="A3" s="2"/>
      <c r="B3" s="2"/>
      <c r="C3" s="2"/>
      <c r="D3" s="2"/>
      <c r="E3" s="2"/>
      <c r="F3" s="2"/>
      <c r="G3" s="2"/>
      <c r="H3" s="2"/>
      <c r="I3" s="2"/>
      <c r="J3" s="2"/>
      <c r="K3" s="2"/>
      <c r="L3" s="2"/>
      <c r="M3" s="2"/>
    </row>
    <row r="4" spans="1:13" ht="33" customHeight="1">
      <c r="A4" s="2"/>
      <c r="B4" s="2"/>
      <c r="C4" s="2"/>
      <c r="D4" s="4" t="s">
        <v>1</v>
      </c>
      <c r="E4" s="5"/>
      <c r="F4" s="5"/>
      <c r="G4" s="5"/>
      <c r="H4" s="6"/>
      <c r="I4" s="239" t="s">
        <v>416</v>
      </c>
      <c r="J4" s="239"/>
      <c r="K4" s="239"/>
      <c r="L4" s="239"/>
      <c r="M4" s="239"/>
    </row>
    <row r="5" spans="1:13" ht="33" customHeight="1">
      <c r="A5" s="2"/>
      <c r="B5" s="2"/>
      <c r="C5" s="2"/>
      <c r="D5" s="4" t="s">
        <v>2</v>
      </c>
      <c r="E5" s="5"/>
      <c r="F5" s="5"/>
      <c r="G5" s="5"/>
      <c r="H5" s="6"/>
      <c r="I5" s="240" t="s">
        <v>3</v>
      </c>
      <c r="J5" s="240"/>
      <c r="K5" s="240"/>
      <c r="L5" s="240"/>
      <c r="M5" s="240"/>
    </row>
    <row r="6" spans="1:13" ht="33" customHeight="1">
      <c r="A6" s="7" t="s">
        <v>4</v>
      </c>
      <c r="B6" s="8"/>
      <c r="C6" s="8"/>
      <c r="D6" s="8"/>
      <c r="E6" s="8"/>
      <c r="F6" s="8"/>
      <c r="G6" s="8"/>
      <c r="H6" s="8"/>
      <c r="I6" s="8"/>
      <c r="J6" s="8"/>
      <c r="K6" s="8"/>
      <c r="L6" s="8"/>
      <c r="M6" s="9"/>
    </row>
    <row r="7" spans="1:13" ht="33" customHeight="1">
      <c r="A7" s="10"/>
      <c r="B7" s="11"/>
      <c r="C7" s="11"/>
      <c r="D7" s="11"/>
      <c r="E7" s="11"/>
      <c r="F7" s="11"/>
      <c r="G7" s="11"/>
      <c r="H7" s="11"/>
      <c r="I7" s="11"/>
      <c r="J7" s="11"/>
      <c r="K7" s="11"/>
      <c r="L7" s="11"/>
      <c r="M7" s="12"/>
    </row>
    <row r="8" spans="1:13" ht="14.5">
      <c r="A8" s="13" t="s">
        <v>5</v>
      </c>
      <c r="B8" s="14"/>
      <c r="C8" s="14"/>
      <c r="D8" s="14"/>
      <c r="E8" s="14"/>
      <c r="F8" s="14"/>
      <c r="G8" s="14"/>
      <c r="H8" s="14"/>
      <c r="I8" s="14"/>
      <c r="J8" s="14"/>
      <c r="K8" s="14"/>
      <c r="L8" s="14"/>
      <c r="M8" s="15"/>
    </row>
    <row r="9" spans="1:13" ht="14.5">
      <c r="A9" s="16" t="s">
        <v>6</v>
      </c>
      <c r="B9" s="17"/>
      <c r="C9" s="17"/>
      <c r="D9" s="17"/>
      <c r="E9" s="17"/>
      <c r="F9" s="17"/>
      <c r="G9" s="17"/>
      <c r="H9" s="17"/>
      <c r="I9" s="17"/>
      <c r="J9" s="17"/>
      <c r="K9" s="17"/>
      <c r="L9" s="17"/>
      <c r="M9" s="18"/>
    </row>
    <row r="10" spans="1:13" ht="14.5">
      <c r="A10" s="16" t="s">
        <v>7</v>
      </c>
      <c r="B10" s="17"/>
      <c r="C10" s="17"/>
      <c r="D10" s="17"/>
      <c r="E10" s="17"/>
      <c r="F10" s="17"/>
      <c r="G10" s="17"/>
      <c r="H10" s="17"/>
      <c r="I10" s="17"/>
      <c r="J10" s="17"/>
      <c r="K10" s="17"/>
      <c r="L10" s="17"/>
      <c r="M10" s="18"/>
    </row>
    <row r="11" spans="1:13" ht="14.5">
      <c r="A11" s="16" t="s">
        <v>8</v>
      </c>
      <c r="B11" s="17"/>
      <c r="C11" s="17"/>
      <c r="D11" s="17"/>
      <c r="E11" s="17"/>
      <c r="F11" s="17"/>
      <c r="G11" s="17"/>
      <c r="H11" s="17"/>
      <c r="I11" s="17"/>
      <c r="J11" s="17"/>
      <c r="K11" s="17"/>
      <c r="L11" s="17"/>
      <c r="M11" s="18"/>
    </row>
    <row r="12" spans="1:13" ht="14.5">
      <c r="A12" s="19"/>
      <c r="B12" s="17"/>
      <c r="C12" s="17"/>
      <c r="D12" s="17"/>
      <c r="E12" s="17"/>
      <c r="F12" s="17"/>
      <c r="G12" s="17"/>
      <c r="H12" s="17"/>
      <c r="I12" s="17"/>
      <c r="J12" s="17"/>
      <c r="K12" s="17"/>
      <c r="L12" s="17"/>
      <c r="M12" s="18"/>
    </row>
    <row r="13" spans="1:13" ht="14.5">
      <c r="A13" s="19" t="s">
        <v>9</v>
      </c>
      <c r="B13" s="17"/>
      <c r="C13" s="17"/>
      <c r="D13" s="17"/>
      <c r="E13" s="17"/>
      <c r="F13" s="17"/>
      <c r="G13" s="17"/>
      <c r="H13" s="17"/>
      <c r="I13" s="17"/>
      <c r="J13" s="17"/>
      <c r="K13" s="17"/>
      <c r="L13" s="17"/>
      <c r="M13" s="18"/>
    </row>
    <row r="14" spans="1:13" ht="14.5">
      <c r="A14" s="16" t="s">
        <v>10</v>
      </c>
      <c r="B14" s="17"/>
      <c r="C14" s="17"/>
      <c r="D14" s="17"/>
      <c r="E14" s="17"/>
      <c r="F14" s="17"/>
      <c r="G14" s="17"/>
      <c r="H14" s="17"/>
      <c r="I14" s="17"/>
      <c r="J14" s="17"/>
      <c r="K14" s="17"/>
      <c r="L14" s="17"/>
      <c r="M14" s="18"/>
    </row>
    <row r="15" spans="1:13" ht="14.5">
      <c r="A15" s="16" t="s">
        <v>11</v>
      </c>
      <c r="B15" s="17"/>
      <c r="C15" s="17"/>
      <c r="D15" s="17"/>
      <c r="E15" s="17"/>
      <c r="F15" s="17"/>
      <c r="G15" s="17"/>
      <c r="H15" s="17"/>
      <c r="I15" s="17"/>
      <c r="J15" s="17"/>
      <c r="K15" s="17"/>
      <c r="L15" s="17"/>
      <c r="M15" s="18"/>
    </row>
    <row r="16" spans="1:13" ht="14.5">
      <c r="A16" s="16" t="s">
        <v>12</v>
      </c>
      <c r="B16" s="17"/>
      <c r="C16" s="17"/>
      <c r="D16" s="17"/>
      <c r="E16" s="17"/>
      <c r="F16" s="17"/>
      <c r="G16" s="17"/>
      <c r="H16" s="17"/>
      <c r="I16" s="17"/>
      <c r="J16" s="17"/>
      <c r="K16" s="17"/>
      <c r="L16" s="17"/>
      <c r="M16" s="18"/>
    </row>
    <row r="17" spans="1:13" ht="14.5">
      <c r="A17" s="16" t="s">
        <v>13</v>
      </c>
      <c r="B17" s="17"/>
      <c r="C17" s="17"/>
      <c r="D17" s="17"/>
      <c r="E17" s="17"/>
      <c r="F17" s="17"/>
      <c r="G17" s="17"/>
      <c r="H17" s="17"/>
      <c r="I17" s="17"/>
      <c r="J17" s="17"/>
      <c r="K17" s="17"/>
      <c r="L17" s="17"/>
      <c r="M17" s="18"/>
    </row>
    <row r="18" spans="1:13" ht="14.5">
      <c r="A18" s="16" t="s">
        <v>14</v>
      </c>
      <c r="B18" s="17"/>
      <c r="C18" s="17"/>
      <c r="D18" s="17"/>
      <c r="E18" s="17"/>
      <c r="F18" s="17"/>
      <c r="G18" s="17"/>
      <c r="H18" s="17"/>
      <c r="I18" s="17"/>
      <c r="J18" s="17"/>
      <c r="K18" s="17"/>
      <c r="L18" s="17"/>
      <c r="M18" s="18"/>
    </row>
    <row r="19" spans="1:13" ht="14.5">
      <c r="A19" s="19"/>
      <c r="B19" s="17"/>
      <c r="C19" s="17"/>
      <c r="D19" s="17"/>
      <c r="E19" s="17"/>
      <c r="F19" s="17"/>
      <c r="G19" s="17"/>
      <c r="H19" s="17"/>
      <c r="I19" s="17"/>
      <c r="J19" s="17"/>
      <c r="K19" s="17"/>
      <c r="L19" s="17"/>
      <c r="M19" s="18"/>
    </row>
    <row r="20" spans="1:13" ht="14.5">
      <c r="A20" s="19" t="s">
        <v>15</v>
      </c>
      <c r="B20" s="17"/>
      <c r="C20" s="17"/>
      <c r="D20" s="17"/>
      <c r="E20" s="17"/>
      <c r="F20" s="17"/>
      <c r="G20" s="17"/>
      <c r="H20" s="17"/>
      <c r="I20" s="17"/>
      <c r="J20" s="17"/>
      <c r="K20" s="17"/>
      <c r="L20" s="17"/>
      <c r="M20" s="18"/>
    </row>
    <row r="21" spans="1:13" ht="14.5">
      <c r="A21" s="16" t="s">
        <v>16</v>
      </c>
      <c r="B21" s="17"/>
      <c r="C21" s="17"/>
      <c r="D21" s="17"/>
      <c r="E21" s="17"/>
      <c r="F21" s="17"/>
      <c r="G21" s="17"/>
      <c r="H21" s="17"/>
      <c r="I21" s="17"/>
      <c r="J21" s="17"/>
      <c r="K21" s="17"/>
      <c r="L21" s="17"/>
      <c r="M21" s="18"/>
    </row>
    <row r="22" spans="1:13" ht="14.5">
      <c r="A22" s="16" t="s">
        <v>17</v>
      </c>
      <c r="B22" s="17"/>
      <c r="C22" s="17"/>
      <c r="D22" s="17"/>
      <c r="E22" s="17"/>
      <c r="F22" s="17"/>
      <c r="G22" s="17"/>
      <c r="H22" s="17"/>
      <c r="I22" s="17"/>
      <c r="J22" s="17"/>
      <c r="K22" s="17"/>
      <c r="L22" s="17"/>
      <c r="M22" s="18"/>
    </row>
    <row r="23" spans="1:13" ht="14.5">
      <c r="A23" s="16" t="s">
        <v>18</v>
      </c>
      <c r="B23" s="17"/>
      <c r="C23" s="17"/>
      <c r="D23" s="17"/>
      <c r="E23" s="17"/>
      <c r="F23" s="17"/>
      <c r="G23" s="17"/>
      <c r="H23" s="17"/>
      <c r="I23" s="17"/>
      <c r="J23" s="17"/>
      <c r="K23" s="17"/>
      <c r="L23" s="17"/>
      <c r="M23" s="18"/>
    </row>
    <row r="24" spans="1:13" ht="14.5">
      <c r="A24" s="16" t="s">
        <v>19</v>
      </c>
      <c r="B24" s="17"/>
      <c r="C24" s="17"/>
      <c r="D24" s="17"/>
      <c r="E24" s="17"/>
      <c r="F24" s="17"/>
      <c r="G24" s="17"/>
      <c r="H24" s="17"/>
      <c r="I24" s="17"/>
      <c r="J24" s="17"/>
      <c r="K24" s="17"/>
      <c r="L24" s="17"/>
      <c r="M24" s="18"/>
    </row>
    <row r="25" spans="1:13" ht="14.5">
      <c r="A25" s="16" t="s">
        <v>20</v>
      </c>
      <c r="B25" s="17"/>
      <c r="C25" s="17"/>
      <c r="D25" s="17"/>
      <c r="E25" s="17"/>
      <c r="F25" s="17"/>
      <c r="G25" s="17"/>
      <c r="H25" s="17"/>
      <c r="I25" s="17"/>
      <c r="J25" s="17"/>
      <c r="K25" s="17"/>
      <c r="L25" s="17"/>
      <c r="M25" s="18"/>
    </row>
    <row r="26" spans="1:13" ht="14.5">
      <c r="A26" s="16" t="s">
        <v>21</v>
      </c>
      <c r="B26" s="17"/>
      <c r="C26" s="17"/>
      <c r="D26" s="17"/>
      <c r="E26" s="17"/>
      <c r="F26" s="17"/>
      <c r="G26" s="17"/>
      <c r="H26" s="17"/>
      <c r="I26" s="17"/>
      <c r="J26" s="17"/>
      <c r="K26" s="17"/>
      <c r="L26" s="17"/>
      <c r="M26" s="18"/>
    </row>
    <row r="27" spans="1:13" ht="14.5">
      <c r="A27" s="16" t="s">
        <v>22</v>
      </c>
      <c r="B27" s="17"/>
      <c r="C27" s="17"/>
      <c r="D27" s="17"/>
      <c r="E27" s="17"/>
      <c r="F27" s="17"/>
      <c r="G27" s="17"/>
      <c r="H27" s="17"/>
      <c r="I27" s="17"/>
      <c r="J27" s="17"/>
      <c r="K27" s="17"/>
      <c r="L27" s="17"/>
      <c r="M27" s="18"/>
    </row>
    <row r="28" spans="1:13" ht="14.5">
      <c r="A28" s="16" t="s">
        <v>23</v>
      </c>
      <c r="B28" s="17"/>
      <c r="C28" s="17"/>
      <c r="D28" s="17"/>
      <c r="E28" s="17"/>
      <c r="F28" s="17"/>
      <c r="G28" s="17"/>
      <c r="H28" s="17"/>
      <c r="I28" s="17"/>
      <c r="J28" s="17"/>
      <c r="K28" s="17"/>
      <c r="L28" s="17"/>
      <c r="M28" s="18"/>
    </row>
    <row r="29" spans="1:13" ht="14.5">
      <c r="A29" s="16" t="s">
        <v>24</v>
      </c>
      <c r="B29" s="17"/>
      <c r="C29" s="17"/>
      <c r="D29" s="17"/>
      <c r="E29" s="17"/>
      <c r="F29" s="17"/>
      <c r="G29" s="17"/>
      <c r="H29" s="17"/>
      <c r="I29" s="17"/>
      <c r="J29" s="17"/>
      <c r="K29" s="17"/>
      <c r="L29" s="17"/>
      <c r="M29" s="18"/>
    </row>
    <row r="30" spans="1:13" ht="14.5">
      <c r="A30" s="16" t="s">
        <v>25</v>
      </c>
      <c r="B30" s="17"/>
      <c r="C30" s="17"/>
      <c r="D30" s="17"/>
      <c r="E30" s="17"/>
      <c r="F30" s="17"/>
      <c r="G30" s="17"/>
      <c r="H30" s="17"/>
      <c r="I30" s="17"/>
      <c r="J30" s="17"/>
      <c r="K30" s="17"/>
      <c r="L30" s="17"/>
      <c r="M30" s="18"/>
    </row>
    <row r="31" spans="1:13" ht="14.5">
      <c r="A31" s="19"/>
      <c r="B31" s="17"/>
      <c r="C31" s="17"/>
      <c r="D31" s="17"/>
      <c r="E31" s="17"/>
      <c r="F31" s="17"/>
      <c r="G31" s="17"/>
      <c r="H31" s="17"/>
      <c r="I31" s="17"/>
      <c r="J31" s="17"/>
      <c r="K31" s="17"/>
      <c r="L31" s="17"/>
      <c r="M31" s="18"/>
    </row>
    <row r="32" spans="1:13" ht="14.5">
      <c r="A32" s="19" t="s">
        <v>26</v>
      </c>
      <c r="B32" s="17"/>
      <c r="C32" s="17"/>
      <c r="D32" s="17"/>
      <c r="E32" s="17"/>
      <c r="F32" s="17"/>
      <c r="G32" s="17"/>
      <c r="H32" s="17"/>
      <c r="I32" s="17"/>
      <c r="J32" s="17"/>
      <c r="K32" s="17"/>
      <c r="L32" s="17"/>
      <c r="M32" s="18"/>
    </row>
    <row r="33" spans="1:13" ht="14.5">
      <c r="A33" s="16" t="s">
        <v>27</v>
      </c>
      <c r="B33" s="17"/>
      <c r="C33" s="17"/>
      <c r="D33" s="17"/>
      <c r="E33" s="17"/>
      <c r="F33" s="17"/>
      <c r="G33" s="17"/>
      <c r="H33" s="17"/>
      <c r="I33" s="17"/>
      <c r="J33" s="17"/>
      <c r="K33" s="17"/>
      <c r="L33" s="17"/>
      <c r="M33" s="18"/>
    </row>
    <row r="34" spans="1:13" ht="14.5">
      <c r="A34" s="16" t="s">
        <v>28</v>
      </c>
      <c r="B34" s="17"/>
      <c r="C34" s="17"/>
      <c r="D34" s="17"/>
      <c r="E34" s="17"/>
      <c r="F34" s="17"/>
      <c r="G34" s="17"/>
      <c r="H34" s="17"/>
      <c r="I34" s="17"/>
      <c r="J34" s="17"/>
      <c r="K34" s="17"/>
      <c r="L34" s="17"/>
      <c r="M34" s="18"/>
    </row>
    <row r="35" spans="1:13" ht="14.5">
      <c r="A35" s="16" t="s">
        <v>29</v>
      </c>
      <c r="B35" s="17"/>
      <c r="C35" s="17"/>
      <c r="D35" s="17"/>
      <c r="E35" s="17"/>
      <c r="F35" s="17"/>
      <c r="G35" s="17"/>
      <c r="H35" s="17"/>
      <c r="I35" s="17"/>
      <c r="J35" s="17"/>
      <c r="K35" s="17"/>
      <c r="L35" s="17"/>
      <c r="M35" s="18"/>
    </row>
    <row r="36" spans="1:13" ht="14.5">
      <c r="A36" s="20" t="s">
        <v>30</v>
      </c>
      <c r="B36" s="21"/>
      <c r="C36" s="21"/>
      <c r="D36" s="21"/>
      <c r="E36" s="21"/>
      <c r="F36" s="21"/>
      <c r="G36" s="21"/>
      <c r="H36" s="21"/>
      <c r="I36" s="21"/>
      <c r="J36" s="21"/>
      <c r="K36" s="21"/>
      <c r="L36" s="21"/>
      <c r="M36" s="22"/>
    </row>
    <row r="37" spans="1:13" ht="33" customHeight="1">
      <c r="A37" s="23" t="s">
        <v>31</v>
      </c>
      <c r="B37" s="24"/>
      <c r="C37" s="24"/>
      <c r="D37" s="24"/>
      <c r="E37" s="24"/>
      <c r="F37" s="24"/>
      <c r="G37" s="24"/>
      <c r="H37" s="24"/>
      <c r="I37" s="24"/>
      <c r="J37" s="24"/>
      <c r="K37" s="24"/>
      <c r="L37" s="24"/>
      <c r="M37" s="25"/>
    </row>
  </sheetData>
  <mergeCells count="2">
    <mergeCell ref="I4:M4"/>
    <mergeCell ref="I5:M5"/>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topLeftCell="A4" zoomScale="70" zoomScaleNormal="70" workbookViewId="0">
      <selection activeCell="C14" sqref="C14"/>
    </sheetView>
  </sheetViews>
  <sheetFormatPr defaultRowHeight="15" customHeight="1"/>
  <cols>
    <col min="1" max="1" width="59.54296875" customWidth="1"/>
    <col min="2" max="2" width="39" customWidth="1"/>
    <col min="3" max="3" width="32.453125" customWidth="1"/>
    <col min="4" max="4" width="60.54296875" customWidth="1"/>
    <col min="5" max="1024" width="15.26953125" customWidth="1"/>
    <col min="1025" max="1025" width="9.1796875" customWidth="1"/>
  </cols>
  <sheetData>
    <row r="1" spans="1:4" ht="14.25" customHeight="1">
      <c r="A1" s="26"/>
      <c r="B1" s="27"/>
      <c r="C1" s="27"/>
      <c r="D1" s="27"/>
    </row>
    <row r="2" spans="1:4" ht="14.25" customHeight="1">
      <c r="A2" s="28"/>
      <c r="B2" s="2"/>
      <c r="C2" s="2"/>
      <c r="D2" s="2"/>
    </row>
    <row r="3" spans="1:4" ht="33" customHeight="1">
      <c r="A3" s="28"/>
      <c r="B3" s="4" t="s">
        <v>1</v>
      </c>
      <c r="C3" s="5"/>
      <c r="D3" s="29" t="s">
        <v>417</v>
      </c>
    </row>
    <row r="4" spans="1:4" ht="33" customHeight="1">
      <c r="A4" s="28"/>
      <c r="B4" s="4" t="s">
        <v>2</v>
      </c>
      <c r="C4" s="5"/>
      <c r="D4" s="30">
        <v>2</v>
      </c>
    </row>
    <row r="5" spans="1:4" ht="33" customHeight="1">
      <c r="A5" s="31" t="s">
        <v>4</v>
      </c>
      <c r="B5" s="32"/>
      <c r="C5" s="32"/>
      <c r="D5" s="32"/>
    </row>
    <row r="6" spans="1:4" ht="33" customHeight="1">
      <c r="A6" s="4"/>
      <c r="B6" s="5"/>
      <c r="C6" s="5"/>
      <c r="D6" s="5"/>
    </row>
    <row r="7" spans="1:4" ht="14.5">
      <c r="A7" s="33" t="s">
        <v>32</v>
      </c>
      <c r="B7" s="33"/>
      <c r="C7" s="33"/>
      <c r="D7" s="33"/>
    </row>
    <row r="8" spans="1:4" ht="14.5">
      <c r="A8" s="34" t="s">
        <v>33</v>
      </c>
      <c r="B8" s="34"/>
      <c r="C8" s="34"/>
      <c r="D8" s="34"/>
    </row>
    <row r="9" spans="1:4" ht="14.5">
      <c r="A9" s="34" t="s">
        <v>34</v>
      </c>
      <c r="B9" s="34"/>
      <c r="C9" s="34"/>
      <c r="D9" s="34"/>
    </row>
    <row r="10" spans="1:4" ht="14.5">
      <c r="A10" s="35" t="s">
        <v>35</v>
      </c>
      <c r="B10" s="34"/>
      <c r="C10" s="34"/>
      <c r="D10" s="34"/>
    </row>
    <row r="11" spans="1:4" ht="14.5">
      <c r="A11" s="34" t="s">
        <v>36</v>
      </c>
      <c r="B11" s="34"/>
      <c r="C11" s="34"/>
      <c r="D11" s="34"/>
    </row>
    <row r="12" spans="1:4" ht="14.5">
      <c r="A12" s="34" t="s">
        <v>37</v>
      </c>
      <c r="B12" s="34"/>
      <c r="C12" s="34"/>
      <c r="D12" s="34"/>
    </row>
    <row r="13" spans="1:4" ht="14.5">
      <c r="A13" s="36" t="str">
        <f>'Hardware_Costs_(£)'!A108</f>
        <v>Total Discountable Hardware Costs (£)</v>
      </c>
      <c r="B13" s="36" t="s">
        <v>38</v>
      </c>
      <c r="C13" s="36" t="s">
        <v>39</v>
      </c>
      <c r="D13" s="37" t="s">
        <v>40</v>
      </c>
    </row>
    <row r="14" spans="1:4" ht="30" customHeight="1">
      <c r="A14" s="38">
        <v>57229.39</v>
      </c>
      <c r="B14" s="39">
        <v>0</v>
      </c>
      <c r="C14" s="38">
        <f>SUM(A14-(A14*B14))</f>
        <v>57229.39</v>
      </c>
      <c r="D14" s="38">
        <f>C14+A16</f>
        <v>57229.39</v>
      </c>
    </row>
    <row r="15" spans="1:4" ht="14.25" customHeight="1">
      <c r="A15" s="40"/>
      <c r="B15" s="41"/>
      <c r="C15" s="42"/>
      <c r="D15" s="42"/>
    </row>
    <row r="16" spans="1:4" ht="27.75" customHeight="1">
      <c r="A16" s="38"/>
      <c r="B16" s="43"/>
      <c r="C16" s="44"/>
      <c r="D16" s="45"/>
    </row>
    <row r="17" spans="1:4" ht="14.25" customHeight="1">
      <c r="A17" s="46"/>
      <c r="B17" s="47"/>
      <c r="C17" s="47"/>
      <c r="D17" s="47"/>
    </row>
    <row r="18" spans="1:4" ht="14.5">
      <c r="A18" s="48" t="str">
        <f>'Software_Costs_(£)'!A77</f>
        <v>Total Discountable Software Costs (£)</v>
      </c>
      <c r="B18" s="48" t="s">
        <v>41</v>
      </c>
      <c r="C18" s="48" t="s">
        <v>42</v>
      </c>
      <c r="D18" s="49" t="s">
        <v>43</v>
      </c>
    </row>
    <row r="19" spans="1:4" ht="30" customHeight="1">
      <c r="A19" s="38">
        <f>'Software_Costs_(£)'!H77</f>
        <v>0</v>
      </c>
      <c r="B19" s="39">
        <v>0</v>
      </c>
      <c r="C19" s="50">
        <f>SUM(A19-(A19*B19))</f>
        <v>0</v>
      </c>
      <c r="D19" s="38">
        <f>C19+A21</f>
        <v>0</v>
      </c>
    </row>
    <row r="20" spans="1:4" ht="14.25" customHeight="1">
      <c r="A20" s="48" t="str">
        <f>'Software_Costs_(£)'!A78</f>
        <v>Total Non-Discountable Framework Software Costs (£)</v>
      </c>
      <c r="B20" s="41"/>
      <c r="C20" s="42"/>
      <c r="D20" s="42"/>
    </row>
    <row r="21" spans="1:4" ht="27.75" customHeight="1">
      <c r="A21" s="38">
        <f>'Software_Costs_(£)'!H78</f>
        <v>0</v>
      </c>
      <c r="B21" s="43"/>
      <c r="C21" s="45"/>
      <c r="D21" s="45"/>
    </row>
    <row r="22" spans="1:4" ht="14.5">
      <c r="A22" s="46"/>
      <c r="B22" s="47"/>
      <c r="C22" s="47"/>
      <c r="D22" s="47"/>
    </row>
    <row r="23" spans="1:4" ht="14.25" customHeight="1">
      <c r="A23" s="51" t="s">
        <v>44</v>
      </c>
      <c r="B23" s="241" t="s">
        <v>45</v>
      </c>
      <c r="C23" s="241"/>
      <c r="D23" s="51" t="s">
        <v>46</v>
      </c>
    </row>
    <row r="24" spans="1:4" ht="27.75" customHeight="1">
      <c r="A24" s="38">
        <f>'NOT_IN_USE_-Services_(£)'!H40</f>
        <v>0</v>
      </c>
      <c r="B24" s="38">
        <f>'NOT_IN_USE_-SFIA_Rate_Card_(£)'!J51</f>
        <v>0</v>
      </c>
      <c r="C24" s="52"/>
      <c r="D24" s="38">
        <f>A24+B24</f>
        <v>0</v>
      </c>
    </row>
    <row r="25" spans="1:4" ht="14.25" customHeight="1">
      <c r="A25" s="53"/>
      <c r="B25" s="42"/>
      <c r="C25" s="42"/>
      <c r="D25" s="54"/>
    </row>
    <row r="26" spans="1:4" ht="14.5">
      <c r="A26" s="55" t="s">
        <v>47</v>
      </c>
      <c r="B26" s="56"/>
      <c r="C26" s="57"/>
      <c r="D26" s="58" t="s">
        <v>48</v>
      </c>
    </row>
    <row r="27" spans="1:4" ht="27.75" customHeight="1">
      <c r="A27" s="59">
        <f>A14+A16+A19+A21+A24+B24</f>
        <v>57229.39</v>
      </c>
      <c r="B27" s="56"/>
      <c r="C27" s="57"/>
      <c r="D27" s="38">
        <f>D14+D19+D24</f>
        <v>57229.39</v>
      </c>
    </row>
    <row r="28" spans="1:4" ht="23">
      <c r="A28" s="60"/>
      <c r="B28" s="61"/>
      <c r="C28" s="61"/>
      <c r="D28" s="54"/>
    </row>
    <row r="29" spans="1:4" ht="23">
      <c r="A29" s="55" t="s">
        <v>49</v>
      </c>
      <c r="B29" s="62"/>
      <c r="C29" s="61"/>
      <c r="D29" s="58" t="s">
        <v>50</v>
      </c>
    </row>
    <row r="30" spans="1:4" ht="33" customHeight="1">
      <c r="A30" s="63">
        <v>0</v>
      </c>
      <c r="B30" s="62"/>
      <c r="C30" s="61"/>
      <c r="D30" s="38">
        <f>SUM(A27-D27)</f>
        <v>0</v>
      </c>
    </row>
    <row r="31" spans="1:4" ht="23">
      <c r="A31" s="64"/>
      <c r="B31" s="65"/>
      <c r="C31" s="65"/>
      <c r="D31" s="66"/>
    </row>
    <row r="32" spans="1:4" ht="33" customHeight="1">
      <c r="A32" s="4" t="s">
        <v>31</v>
      </c>
      <c r="B32" s="67"/>
      <c r="C32" s="67"/>
      <c r="D32" s="67"/>
    </row>
  </sheetData>
  <mergeCells count="1">
    <mergeCell ref="B23:C23"/>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3"/>
  <sheetViews>
    <sheetView tabSelected="1" topLeftCell="C33" zoomScale="70" zoomScaleNormal="70" workbookViewId="0">
      <selection activeCell="J107" sqref="J107"/>
    </sheetView>
  </sheetViews>
  <sheetFormatPr defaultColWidth="9.1796875" defaultRowHeight="15" customHeight="1"/>
  <cols>
    <col min="1" max="1" width="26.26953125" style="69" customWidth="1"/>
    <col min="2" max="2" width="43.1796875" style="69" customWidth="1"/>
    <col min="3" max="3" width="101.26953125" style="69" customWidth="1"/>
    <col min="4" max="4" width="30" style="121" customWidth="1"/>
    <col min="5" max="5" width="32.453125" style="69" customWidth="1"/>
    <col min="6" max="6" width="38.81640625" style="69" customWidth="1"/>
    <col min="7" max="7" width="23" style="69" customWidth="1"/>
    <col min="8" max="8" width="25" style="69" customWidth="1"/>
    <col min="9" max="1024" width="15.26953125" style="69" customWidth="1"/>
    <col min="1025" max="1025" width="9.1796875" style="69" customWidth="1"/>
    <col min="1026" max="16384" width="9.1796875" style="69"/>
  </cols>
  <sheetData>
    <row r="1" spans="1:8" ht="30.75" customHeight="1">
      <c r="A1" s="242" t="s">
        <v>51</v>
      </c>
      <c r="B1" s="242"/>
      <c r="C1" s="242"/>
      <c r="D1" s="242"/>
      <c r="E1" s="242"/>
      <c r="F1" s="242"/>
      <c r="G1" s="242"/>
      <c r="H1" s="242"/>
    </row>
    <row r="2" spans="1:8" ht="27.75" customHeight="1">
      <c r="A2" s="70" t="s">
        <v>52</v>
      </c>
      <c r="B2" s="71"/>
      <c r="C2" s="71"/>
      <c r="D2" s="72"/>
      <c r="E2" s="71"/>
      <c r="F2" s="71"/>
      <c r="G2" s="233"/>
      <c r="H2" s="73"/>
    </row>
    <row r="3" spans="1:8" ht="14">
      <c r="A3" s="74" t="s">
        <v>32</v>
      </c>
      <c r="B3" s="75"/>
      <c r="C3" s="75"/>
      <c r="D3" s="76"/>
      <c r="E3" s="77"/>
      <c r="F3" s="77"/>
      <c r="G3" s="77"/>
      <c r="H3" s="78"/>
    </row>
    <row r="4" spans="1:8" ht="14">
      <c r="A4" s="16" t="s">
        <v>53</v>
      </c>
      <c r="B4" s="34"/>
      <c r="C4" s="34"/>
      <c r="D4" s="79"/>
      <c r="E4" s="80"/>
      <c r="F4" s="80"/>
      <c r="G4" s="80"/>
      <c r="H4" s="81"/>
    </row>
    <row r="5" spans="1:8" ht="14">
      <c r="A5" s="16" t="s">
        <v>54</v>
      </c>
      <c r="B5" s="34"/>
      <c r="C5" s="34"/>
      <c r="D5" s="79"/>
      <c r="E5" s="80"/>
      <c r="F5" s="80"/>
      <c r="G5" s="80"/>
      <c r="H5" s="81"/>
    </row>
    <row r="6" spans="1:8" ht="14">
      <c r="A6" s="16" t="s">
        <v>55</v>
      </c>
      <c r="B6" s="34"/>
      <c r="C6" s="34"/>
      <c r="D6" s="79"/>
      <c r="E6" s="80"/>
      <c r="F6" s="80"/>
      <c r="G6" s="80"/>
      <c r="H6" s="81"/>
    </row>
    <row r="7" spans="1:8" ht="14">
      <c r="A7" s="16" t="s">
        <v>56</v>
      </c>
      <c r="B7" s="34"/>
      <c r="C7" s="34"/>
      <c r="D7" s="79"/>
      <c r="E7" s="80"/>
      <c r="F7" s="80"/>
      <c r="G7" s="80"/>
      <c r="H7" s="81"/>
    </row>
    <row r="8" spans="1:8" ht="14">
      <c r="A8" s="16" t="s">
        <v>57</v>
      </c>
      <c r="B8" s="34"/>
      <c r="C8" s="34"/>
      <c r="D8" s="79"/>
      <c r="E8" s="80"/>
      <c r="F8" s="80"/>
      <c r="G8" s="80"/>
      <c r="H8" s="81"/>
    </row>
    <row r="9" spans="1:8" ht="14">
      <c r="A9" s="16" t="s">
        <v>58</v>
      </c>
      <c r="B9" s="34"/>
      <c r="C9" s="34"/>
      <c r="D9" s="79"/>
      <c r="E9" s="80"/>
      <c r="F9" s="80"/>
      <c r="G9" s="80"/>
      <c r="H9" s="81"/>
    </row>
    <row r="10" spans="1:8" ht="14">
      <c r="A10" s="16" t="s">
        <v>59</v>
      </c>
      <c r="B10" s="34"/>
      <c r="C10" s="34"/>
      <c r="D10" s="79"/>
      <c r="E10" s="80"/>
      <c r="F10" s="80"/>
      <c r="G10" s="80"/>
      <c r="H10" s="81"/>
    </row>
    <row r="11" spans="1:8" ht="14">
      <c r="A11" s="16" t="s">
        <v>60</v>
      </c>
      <c r="B11" s="34"/>
      <c r="C11" s="34"/>
      <c r="D11" s="79"/>
      <c r="E11" s="80"/>
      <c r="F11" s="80"/>
      <c r="G11" s="80"/>
      <c r="H11" s="81"/>
    </row>
    <row r="12" spans="1:8" ht="14">
      <c r="A12" s="16" t="s">
        <v>61</v>
      </c>
      <c r="B12" s="34"/>
      <c r="C12" s="34"/>
      <c r="D12" s="79"/>
      <c r="E12" s="80"/>
      <c r="F12" s="80"/>
      <c r="G12" s="80"/>
      <c r="H12" s="81"/>
    </row>
    <row r="13" spans="1:8" ht="14">
      <c r="A13" s="16" t="s">
        <v>62</v>
      </c>
      <c r="B13" s="34"/>
      <c r="C13" s="34"/>
      <c r="D13" s="79"/>
      <c r="E13" s="80"/>
      <c r="F13" s="80"/>
      <c r="G13" s="80"/>
      <c r="H13" s="81"/>
    </row>
    <row r="14" spans="1:8" ht="14">
      <c r="A14" s="16" t="s">
        <v>63</v>
      </c>
      <c r="B14" s="34"/>
      <c r="C14" s="34"/>
      <c r="D14" s="79"/>
      <c r="E14" s="80"/>
      <c r="F14" s="80"/>
      <c r="G14" s="80"/>
      <c r="H14" s="81"/>
    </row>
    <row r="15" spans="1:8" ht="14">
      <c r="A15" s="16" t="s">
        <v>64</v>
      </c>
      <c r="B15" s="34"/>
      <c r="C15" s="34"/>
      <c r="D15" s="79"/>
      <c r="E15" s="80"/>
      <c r="F15" s="80"/>
      <c r="G15" s="80"/>
      <c r="H15" s="81"/>
    </row>
    <row r="16" spans="1:8" ht="14">
      <c r="A16" s="16" t="s">
        <v>65</v>
      </c>
      <c r="B16" s="34"/>
      <c r="C16" s="34"/>
      <c r="D16" s="79"/>
      <c r="E16" s="80"/>
      <c r="F16" s="80"/>
      <c r="G16" s="80"/>
      <c r="H16" s="81"/>
    </row>
    <row r="17" spans="1:8" ht="14">
      <c r="A17" s="16" t="s">
        <v>66</v>
      </c>
      <c r="B17" s="34"/>
      <c r="C17" s="34"/>
      <c r="D17" s="79"/>
      <c r="E17" s="80"/>
      <c r="F17" s="80"/>
      <c r="G17" s="80"/>
      <c r="H17" s="81"/>
    </row>
    <row r="18" spans="1:8" ht="14">
      <c r="A18" s="16"/>
      <c r="B18" s="34"/>
      <c r="C18" s="34"/>
      <c r="D18" s="79"/>
      <c r="E18" s="80"/>
      <c r="F18" s="80"/>
      <c r="G18" s="80"/>
      <c r="H18" s="81"/>
    </row>
    <row r="19" spans="1:8" ht="14">
      <c r="A19" s="82" t="s">
        <v>67</v>
      </c>
      <c r="B19" s="34"/>
      <c r="C19" s="34"/>
      <c r="D19" s="79"/>
      <c r="E19" s="80"/>
      <c r="F19" s="80"/>
      <c r="G19" s="80"/>
      <c r="H19" s="81"/>
    </row>
    <row r="20" spans="1:8" ht="14">
      <c r="A20" s="16" t="s">
        <v>68</v>
      </c>
      <c r="B20" s="34"/>
      <c r="C20" s="34"/>
      <c r="D20" s="79"/>
      <c r="E20" s="80"/>
      <c r="F20" s="80"/>
      <c r="G20" s="80"/>
      <c r="H20" s="81"/>
    </row>
    <row r="21" spans="1:8" ht="14">
      <c r="A21" s="16"/>
      <c r="B21" s="34"/>
      <c r="C21" s="34"/>
      <c r="D21" s="79"/>
      <c r="E21" s="80"/>
      <c r="F21" s="80"/>
      <c r="G21" s="80"/>
      <c r="H21" s="81"/>
    </row>
    <row r="22" spans="1:8" ht="14">
      <c r="A22" s="82" t="s">
        <v>69</v>
      </c>
      <c r="B22" s="34"/>
      <c r="C22" s="34"/>
      <c r="D22" s="79"/>
      <c r="E22" s="80"/>
      <c r="F22" s="80"/>
      <c r="G22" s="80"/>
      <c r="H22" s="81"/>
    </row>
    <row r="23" spans="1:8" ht="14">
      <c r="A23" s="16" t="s">
        <v>70</v>
      </c>
      <c r="B23" s="34"/>
      <c r="C23" s="34"/>
      <c r="D23" s="79"/>
      <c r="E23" s="80"/>
      <c r="F23" s="80"/>
      <c r="G23" s="80"/>
      <c r="H23" s="81"/>
    </row>
    <row r="24" spans="1:8" ht="14">
      <c r="A24" s="16" t="s">
        <v>71</v>
      </c>
      <c r="B24" s="34"/>
      <c r="C24" s="34"/>
      <c r="D24" s="79"/>
      <c r="E24" s="80"/>
      <c r="F24" s="80"/>
      <c r="G24" s="80"/>
      <c r="H24" s="81"/>
    </row>
    <row r="25" spans="1:8" ht="14">
      <c r="A25" s="16" t="s">
        <v>72</v>
      </c>
      <c r="B25" s="34"/>
      <c r="C25" s="34"/>
      <c r="D25" s="79"/>
      <c r="E25" s="80"/>
      <c r="F25" s="80"/>
      <c r="G25" s="80"/>
      <c r="H25" s="81"/>
    </row>
    <row r="26" spans="1:8" ht="14">
      <c r="A26" s="16" t="s">
        <v>73</v>
      </c>
      <c r="B26" s="34"/>
      <c r="C26" s="34"/>
      <c r="D26" s="79"/>
      <c r="E26" s="80"/>
      <c r="F26" s="80"/>
      <c r="G26" s="80"/>
      <c r="H26" s="81"/>
    </row>
    <row r="27" spans="1:8" ht="14">
      <c r="A27" s="16"/>
      <c r="B27" s="34"/>
      <c r="C27" s="34"/>
      <c r="D27" s="79"/>
      <c r="E27" s="80"/>
      <c r="F27" s="80"/>
      <c r="G27" s="80"/>
      <c r="H27" s="81"/>
    </row>
    <row r="28" spans="1:8" ht="14">
      <c r="A28" s="82" t="s">
        <v>74</v>
      </c>
      <c r="B28" s="34"/>
      <c r="C28" s="34"/>
      <c r="D28" s="79"/>
      <c r="E28" s="80"/>
      <c r="F28" s="80"/>
      <c r="G28" s="80"/>
      <c r="H28" s="81"/>
    </row>
    <row r="29" spans="1:8" ht="14">
      <c r="A29" s="16" t="s">
        <v>75</v>
      </c>
      <c r="B29" s="34"/>
      <c r="C29" s="34"/>
      <c r="D29" s="79"/>
      <c r="E29" s="80"/>
      <c r="F29" s="80"/>
      <c r="G29" s="80"/>
      <c r="H29" s="81"/>
    </row>
    <row r="30" spans="1:8" ht="14">
      <c r="A30" s="16" t="s">
        <v>76</v>
      </c>
      <c r="B30" s="34"/>
      <c r="C30" s="34"/>
      <c r="D30" s="79"/>
      <c r="E30" s="80"/>
      <c r="F30" s="80"/>
      <c r="G30" s="80"/>
      <c r="H30" s="81"/>
    </row>
    <row r="31" spans="1:8" ht="14">
      <c r="A31" s="16" t="s">
        <v>77</v>
      </c>
      <c r="B31" s="34"/>
      <c r="C31" s="34"/>
      <c r="D31" s="79"/>
      <c r="E31" s="80"/>
      <c r="F31" s="80"/>
      <c r="G31" s="80"/>
      <c r="H31" s="81"/>
    </row>
    <row r="32" spans="1:8" ht="14">
      <c r="A32" s="20" t="s">
        <v>78</v>
      </c>
      <c r="B32" s="83"/>
      <c r="C32" s="83"/>
      <c r="D32" s="84"/>
      <c r="E32" s="85"/>
      <c r="F32" s="85"/>
      <c r="G32" s="85"/>
      <c r="H32" s="86"/>
    </row>
    <row r="33" spans="1:8" ht="18">
      <c r="A33" s="87" t="s">
        <v>79</v>
      </c>
      <c r="B33" s="88"/>
      <c r="C33" s="88"/>
      <c r="D33" s="88"/>
      <c r="E33" s="88"/>
      <c r="F33" s="88"/>
      <c r="G33" s="234"/>
      <c r="H33" s="89"/>
    </row>
    <row r="34" spans="1:8" ht="28.5" thickBot="1">
      <c r="A34" s="90" t="s">
        <v>80</v>
      </c>
      <c r="B34" s="91" t="s">
        <v>81</v>
      </c>
      <c r="C34" s="91" t="s">
        <v>82</v>
      </c>
      <c r="D34" s="91" t="s">
        <v>83</v>
      </c>
      <c r="E34" s="92" t="s">
        <v>84</v>
      </c>
      <c r="F34" s="92" t="s">
        <v>85</v>
      </c>
      <c r="G34" s="91" t="s">
        <v>86</v>
      </c>
      <c r="H34" s="92" t="s">
        <v>87</v>
      </c>
    </row>
    <row r="35" spans="1:8" ht="23.25" customHeight="1" thickBot="1">
      <c r="A35" s="93"/>
      <c r="B35" s="226" t="s">
        <v>366</v>
      </c>
      <c r="C35" s="95"/>
      <c r="D35" s="228">
        <v>4</v>
      </c>
      <c r="E35" s="232">
        <v>3031339</v>
      </c>
      <c r="F35" s="237" t="s">
        <v>415</v>
      </c>
      <c r="G35" s="238" t="s">
        <v>418</v>
      </c>
      <c r="H35" s="98" t="e">
        <f t="shared" ref="H35:H79" si="0">$D$35*G35</f>
        <v>#VALUE!</v>
      </c>
    </row>
    <row r="36" spans="1:8" ht="16" thickBot="1">
      <c r="A36" s="99"/>
      <c r="B36" s="227" t="s">
        <v>367</v>
      </c>
      <c r="C36" s="95"/>
      <c r="D36" s="132">
        <v>4</v>
      </c>
      <c r="E36" s="232">
        <v>1720542</v>
      </c>
      <c r="F36" s="237" t="s">
        <v>415</v>
      </c>
      <c r="G36" s="238" t="s">
        <v>418</v>
      </c>
      <c r="H36" s="98" t="e">
        <f t="shared" si="0"/>
        <v>#VALUE!</v>
      </c>
    </row>
    <row r="37" spans="1:8" ht="16" thickBot="1">
      <c r="A37" s="93"/>
      <c r="B37" s="227" t="s">
        <v>368</v>
      </c>
      <c r="C37" s="95"/>
      <c r="D37" s="229">
        <v>4</v>
      </c>
      <c r="E37" s="232">
        <v>1674436</v>
      </c>
      <c r="F37" s="237" t="s">
        <v>415</v>
      </c>
      <c r="G37" s="238" t="s">
        <v>418</v>
      </c>
      <c r="H37" s="98" t="e">
        <f t="shared" si="0"/>
        <v>#VALUE!</v>
      </c>
    </row>
    <row r="38" spans="1:8" ht="16" thickBot="1">
      <c r="A38" s="99"/>
      <c r="B38" s="227" t="s">
        <v>369</v>
      </c>
      <c r="C38" s="95"/>
      <c r="D38" s="132">
        <v>4</v>
      </c>
      <c r="E38" s="232">
        <v>3038791</v>
      </c>
      <c r="F38" s="237" t="s">
        <v>415</v>
      </c>
      <c r="G38" s="238" t="s">
        <v>418</v>
      </c>
      <c r="H38" s="98" t="e">
        <f t="shared" si="0"/>
        <v>#VALUE!</v>
      </c>
    </row>
    <row r="39" spans="1:8" ht="16" thickBot="1">
      <c r="A39" s="93"/>
      <c r="B39" s="227" t="s">
        <v>370</v>
      </c>
      <c r="C39" s="95"/>
      <c r="D39" s="132">
        <v>4</v>
      </c>
      <c r="E39" s="232">
        <v>3091690</v>
      </c>
      <c r="F39" s="237" t="s">
        <v>415</v>
      </c>
      <c r="G39" s="238" t="s">
        <v>418</v>
      </c>
      <c r="H39" s="98" t="e">
        <f t="shared" si="0"/>
        <v>#VALUE!</v>
      </c>
    </row>
    <row r="40" spans="1:8" ht="29.5" thickBot="1">
      <c r="A40" s="99"/>
      <c r="B40" s="227" t="s">
        <v>371</v>
      </c>
      <c r="C40" s="95"/>
      <c r="D40" s="132">
        <v>4</v>
      </c>
      <c r="E40" s="232">
        <v>3089494</v>
      </c>
      <c r="F40" s="237" t="s">
        <v>415</v>
      </c>
      <c r="G40" s="238" t="s">
        <v>418</v>
      </c>
      <c r="H40" s="98" t="e">
        <f t="shared" si="0"/>
        <v>#VALUE!</v>
      </c>
    </row>
    <row r="41" spans="1:8" ht="16" thickBot="1">
      <c r="A41" s="93"/>
      <c r="B41" s="227" t="s">
        <v>372</v>
      </c>
      <c r="C41" s="95"/>
      <c r="D41" s="132">
        <v>4</v>
      </c>
      <c r="E41" s="232">
        <v>3127656</v>
      </c>
      <c r="F41" s="237" t="s">
        <v>415</v>
      </c>
      <c r="G41" s="238" t="s">
        <v>418</v>
      </c>
      <c r="H41" s="98" t="e">
        <f t="shared" si="0"/>
        <v>#VALUE!</v>
      </c>
    </row>
    <row r="42" spans="1:8" ht="16" thickBot="1">
      <c r="A42" s="99"/>
      <c r="B42" s="227" t="s">
        <v>373</v>
      </c>
      <c r="C42" s="95"/>
      <c r="D42" s="229">
        <v>4</v>
      </c>
      <c r="E42" s="232">
        <v>3146249</v>
      </c>
      <c r="F42" s="237" t="s">
        <v>415</v>
      </c>
      <c r="G42" s="238" t="s">
        <v>418</v>
      </c>
      <c r="H42" s="98" t="e">
        <f t="shared" si="0"/>
        <v>#VALUE!</v>
      </c>
    </row>
    <row r="43" spans="1:8" ht="29.5" thickBot="1">
      <c r="A43" s="93"/>
      <c r="B43" s="227" t="s">
        <v>374</v>
      </c>
      <c r="C43" s="95"/>
      <c r="D43" s="229">
        <v>4</v>
      </c>
      <c r="E43" s="232">
        <v>3076999</v>
      </c>
      <c r="F43" s="237" t="s">
        <v>415</v>
      </c>
      <c r="G43" s="238" t="s">
        <v>418</v>
      </c>
      <c r="H43" s="98" t="e">
        <f t="shared" si="0"/>
        <v>#VALUE!</v>
      </c>
    </row>
    <row r="44" spans="1:8" ht="29.5" thickBot="1">
      <c r="A44" s="99"/>
      <c r="B44" s="227" t="s">
        <v>375</v>
      </c>
      <c r="C44" s="95"/>
      <c r="D44" s="229">
        <v>4</v>
      </c>
      <c r="E44" s="232">
        <v>1761482</v>
      </c>
      <c r="F44" s="237" t="s">
        <v>415</v>
      </c>
      <c r="G44" s="238" t="s">
        <v>418</v>
      </c>
      <c r="H44" s="98" t="e">
        <f t="shared" si="0"/>
        <v>#VALUE!</v>
      </c>
    </row>
    <row r="45" spans="1:8" ht="29.5" thickBot="1">
      <c r="A45" s="93"/>
      <c r="B45" s="227" t="s">
        <v>376</v>
      </c>
      <c r="C45" s="95"/>
      <c r="D45" s="229">
        <v>4</v>
      </c>
      <c r="E45" s="232">
        <v>3077494</v>
      </c>
      <c r="F45" s="237" t="s">
        <v>415</v>
      </c>
      <c r="G45" s="238" t="s">
        <v>418</v>
      </c>
      <c r="H45" s="98" t="e">
        <f t="shared" si="0"/>
        <v>#VALUE!</v>
      </c>
    </row>
    <row r="46" spans="1:8" ht="29.5" thickBot="1">
      <c r="A46" s="99"/>
      <c r="B46" s="227" t="s">
        <v>377</v>
      </c>
      <c r="C46" s="95"/>
      <c r="D46" s="229">
        <v>4</v>
      </c>
      <c r="E46" s="232">
        <v>3077384</v>
      </c>
      <c r="F46" s="237" t="s">
        <v>415</v>
      </c>
      <c r="G46" s="238" t="s">
        <v>418</v>
      </c>
      <c r="H46" s="98" t="e">
        <f t="shared" si="0"/>
        <v>#VALUE!</v>
      </c>
    </row>
    <row r="47" spans="1:8" ht="16" thickBot="1">
      <c r="A47" s="93"/>
      <c r="B47" s="227" t="s">
        <v>378</v>
      </c>
      <c r="C47" s="95"/>
      <c r="D47" s="229">
        <v>4</v>
      </c>
      <c r="E47" s="232">
        <v>3077487</v>
      </c>
      <c r="F47" s="237" t="s">
        <v>415</v>
      </c>
      <c r="G47" s="238" t="s">
        <v>418</v>
      </c>
      <c r="H47" s="98" t="e">
        <f t="shared" si="0"/>
        <v>#VALUE!</v>
      </c>
    </row>
    <row r="48" spans="1:8" ht="16" thickBot="1">
      <c r="A48" s="99"/>
      <c r="B48" s="227" t="s">
        <v>379</v>
      </c>
      <c r="C48" s="95"/>
      <c r="D48" s="229">
        <v>4</v>
      </c>
      <c r="E48" s="232">
        <v>1761477</v>
      </c>
      <c r="F48" s="237" t="s">
        <v>415</v>
      </c>
      <c r="G48" s="238" t="s">
        <v>418</v>
      </c>
      <c r="H48" s="98" t="e">
        <f t="shared" si="0"/>
        <v>#VALUE!</v>
      </c>
    </row>
    <row r="49" spans="1:8" ht="29.5" thickBot="1">
      <c r="A49" s="93"/>
      <c r="B49" s="227" t="s">
        <v>380</v>
      </c>
      <c r="C49" s="95"/>
      <c r="D49" s="229">
        <v>4</v>
      </c>
      <c r="E49" s="232">
        <v>3064812</v>
      </c>
      <c r="F49" s="237" t="s">
        <v>415</v>
      </c>
      <c r="G49" s="238" t="s">
        <v>418</v>
      </c>
      <c r="H49" s="98" t="e">
        <f t="shared" si="0"/>
        <v>#VALUE!</v>
      </c>
    </row>
    <row r="50" spans="1:8" ht="29.5" thickBot="1">
      <c r="A50" s="99"/>
      <c r="B50" s="227" t="s">
        <v>381</v>
      </c>
      <c r="C50" s="95"/>
      <c r="D50" s="229">
        <v>4</v>
      </c>
      <c r="E50" s="232">
        <v>3051140</v>
      </c>
      <c r="F50" s="237" t="s">
        <v>415</v>
      </c>
      <c r="G50" s="238" t="s">
        <v>418</v>
      </c>
      <c r="H50" s="98" t="e">
        <f t="shared" si="0"/>
        <v>#VALUE!</v>
      </c>
    </row>
    <row r="51" spans="1:8" ht="16" thickBot="1">
      <c r="A51" s="93"/>
      <c r="B51" s="227" t="s">
        <v>382</v>
      </c>
      <c r="C51" s="95"/>
      <c r="D51" s="229">
        <v>4</v>
      </c>
      <c r="E51" s="232">
        <v>3056098</v>
      </c>
      <c r="F51" s="237" t="s">
        <v>415</v>
      </c>
      <c r="G51" s="238" t="s">
        <v>418</v>
      </c>
      <c r="H51" s="98" t="e">
        <f t="shared" si="0"/>
        <v>#VALUE!</v>
      </c>
    </row>
    <row r="52" spans="1:8" ht="16" thickBot="1">
      <c r="A52" s="99"/>
      <c r="B52" s="227" t="s">
        <v>383</v>
      </c>
      <c r="C52" s="95"/>
      <c r="D52" s="229">
        <v>4</v>
      </c>
      <c r="E52" s="232">
        <v>1771590</v>
      </c>
      <c r="F52" s="237" t="s">
        <v>415</v>
      </c>
      <c r="G52" s="238" t="s">
        <v>418</v>
      </c>
      <c r="H52" s="98" t="e">
        <f t="shared" si="0"/>
        <v>#VALUE!</v>
      </c>
    </row>
    <row r="53" spans="1:8" ht="16" thickBot="1">
      <c r="A53" s="93"/>
      <c r="B53" s="227" t="s">
        <v>384</v>
      </c>
      <c r="C53" s="95"/>
      <c r="D53" s="229">
        <v>4</v>
      </c>
      <c r="E53" s="232">
        <v>3026950</v>
      </c>
      <c r="F53" s="237" t="s">
        <v>415</v>
      </c>
      <c r="G53" s="238" t="s">
        <v>418</v>
      </c>
      <c r="H53" s="98" t="e">
        <f t="shared" si="0"/>
        <v>#VALUE!</v>
      </c>
    </row>
    <row r="54" spans="1:8" ht="16" thickBot="1">
      <c r="A54" s="99"/>
      <c r="B54" s="227" t="s">
        <v>385</v>
      </c>
      <c r="C54" s="95"/>
      <c r="D54" s="229">
        <v>4</v>
      </c>
      <c r="E54" s="232">
        <v>3146250</v>
      </c>
      <c r="F54" s="237" t="s">
        <v>415</v>
      </c>
      <c r="G54" s="238" t="s">
        <v>418</v>
      </c>
      <c r="H54" s="98" t="e">
        <f t="shared" si="0"/>
        <v>#VALUE!</v>
      </c>
    </row>
    <row r="55" spans="1:8" ht="29.5" thickBot="1">
      <c r="A55" s="93"/>
      <c r="B55" s="227" t="s">
        <v>386</v>
      </c>
      <c r="C55" s="95"/>
      <c r="D55" s="229">
        <v>4</v>
      </c>
      <c r="E55" s="232">
        <v>3077097</v>
      </c>
      <c r="F55" s="237" t="s">
        <v>415</v>
      </c>
      <c r="G55" s="238" t="s">
        <v>418</v>
      </c>
      <c r="H55" s="98" t="e">
        <f t="shared" si="0"/>
        <v>#VALUE!</v>
      </c>
    </row>
    <row r="56" spans="1:8" ht="29.5" thickBot="1">
      <c r="A56" s="99"/>
      <c r="B56" s="227" t="s">
        <v>387</v>
      </c>
      <c r="C56" s="95"/>
      <c r="D56" s="229">
        <v>4</v>
      </c>
      <c r="E56" s="232">
        <v>3097232</v>
      </c>
      <c r="F56" s="237" t="s">
        <v>415</v>
      </c>
      <c r="G56" s="238" t="s">
        <v>418</v>
      </c>
      <c r="H56" s="98" t="e">
        <f t="shared" si="0"/>
        <v>#VALUE!</v>
      </c>
    </row>
    <row r="57" spans="1:8" ht="29.5" thickBot="1">
      <c r="A57" s="93"/>
      <c r="B57" s="227" t="s">
        <v>388</v>
      </c>
      <c r="C57" s="95"/>
      <c r="D57" s="229">
        <v>4</v>
      </c>
      <c r="E57" s="232">
        <v>1725140</v>
      </c>
      <c r="F57" s="237" t="s">
        <v>415</v>
      </c>
      <c r="G57" s="238" t="s">
        <v>418</v>
      </c>
      <c r="H57" s="98" t="e">
        <f t="shared" si="0"/>
        <v>#VALUE!</v>
      </c>
    </row>
    <row r="58" spans="1:8" ht="29.5" thickBot="1">
      <c r="A58" s="99"/>
      <c r="B58" s="227" t="s">
        <v>389</v>
      </c>
      <c r="C58" s="95"/>
      <c r="D58" s="229">
        <v>4</v>
      </c>
      <c r="E58" s="232">
        <v>1779320</v>
      </c>
      <c r="F58" s="237" t="s">
        <v>415</v>
      </c>
      <c r="G58" s="238" t="s">
        <v>418</v>
      </c>
      <c r="H58" s="98" t="e">
        <f t="shared" si="0"/>
        <v>#VALUE!</v>
      </c>
    </row>
    <row r="59" spans="1:8" ht="16" thickBot="1">
      <c r="A59" s="93"/>
      <c r="B59" s="227" t="s">
        <v>390</v>
      </c>
      <c r="C59" s="95"/>
      <c r="D59" s="229">
        <v>4</v>
      </c>
      <c r="E59" s="232" t="s">
        <v>414</v>
      </c>
      <c r="F59" s="237" t="s">
        <v>415</v>
      </c>
      <c r="G59" s="238" t="s">
        <v>418</v>
      </c>
      <c r="H59" s="98" t="e">
        <f t="shared" si="0"/>
        <v>#VALUE!</v>
      </c>
    </row>
    <row r="60" spans="1:8" ht="16" thickBot="1">
      <c r="A60" s="99"/>
      <c r="B60" s="227" t="s">
        <v>391</v>
      </c>
      <c r="C60" s="231"/>
      <c r="D60" s="229">
        <v>4</v>
      </c>
      <c r="E60" s="232">
        <v>3065333</v>
      </c>
      <c r="F60" s="237" t="s">
        <v>415</v>
      </c>
      <c r="G60" s="238" t="s">
        <v>418</v>
      </c>
      <c r="H60" s="98" t="e">
        <f t="shared" si="0"/>
        <v>#VALUE!</v>
      </c>
    </row>
    <row r="61" spans="1:8" ht="16" thickBot="1">
      <c r="A61" s="93"/>
      <c r="B61" s="227" t="s">
        <v>392</v>
      </c>
      <c r="C61" s="230" t="s">
        <v>413</v>
      </c>
      <c r="D61" s="229">
        <v>4</v>
      </c>
      <c r="E61" s="232">
        <v>1694609</v>
      </c>
      <c r="F61" s="237" t="s">
        <v>415</v>
      </c>
      <c r="G61" s="238" t="s">
        <v>418</v>
      </c>
      <c r="H61" s="98" t="e">
        <f t="shared" si="0"/>
        <v>#VALUE!</v>
      </c>
    </row>
    <row r="62" spans="1:8" ht="29.5" thickBot="1">
      <c r="A62" s="99"/>
      <c r="B62" s="227" t="s">
        <v>393</v>
      </c>
      <c r="C62" s="95"/>
      <c r="D62" s="229">
        <v>4</v>
      </c>
      <c r="E62" s="232">
        <v>1694609</v>
      </c>
      <c r="F62" s="237" t="s">
        <v>415</v>
      </c>
      <c r="G62" s="238" t="s">
        <v>418</v>
      </c>
      <c r="H62" s="98" t="e">
        <f t="shared" si="0"/>
        <v>#VALUE!</v>
      </c>
    </row>
    <row r="63" spans="1:8" ht="16" thickBot="1">
      <c r="A63" s="93"/>
      <c r="B63" s="227" t="s">
        <v>394</v>
      </c>
      <c r="C63" s="95"/>
      <c r="D63" s="229">
        <v>4</v>
      </c>
      <c r="E63" s="232" t="s">
        <v>414</v>
      </c>
      <c r="F63" s="237" t="s">
        <v>415</v>
      </c>
      <c r="G63" s="238" t="s">
        <v>418</v>
      </c>
      <c r="H63" s="98" t="e">
        <f t="shared" si="0"/>
        <v>#VALUE!</v>
      </c>
    </row>
    <row r="64" spans="1:8" ht="29.5" thickBot="1">
      <c r="A64" s="99"/>
      <c r="B64" s="227" t="s">
        <v>395</v>
      </c>
      <c r="C64" s="95"/>
      <c r="D64" s="229">
        <v>4</v>
      </c>
      <c r="E64" s="232">
        <v>3112168</v>
      </c>
      <c r="F64" s="237" t="s">
        <v>415</v>
      </c>
      <c r="G64" s="238" t="s">
        <v>418</v>
      </c>
      <c r="H64" s="98" t="e">
        <f t="shared" si="0"/>
        <v>#VALUE!</v>
      </c>
    </row>
    <row r="65" spans="1:8" ht="16" thickBot="1">
      <c r="A65" s="93"/>
      <c r="B65" s="227" t="s">
        <v>396</v>
      </c>
      <c r="C65" s="95"/>
      <c r="D65" s="229">
        <v>4</v>
      </c>
      <c r="E65" s="232">
        <v>3019849</v>
      </c>
      <c r="F65" s="237" t="s">
        <v>415</v>
      </c>
      <c r="G65" s="238" t="s">
        <v>418</v>
      </c>
      <c r="H65" s="98" t="e">
        <f t="shared" si="0"/>
        <v>#VALUE!</v>
      </c>
    </row>
    <row r="66" spans="1:8" ht="16" thickBot="1">
      <c r="A66" s="99"/>
      <c r="B66" s="227" t="s">
        <v>397</v>
      </c>
      <c r="C66" s="95"/>
      <c r="D66" s="229">
        <v>4</v>
      </c>
      <c r="E66" s="232">
        <v>1634310</v>
      </c>
      <c r="F66" s="237" t="s">
        <v>415</v>
      </c>
      <c r="G66" s="238" t="s">
        <v>418</v>
      </c>
      <c r="H66" s="98" t="e">
        <f t="shared" si="0"/>
        <v>#VALUE!</v>
      </c>
    </row>
    <row r="67" spans="1:8" ht="16" thickBot="1">
      <c r="A67" s="93"/>
      <c r="B67" s="227" t="s">
        <v>398</v>
      </c>
      <c r="C67" s="95"/>
      <c r="D67" s="229">
        <v>4</v>
      </c>
      <c r="E67" s="232">
        <v>3033399</v>
      </c>
      <c r="F67" s="237" t="s">
        <v>415</v>
      </c>
      <c r="G67" s="238" t="s">
        <v>418</v>
      </c>
      <c r="H67" s="98" t="e">
        <f t="shared" si="0"/>
        <v>#VALUE!</v>
      </c>
    </row>
    <row r="68" spans="1:8" ht="29.5" thickBot="1">
      <c r="A68" s="99"/>
      <c r="B68" s="227" t="s">
        <v>399</v>
      </c>
      <c r="C68" s="95"/>
      <c r="D68" s="229">
        <v>4</v>
      </c>
      <c r="E68" s="232">
        <v>3103483</v>
      </c>
      <c r="F68" s="237" t="s">
        <v>415</v>
      </c>
      <c r="G68" s="238" t="s">
        <v>418</v>
      </c>
      <c r="H68" s="98" t="e">
        <f t="shared" si="0"/>
        <v>#VALUE!</v>
      </c>
    </row>
    <row r="69" spans="1:8" ht="29.5" thickBot="1">
      <c r="A69" s="93"/>
      <c r="B69" s="227" t="s">
        <v>400</v>
      </c>
      <c r="C69" s="95"/>
      <c r="D69" s="229">
        <v>4</v>
      </c>
      <c r="E69" s="232">
        <v>3140427</v>
      </c>
      <c r="F69" s="237" t="s">
        <v>415</v>
      </c>
      <c r="G69" s="238" t="s">
        <v>418</v>
      </c>
      <c r="H69" s="98" t="e">
        <f t="shared" si="0"/>
        <v>#VALUE!</v>
      </c>
    </row>
    <row r="70" spans="1:8" ht="29.5" thickBot="1">
      <c r="A70" s="99"/>
      <c r="B70" s="227" t="s">
        <v>401</v>
      </c>
      <c r="C70" s="95"/>
      <c r="D70" s="229">
        <v>4</v>
      </c>
      <c r="E70" s="232">
        <v>3140425</v>
      </c>
      <c r="F70" s="237" t="s">
        <v>415</v>
      </c>
      <c r="G70" s="238" t="s">
        <v>418</v>
      </c>
      <c r="H70" s="98" t="e">
        <f t="shared" si="0"/>
        <v>#VALUE!</v>
      </c>
    </row>
    <row r="71" spans="1:8" ht="29.5" thickBot="1">
      <c r="A71" s="93"/>
      <c r="B71" s="227" t="s">
        <v>402</v>
      </c>
      <c r="C71" s="95"/>
      <c r="D71" s="229">
        <v>4</v>
      </c>
      <c r="E71" s="232">
        <v>1633053</v>
      </c>
      <c r="F71" s="237" t="s">
        <v>415</v>
      </c>
      <c r="G71" s="238" t="s">
        <v>418</v>
      </c>
      <c r="H71" s="98" t="e">
        <f t="shared" si="0"/>
        <v>#VALUE!</v>
      </c>
    </row>
    <row r="72" spans="1:8" ht="29.5" thickBot="1">
      <c r="A72" s="99"/>
      <c r="B72" s="227" t="s">
        <v>403</v>
      </c>
      <c r="C72" s="95"/>
      <c r="D72" s="229">
        <v>4</v>
      </c>
      <c r="E72" s="232">
        <v>3057734</v>
      </c>
      <c r="F72" s="237" t="s">
        <v>415</v>
      </c>
      <c r="G72" s="238" t="s">
        <v>418</v>
      </c>
      <c r="H72" s="98" t="e">
        <f t="shared" si="0"/>
        <v>#VALUE!</v>
      </c>
    </row>
    <row r="73" spans="1:8" ht="29.5" thickBot="1">
      <c r="A73" s="93"/>
      <c r="B73" s="227" t="s">
        <v>404</v>
      </c>
      <c r="C73" s="95"/>
      <c r="D73" s="229">
        <v>4</v>
      </c>
      <c r="E73" s="232">
        <v>1761478</v>
      </c>
      <c r="F73" s="237" t="s">
        <v>415</v>
      </c>
      <c r="G73" s="238" t="s">
        <v>418</v>
      </c>
      <c r="H73" s="98" t="e">
        <f t="shared" si="0"/>
        <v>#VALUE!</v>
      </c>
    </row>
    <row r="74" spans="1:8" ht="29.5" thickBot="1">
      <c r="A74" s="99"/>
      <c r="B74" s="227" t="s">
        <v>405</v>
      </c>
      <c r="C74" s="231"/>
      <c r="D74" s="229">
        <v>4</v>
      </c>
      <c r="E74" s="232">
        <v>3076971</v>
      </c>
      <c r="F74" s="237" t="s">
        <v>415</v>
      </c>
      <c r="G74" s="238" t="s">
        <v>418</v>
      </c>
      <c r="H74" s="98" t="e">
        <f t="shared" si="0"/>
        <v>#VALUE!</v>
      </c>
    </row>
    <row r="75" spans="1:8" ht="16" thickBot="1">
      <c r="A75" s="93"/>
      <c r="B75" s="227" t="s">
        <v>406</v>
      </c>
      <c r="C75" s="95"/>
      <c r="D75" s="229">
        <v>4</v>
      </c>
      <c r="E75" s="232" t="s">
        <v>414</v>
      </c>
      <c r="F75" s="237" t="s">
        <v>415</v>
      </c>
      <c r="G75" s="238" t="s">
        <v>418</v>
      </c>
      <c r="H75" s="98" t="e">
        <f t="shared" si="0"/>
        <v>#VALUE!</v>
      </c>
    </row>
    <row r="76" spans="1:8" ht="16" thickBot="1">
      <c r="A76" s="99"/>
      <c r="B76" s="227" t="s">
        <v>407</v>
      </c>
      <c r="C76" s="231"/>
      <c r="D76" s="229">
        <v>4</v>
      </c>
      <c r="E76" s="232">
        <v>1633052</v>
      </c>
      <c r="F76" s="237" t="s">
        <v>415</v>
      </c>
      <c r="G76" s="238" t="s">
        <v>418</v>
      </c>
      <c r="H76" s="98" t="e">
        <f t="shared" si="0"/>
        <v>#VALUE!</v>
      </c>
    </row>
    <row r="77" spans="1:8" ht="29.5" thickBot="1">
      <c r="A77" s="93"/>
      <c r="B77" s="227" t="s">
        <v>408</v>
      </c>
      <c r="C77" s="95"/>
      <c r="D77" s="229">
        <v>4</v>
      </c>
      <c r="E77" s="232">
        <v>1761445</v>
      </c>
      <c r="F77" s="237" t="s">
        <v>415</v>
      </c>
      <c r="G77" s="238" t="s">
        <v>418</v>
      </c>
      <c r="H77" s="98" t="e">
        <f t="shared" si="0"/>
        <v>#VALUE!</v>
      </c>
    </row>
    <row r="78" spans="1:8" ht="16" thickBot="1">
      <c r="A78" s="99"/>
      <c r="B78" s="227" t="s">
        <v>409</v>
      </c>
      <c r="C78" s="95"/>
      <c r="D78" s="229">
        <v>4</v>
      </c>
      <c r="E78" s="232" t="s">
        <v>414</v>
      </c>
      <c r="F78" s="237" t="s">
        <v>415</v>
      </c>
      <c r="G78" s="238" t="s">
        <v>418</v>
      </c>
      <c r="H78" s="98" t="e">
        <f t="shared" si="0"/>
        <v>#VALUE!</v>
      </c>
    </row>
    <row r="79" spans="1:8" ht="16" thickBot="1">
      <c r="A79" s="93"/>
      <c r="B79" s="227" t="s">
        <v>410</v>
      </c>
      <c r="C79" s="95"/>
      <c r="D79" s="229">
        <v>4</v>
      </c>
      <c r="E79" s="232">
        <v>3156296</v>
      </c>
      <c r="F79" s="237" t="s">
        <v>415</v>
      </c>
      <c r="G79" s="238" t="s">
        <v>418</v>
      </c>
      <c r="H79" s="98" t="e">
        <f t="shared" si="0"/>
        <v>#VALUE!</v>
      </c>
    </row>
    <row r="80" spans="1:8" ht="16" thickBot="1">
      <c r="A80" s="99"/>
      <c r="B80" s="227" t="s">
        <v>411</v>
      </c>
      <c r="C80" s="231"/>
      <c r="D80" s="229">
        <v>4</v>
      </c>
      <c r="E80" s="232">
        <v>3153089</v>
      </c>
      <c r="F80" s="237" t="s">
        <v>415</v>
      </c>
      <c r="G80" s="238" t="s">
        <v>418</v>
      </c>
      <c r="H80" s="98" t="e">
        <f t="shared" ref="H80:H87" si="1">$D$35*G80</f>
        <v>#VALUE!</v>
      </c>
    </row>
    <row r="81" spans="1:8" ht="29.5" thickBot="1">
      <c r="A81" s="93"/>
      <c r="B81" s="227" t="s">
        <v>412</v>
      </c>
      <c r="C81" s="230"/>
      <c r="D81" s="229">
        <v>4</v>
      </c>
      <c r="E81" s="232">
        <v>3156285</v>
      </c>
      <c r="F81" s="237" t="s">
        <v>415</v>
      </c>
      <c r="G81" s="238" t="s">
        <v>418</v>
      </c>
      <c r="H81" s="98" t="e">
        <f t="shared" si="1"/>
        <v>#VALUE!</v>
      </c>
    </row>
    <row r="82" spans="1:8" ht="15.5">
      <c r="A82" s="99"/>
      <c r="B82" s="94"/>
      <c r="C82" s="95"/>
      <c r="D82" s="96"/>
      <c r="E82" s="97"/>
      <c r="F82" s="97"/>
      <c r="G82" s="100"/>
      <c r="H82" s="98">
        <f t="shared" si="1"/>
        <v>0</v>
      </c>
    </row>
    <row r="83" spans="1:8" ht="15.5">
      <c r="A83" s="93"/>
      <c r="B83" s="94"/>
      <c r="C83" s="95"/>
      <c r="D83" s="96"/>
      <c r="E83" s="97"/>
      <c r="F83" s="97"/>
      <c r="G83" s="100"/>
      <c r="H83" s="98">
        <f t="shared" si="1"/>
        <v>0</v>
      </c>
    </row>
    <row r="84" spans="1:8" ht="15.5">
      <c r="A84" s="93"/>
      <c r="B84" s="94"/>
      <c r="C84" s="95"/>
      <c r="D84" s="96"/>
      <c r="E84" s="97"/>
      <c r="F84" s="97"/>
      <c r="G84" s="100"/>
      <c r="H84" s="98">
        <f t="shared" si="1"/>
        <v>0</v>
      </c>
    </row>
    <row r="85" spans="1:8" ht="15.5">
      <c r="A85" s="99"/>
      <c r="B85" s="94"/>
      <c r="C85" s="95"/>
      <c r="D85" s="96"/>
      <c r="E85" s="97"/>
      <c r="F85" s="97"/>
      <c r="G85" s="100"/>
      <c r="H85" s="98">
        <f t="shared" si="1"/>
        <v>0</v>
      </c>
    </row>
    <row r="86" spans="1:8" ht="15.5">
      <c r="A86" s="93"/>
      <c r="B86" s="94"/>
      <c r="C86" s="95"/>
      <c r="D86" s="96"/>
      <c r="E86" s="97"/>
      <c r="F86" s="97"/>
      <c r="G86" s="100"/>
      <c r="H86" s="98">
        <f t="shared" si="1"/>
        <v>0</v>
      </c>
    </row>
    <row r="87" spans="1:8" ht="15.5">
      <c r="A87" s="99"/>
      <c r="B87" s="94"/>
      <c r="C87" s="95"/>
      <c r="D87" s="96"/>
      <c r="E87" s="97"/>
      <c r="F87" s="97"/>
      <c r="G87" s="100"/>
      <c r="H87" s="98">
        <f t="shared" si="1"/>
        <v>0</v>
      </c>
    </row>
    <row r="88" spans="1:8" ht="14">
      <c r="A88" s="101"/>
      <c r="B88" s="102"/>
      <c r="C88" s="102"/>
      <c r="D88" s="103"/>
      <c r="E88" s="104"/>
      <c r="F88" s="104"/>
      <c r="G88" s="104"/>
      <c r="H88" s="105" t="e">
        <f>SUM(H35:H87)</f>
        <v>#VALUE!</v>
      </c>
    </row>
    <row r="89" spans="1:8" ht="18">
      <c r="A89" s="106" t="s">
        <v>88</v>
      </c>
      <c r="B89" s="107"/>
      <c r="C89" s="107"/>
      <c r="D89" s="108"/>
      <c r="E89" s="107"/>
      <c r="F89" s="107"/>
      <c r="G89" s="235"/>
      <c r="H89" s="109"/>
    </row>
    <row r="90" spans="1:8" ht="33" customHeight="1">
      <c r="A90" s="110" t="s">
        <v>80</v>
      </c>
      <c r="B90" s="110" t="s">
        <v>81</v>
      </c>
      <c r="C90" s="110" t="s">
        <v>82</v>
      </c>
      <c r="D90" s="110" t="s">
        <v>83</v>
      </c>
      <c r="E90" s="110" t="s">
        <v>84</v>
      </c>
      <c r="F90" s="110" t="s">
        <v>85</v>
      </c>
      <c r="G90" s="110" t="s">
        <v>86</v>
      </c>
      <c r="H90" s="110" t="s">
        <v>87</v>
      </c>
    </row>
    <row r="91" spans="1:8" ht="14">
      <c r="A91" s="95"/>
      <c r="B91" s="111"/>
      <c r="C91" s="111"/>
      <c r="D91" s="112"/>
      <c r="E91" s="113"/>
      <c r="F91" s="114"/>
      <c r="G91" s="115"/>
      <c r="H91" s="116">
        <f t="shared" ref="H91:H105" si="2">$D$91*G91</f>
        <v>0</v>
      </c>
    </row>
    <row r="92" spans="1:8" ht="14">
      <c r="A92" s="95"/>
      <c r="B92" s="111"/>
      <c r="C92" s="111"/>
      <c r="D92" s="112"/>
      <c r="E92" s="113"/>
      <c r="F92" s="114"/>
      <c r="G92" s="115"/>
      <c r="H92" s="116">
        <f t="shared" si="2"/>
        <v>0</v>
      </c>
    </row>
    <row r="93" spans="1:8" ht="14">
      <c r="A93" s="95"/>
      <c r="B93" s="111"/>
      <c r="C93" s="111"/>
      <c r="D93" s="112"/>
      <c r="E93" s="113"/>
      <c r="F93" s="114"/>
      <c r="G93" s="115"/>
      <c r="H93" s="116">
        <f t="shared" si="2"/>
        <v>0</v>
      </c>
    </row>
    <row r="94" spans="1:8" ht="14">
      <c r="A94" s="95"/>
      <c r="B94" s="111"/>
      <c r="C94" s="111"/>
      <c r="D94" s="112"/>
      <c r="E94" s="113"/>
      <c r="F94" s="114"/>
      <c r="G94" s="115"/>
      <c r="H94" s="116">
        <f t="shared" si="2"/>
        <v>0</v>
      </c>
    </row>
    <row r="95" spans="1:8" ht="14">
      <c r="A95" s="95"/>
      <c r="B95" s="111"/>
      <c r="C95" s="111"/>
      <c r="D95" s="112"/>
      <c r="E95" s="113"/>
      <c r="F95" s="114"/>
      <c r="G95" s="115"/>
      <c r="H95" s="116">
        <f t="shared" si="2"/>
        <v>0</v>
      </c>
    </row>
    <row r="96" spans="1:8" ht="14">
      <c r="A96" s="95"/>
      <c r="B96" s="111"/>
      <c r="C96" s="111"/>
      <c r="D96" s="112"/>
      <c r="E96" s="113"/>
      <c r="F96" s="114"/>
      <c r="G96" s="115"/>
      <c r="H96" s="116">
        <f t="shared" si="2"/>
        <v>0</v>
      </c>
    </row>
    <row r="97" spans="1:8" ht="14">
      <c r="A97" s="95"/>
      <c r="B97" s="111"/>
      <c r="C97" s="111"/>
      <c r="D97" s="112"/>
      <c r="E97" s="113"/>
      <c r="F97" s="114"/>
      <c r="G97" s="115"/>
      <c r="H97" s="116">
        <f t="shared" si="2"/>
        <v>0</v>
      </c>
    </row>
    <row r="98" spans="1:8" ht="14">
      <c r="A98" s="95"/>
      <c r="B98" s="111"/>
      <c r="C98" s="111"/>
      <c r="D98" s="112"/>
      <c r="E98" s="113"/>
      <c r="F98" s="114"/>
      <c r="G98" s="115"/>
      <c r="H98" s="116">
        <f t="shared" si="2"/>
        <v>0</v>
      </c>
    </row>
    <row r="99" spans="1:8" ht="14">
      <c r="A99" s="95"/>
      <c r="B99" s="111"/>
      <c r="C99" s="111"/>
      <c r="D99" s="112"/>
      <c r="E99" s="113"/>
      <c r="F99" s="114"/>
      <c r="G99" s="115"/>
      <c r="H99" s="116">
        <f t="shared" si="2"/>
        <v>0</v>
      </c>
    </row>
    <row r="100" spans="1:8" ht="14">
      <c r="A100" s="95"/>
      <c r="B100" s="111"/>
      <c r="C100" s="111"/>
      <c r="D100" s="112"/>
      <c r="E100" s="113"/>
      <c r="F100" s="114"/>
      <c r="G100" s="115"/>
      <c r="H100" s="116">
        <f t="shared" si="2"/>
        <v>0</v>
      </c>
    </row>
    <row r="101" spans="1:8" ht="14">
      <c r="A101" s="95"/>
      <c r="B101" s="111"/>
      <c r="C101" s="111"/>
      <c r="D101" s="112"/>
      <c r="E101" s="113"/>
      <c r="F101" s="114"/>
      <c r="G101" s="115"/>
      <c r="H101" s="116">
        <f t="shared" si="2"/>
        <v>0</v>
      </c>
    </row>
    <row r="102" spans="1:8" ht="14">
      <c r="A102" s="95"/>
      <c r="B102" s="111"/>
      <c r="C102" s="111"/>
      <c r="D102" s="112"/>
      <c r="E102" s="113"/>
      <c r="F102" s="114"/>
      <c r="G102" s="115"/>
      <c r="H102" s="116">
        <f t="shared" si="2"/>
        <v>0</v>
      </c>
    </row>
    <row r="103" spans="1:8" ht="14">
      <c r="A103" s="95"/>
      <c r="B103" s="111"/>
      <c r="C103" s="111"/>
      <c r="D103" s="112"/>
      <c r="E103" s="113"/>
      <c r="F103" s="114"/>
      <c r="G103" s="115"/>
      <c r="H103" s="116">
        <f t="shared" si="2"/>
        <v>0</v>
      </c>
    </row>
    <row r="104" spans="1:8" ht="14">
      <c r="A104" s="95"/>
      <c r="B104" s="111"/>
      <c r="C104" s="111"/>
      <c r="D104" s="112"/>
      <c r="E104" s="113"/>
      <c r="F104" s="114"/>
      <c r="G104" s="115"/>
      <c r="H104" s="116">
        <f t="shared" si="2"/>
        <v>0</v>
      </c>
    </row>
    <row r="105" spans="1:8" ht="14">
      <c r="A105" s="95"/>
      <c r="B105" s="111"/>
      <c r="C105" s="111"/>
      <c r="D105" s="112"/>
      <c r="E105" s="113"/>
      <c r="F105" s="114"/>
      <c r="G105" s="115"/>
      <c r="H105" s="116">
        <f t="shared" si="2"/>
        <v>0</v>
      </c>
    </row>
    <row r="106" spans="1:8" ht="14">
      <c r="A106" s="117"/>
      <c r="B106" s="104"/>
      <c r="C106" s="104"/>
      <c r="D106" s="118"/>
      <c r="E106" s="104"/>
      <c r="F106" s="104"/>
      <c r="G106" s="104"/>
      <c r="H106" s="105">
        <f>SUM(H91:H105)</f>
        <v>0</v>
      </c>
    </row>
    <row r="107" spans="1:8" ht="18">
      <c r="A107" s="106" t="s">
        <v>89</v>
      </c>
      <c r="B107" s="107"/>
      <c r="C107" s="107"/>
      <c r="D107" s="108"/>
      <c r="E107" s="107"/>
      <c r="F107" s="107"/>
      <c r="G107" s="235"/>
      <c r="H107" s="109"/>
    </row>
    <row r="108" spans="1:8" ht="33" customHeight="1">
      <c r="A108" s="4" t="s">
        <v>90</v>
      </c>
      <c r="B108" s="67"/>
      <c r="C108" s="67"/>
      <c r="D108" s="119"/>
      <c r="E108" s="67"/>
      <c r="F108" s="67"/>
      <c r="G108" s="236"/>
      <c r="H108" s="59">
        <v>57229.39</v>
      </c>
    </row>
    <row r="109" spans="1:8" ht="38.25" customHeight="1">
      <c r="A109" s="4" t="s">
        <v>31</v>
      </c>
      <c r="B109" s="107"/>
      <c r="C109" s="107"/>
      <c r="D109" s="108"/>
      <c r="E109" s="107"/>
      <c r="F109" s="107"/>
      <c r="G109" s="235"/>
      <c r="H109" s="107"/>
    </row>
    <row r="110" spans="1:8" ht="15.75" customHeight="1"/>
    <row r="111" spans="1:8" ht="15.75" customHeight="1"/>
    <row r="112" spans="1:8" ht="15.75" customHeight="1"/>
    <row r="113" ht="15.75" customHeight="1"/>
  </sheetData>
  <mergeCells count="1">
    <mergeCell ref="A1:H1"/>
  </mergeCells>
  <dataValidations count="2">
    <dataValidation type="list" allowBlank="1" showErrorMessage="1" sqref="B2" xr:uid="{00000000-0002-0000-0200-000000000000}">
      <formula1>"IN USE,NOT IN USE"</formula1>
    </dataValidation>
    <dataValidation type="list" allowBlank="1" showErrorMessage="1" sqref="F91:F105 F35:F87" xr:uid="{00000000-0002-0000-0200-000001000000}">
      <formula1>"Factory New,Used,Refurbished,Remanufactured"</formula1>
    </dataValidation>
  </dataValidation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zoomScale="60" zoomScaleNormal="60" workbookViewId="0">
      <selection activeCell="D19" sqref="D19"/>
    </sheetView>
  </sheetViews>
  <sheetFormatPr defaultRowHeight="15" customHeight="1"/>
  <cols>
    <col min="1" max="1" width="18.7265625" customWidth="1"/>
    <col min="2" max="2" width="43.1796875" customWidth="1"/>
    <col min="3" max="3" width="101.26953125" customWidth="1"/>
    <col min="4" max="4" width="16.54296875" customWidth="1"/>
    <col min="5" max="5" width="32.453125" customWidth="1"/>
    <col min="6" max="6" width="38.81640625" customWidth="1"/>
    <col min="7" max="8" width="23" customWidth="1"/>
    <col min="9" max="1024" width="15.26953125" customWidth="1"/>
    <col min="1025" max="1025" width="9.1796875" customWidth="1"/>
  </cols>
  <sheetData>
    <row r="1" spans="1:8" ht="30.75" customHeight="1">
      <c r="A1" s="242" t="s">
        <v>91</v>
      </c>
      <c r="B1" s="242"/>
      <c r="C1" s="242"/>
      <c r="D1" s="242"/>
      <c r="E1" s="242"/>
      <c r="F1" s="242"/>
      <c r="G1" s="242"/>
      <c r="H1" s="242"/>
    </row>
    <row r="2" spans="1:8" ht="27.75" customHeight="1">
      <c r="A2" s="70" t="s">
        <v>52</v>
      </c>
      <c r="B2" s="122"/>
      <c r="C2" s="123"/>
      <c r="D2" s="71"/>
      <c r="E2" s="71"/>
      <c r="F2" s="71"/>
      <c r="G2" s="71"/>
      <c r="H2" s="73"/>
    </row>
    <row r="3" spans="1:8" ht="14.5">
      <c r="A3" s="74" t="s">
        <v>92</v>
      </c>
      <c r="B3" s="124"/>
      <c r="C3" s="124"/>
      <c r="D3" s="124"/>
      <c r="E3" s="124"/>
      <c r="F3" s="124"/>
      <c r="G3" s="124"/>
      <c r="H3" s="125"/>
    </row>
    <row r="4" spans="1:8" ht="14.5">
      <c r="A4" s="16" t="s">
        <v>93</v>
      </c>
      <c r="B4" s="34"/>
      <c r="C4" s="34"/>
      <c r="D4" s="34"/>
      <c r="E4" s="34"/>
      <c r="F4" s="34"/>
      <c r="G4" s="34"/>
      <c r="H4" s="126"/>
    </row>
    <row r="5" spans="1:8" ht="14.5">
      <c r="A5" s="16" t="s">
        <v>94</v>
      </c>
      <c r="B5" s="34"/>
      <c r="C5" s="34"/>
      <c r="D5" s="34"/>
      <c r="E5" s="34"/>
      <c r="F5" s="34"/>
      <c r="G5" s="34"/>
      <c r="H5" s="126"/>
    </row>
    <row r="6" spans="1:8" ht="14.5">
      <c r="A6" s="16" t="s">
        <v>61</v>
      </c>
      <c r="B6" s="34"/>
      <c r="C6" s="34"/>
      <c r="D6" s="34"/>
      <c r="E6" s="34"/>
      <c r="F6" s="34"/>
      <c r="G6" s="34"/>
      <c r="H6" s="126"/>
    </row>
    <row r="7" spans="1:8" ht="14.5">
      <c r="A7" s="16" t="s">
        <v>95</v>
      </c>
      <c r="B7" s="34"/>
      <c r="C7" s="34"/>
      <c r="D7" s="34"/>
      <c r="E7" s="34"/>
      <c r="F7" s="34"/>
      <c r="G7" s="34"/>
      <c r="H7" s="126"/>
    </row>
    <row r="8" spans="1:8" ht="14.5">
      <c r="A8" s="16" t="s">
        <v>96</v>
      </c>
      <c r="B8" s="34"/>
      <c r="C8" s="34"/>
      <c r="D8" s="34"/>
      <c r="E8" s="34"/>
      <c r="F8" s="34"/>
      <c r="G8" s="34"/>
      <c r="H8" s="126"/>
    </row>
    <row r="9" spans="1:8" ht="14.5">
      <c r="A9" s="16" t="s">
        <v>97</v>
      </c>
      <c r="B9" s="34"/>
      <c r="C9" s="34"/>
      <c r="D9" s="34"/>
      <c r="E9" s="34"/>
      <c r="F9" s="34"/>
      <c r="G9" s="34"/>
      <c r="H9" s="126"/>
    </row>
    <row r="10" spans="1:8" ht="14.5">
      <c r="A10" s="16" t="s">
        <v>62</v>
      </c>
      <c r="B10" s="33"/>
      <c r="C10" s="33"/>
      <c r="D10" s="33"/>
      <c r="E10" s="33"/>
      <c r="F10" s="33"/>
      <c r="G10" s="33"/>
      <c r="H10" s="127"/>
    </row>
    <row r="11" spans="1:8" ht="14.5">
      <c r="A11" s="82" t="s">
        <v>67</v>
      </c>
      <c r="B11" s="33"/>
      <c r="C11" s="33"/>
      <c r="D11" s="33"/>
      <c r="E11" s="33"/>
      <c r="F11" s="33"/>
      <c r="G11" s="33"/>
      <c r="H11" s="127"/>
    </row>
    <row r="12" spans="1:8" ht="14.5">
      <c r="A12" s="16" t="s">
        <v>98</v>
      </c>
      <c r="B12" s="34"/>
      <c r="C12" s="34"/>
      <c r="D12" s="34"/>
      <c r="E12" s="34"/>
      <c r="F12" s="34"/>
      <c r="G12" s="34"/>
      <c r="H12" s="126"/>
    </row>
    <row r="13" spans="1:8" ht="14.5">
      <c r="A13" s="16" t="s">
        <v>99</v>
      </c>
      <c r="B13" s="34"/>
      <c r="C13" s="34"/>
      <c r="D13" s="34"/>
      <c r="E13" s="34"/>
      <c r="F13" s="34"/>
      <c r="G13" s="34"/>
      <c r="H13" s="126"/>
    </row>
    <row r="14" spans="1:8" ht="14.5">
      <c r="A14" s="16" t="s">
        <v>100</v>
      </c>
      <c r="B14" s="34"/>
      <c r="C14" s="34"/>
      <c r="D14" s="34"/>
      <c r="E14" s="34"/>
      <c r="F14" s="34"/>
      <c r="G14" s="34"/>
      <c r="H14" s="126"/>
    </row>
    <row r="15" spans="1:8" ht="14.5">
      <c r="A15" s="82" t="s">
        <v>74</v>
      </c>
      <c r="B15" s="33"/>
      <c r="C15" s="33"/>
      <c r="D15" s="33"/>
      <c r="E15" s="33"/>
      <c r="F15" s="33"/>
      <c r="G15" s="33"/>
      <c r="H15" s="127"/>
    </row>
    <row r="16" spans="1:8" ht="18" customHeight="1">
      <c r="A16" s="20" t="s">
        <v>75</v>
      </c>
      <c r="B16" s="83"/>
      <c r="C16" s="83"/>
      <c r="D16" s="83"/>
      <c r="E16" s="83"/>
      <c r="F16" s="83"/>
      <c r="G16" s="83"/>
      <c r="H16" s="128"/>
    </row>
    <row r="17" spans="1:8" ht="24" customHeight="1">
      <c r="A17" s="87" t="s">
        <v>101</v>
      </c>
      <c r="B17" s="129"/>
      <c r="C17" s="129"/>
      <c r="D17" s="129"/>
      <c r="E17" s="129"/>
      <c r="F17" s="129"/>
      <c r="G17" s="129"/>
      <c r="H17" s="130"/>
    </row>
    <row r="18" spans="1:8" ht="28">
      <c r="A18" s="110" t="s">
        <v>80</v>
      </c>
      <c r="B18" s="110" t="s">
        <v>81</v>
      </c>
      <c r="C18" s="110" t="s">
        <v>102</v>
      </c>
      <c r="D18" s="110" t="s">
        <v>103</v>
      </c>
      <c r="E18" s="110" t="s">
        <v>104</v>
      </c>
      <c r="F18" s="110" t="s">
        <v>105</v>
      </c>
      <c r="G18" s="110" t="s">
        <v>86</v>
      </c>
      <c r="H18" s="110" t="s">
        <v>106</v>
      </c>
    </row>
    <row r="19" spans="1:8" s="69" customFormat="1" ht="15.5">
      <c r="A19" s="99"/>
      <c r="B19" s="131"/>
      <c r="C19" s="132"/>
      <c r="D19" s="133"/>
      <c r="E19" s="97"/>
      <c r="F19" s="97"/>
      <c r="G19" s="100"/>
      <c r="H19" s="98">
        <f t="shared" ref="H19:H33" si="0">G19*D19</f>
        <v>0</v>
      </c>
    </row>
    <row r="20" spans="1:8" ht="14.5">
      <c r="A20" s="95"/>
      <c r="B20" s="111"/>
      <c r="C20" s="111"/>
      <c r="D20" s="134"/>
      <c r="E20" s="135"/>
      <c r="F20" s="136"/>
      <c r="G20" s="115"/>
      <c r="H20" s="137">
        <f t="shared" si="0"/>
        <v>0</v>
      </c>
    </row>
    <row r="21" spans="1:8" ht="14.5">
      <c r="A21" s="95"/>
      <c r="B21" s="111"/>
      <c r="C21" s="111"/>
      <c r="D21" s="134"/>
      <c r="E21" s="135"/>
      <c r="F21" s="136"/>
      <c r="G21" s="115"/>
      <c r="H21" s="137">
        <f t="shared" si="0"/>
        <v>0</v>
      </c>
    </row>
    <row r="22" spans="1:8" ht="14.5">
      <c r="A22" s="95"/>
      <c r="B22" s="111"/>
      <c r="C22" s="111"/>
      <c r="D22" s="134"/>
      <c r="E22" s="135"/>
      <c r="F22" s="136"/>
      <c r="G22" s="115"/>
      <c r="H22" s="137">
        <f t="shared" si="0"/>
        <v>0</v>
      </c>
    </row>
    <row r="23" spans="1:8" ht="14.5">
      <c r="A23" s="95"/>
      <c r="B23" s="111"/>
      <c r="C23" s="111"/>
      <c r="D23" s="134"/>
      <c r="E23" s="135"/>
      <c r="F23" s="136"/>
      <c r="G23" s="115"/>
      <c r="H23" s="137">
        <f t="shared" si="0"/>
        <v>0</v>
      </c>
    </row>
    <row r="24" spans="1:8" ht="14.5">
      <c r="A24" s="95"/>
      <c r="B24" s="111"/>
      <c r="C24" s="111"/>
      <c r="D24" s="134"/>
      <c r="E24" s="135"/>
      <c r="F24" s="136"/>
      <c r="G24" s="115"/>
      <c r="H24" s="137">
        <f t="shared" si="0"/>
        <v>0</v>
      </c>
    </row>
    <row r="25" spans="1:8" ht="14.5">
      <c r="A25" s="95"/>
      <c r="B25" s="111"/>
      <c r="C25" s="111"/>
      <c r="D25" s="134"/>
      <c r="E25" s="135"/>
      <c r="F25" s="136"/>
      <c r="G25" s="115"/>
      <c r="H25" s="137">
        <f t="shared" si="0"/>
        <v>0</v>
      </c>
    </row>
    <row r="26" spans="1:8" ht="14.5">
      <c r="A26" s="95"/>
      <c r="B26" s="111"/>
      <c r="C26" s="111"/>
      <c r="D26" s="134"/>
      <c r="E26" s="135"/>
      <c r="F26" s="136"/>
      <c r="G26" s="115"/>
      <c r="H26" s="137">
        <f t="shared" si="0"/>
        <v>0</v>
      </c>
    </row>
    <row r="27" spans="1:8" ht="14.5">
      <c r="A27" s="95"/>
      <c r="B27" s="111"/>
      <c r="C27" s="111"/>
      <c r="D27" s="134"/>
      <c r="E27" s="135"/>
      <c r="F27" s="136"/>
      <c r="G27" s="115"/>
      <c r="H27" s="137">
        <f t="shared" si="0"/>
        <v>0</v>
      </c>
    </row>
    <row r="28" spans="1:8" ht="14.5">
      <c r="A28" s="95"/>
      <c r="B28" s="111"/>
      <c r="C28" s="111"/>
      <c r="D28" s="134"/>
      <c r="E28" s="135"/>
      <c r="F28" s="136"/>
      <c r="G28" s="115"/>
      <c r="H28" s="137">
        <f t="shared" si="0"/>
        <v>0</v>
      </c>
    </row>
    <row r="29" spans="1:8" ht="14.5">
      <c r="A29" s="95"/>
      <c r="B29" s="111"/>
      <c r="C29" s="111"/>
      <c r="D29" s="134"/>
      <c r="E29" s="135"/>
      <c r="F29" s="136"/>
      <c r="G29" s="115"/>
      <c r="H29" s="137">
        <f t="shared" si="0"/>
        <v>0</v>
      </c>
    </row>
    <row r="30" spans="1:8" ht="14.5">
      <c r="A30" s="95"/>
      <c r="B30" s="111"/>
      <c r="C30" s="111"/>
      <c r="D30" s="134"/>
      <c r="E30" s="135"/>
      <c r="F30" s="136"/>
      <c r="G30" s="115"/>
      <c r="H30" s="137">
        <f t="shared" si="0"/>
        <v>0</v>
      </c>
    </row>
    <row r="31" spans="1:8" ht="14.5">
      <c r="A31" s="95"/>
      <c r="B31" s="111"/>
      <c r="C31" s="111"/>
      <c r="D31" s="134"/>
      <c r="E31" s="135"/>
      <c r="F31" s="136"/>
      <c r="G31" s="115"/>
      <c r="H31" s="137">
        <f t="shared" si="0"/>
        <v>0</v>
      </c>
    </row>
    <row r="32" spans="1:8" ht="14.5">
      <c r="A32" s="95"/>
      <c r="B32" s="111"/>
      <c r="C32" s="111"/>
      <c r="D32" s="134"/>
      <c r="E32" s="135"/>
      <c r="F32" s="136"/>
      <c r="G32" s="115"/>
      <c r="H32" s="137">
        <f t="shared" si="0"/>
        <v>0</v>
      </c>
    </row>
    <row r="33" spans="1:8" ht="14.5">
      <c r="A33" s="95"/>
      <c r="B33" s="111"/>
      <c r="C33" s="111"/>
      <c r="D33" s="138"/>
      <c r="E33" s="135"/>
      <c r="F33" s="136"/>
      <c r="G33" s="115"/>
      <c r="H33" s="137">
        <f t="shared" si="0"/>
        <v>0</v>
      </c>
    </row>
    <row r="34" spans="1:8" ht="24.75" customHeight="1">
      <c r="A34" s="139"/>
      <c r="B34" s="140"/>
      <c r="C34" s="140"/>
      <c r="D34" s="140"/>
      <c r="E34" s="140"/>
      <c r="F34" s="140"/>
      <c r="G34" s="140"/>
      <c r="H34" s="105">
        <f>SUM(H19:H33)</f>
        <v>0</v>
      </c>
    </row>
    <row r="35" spans="1:8" ht="24.75" customHeight="1">
      <c r="A35" s="87" t="s">
        <v>107</v>
      </c>
      <c r="B35" s="141"/>
      <c r="C35" s="141"/>
      <c r="D35" s="141"/>
      <c r="E35" s="141"/>
      <c r="F35" s="141"/>
      <c r="G35" s="141"/>
      <c r="H35" s="142"/>
    </row>
    <row r="36" spans="1:8" ht="28">
      <c r="A36" s="110" t="s">
        <v>80</v>
      </c>
      <c r="B36" s="143" t="s">
        <v>108</v>
      </c>
      <c r="C36" s="243" t="s">
        <v>109</v>
      </c>
      <c r="D36" s="243"/>
      <c r="E36" s="110" t="s">
        <v>110</v>
      </c>
      <c r="F36" s="110" t="s">
        <v>111</v>
      </c>
      <c r="G36" s="110" t="s">
        <v>112</v>
      </c>
      <c r="H36" s="110" t="s">
        <v>106</v>
      </c>
    </row>
    <row r="37" spans="1:8" ht="14.5">
      <c r="A37" s="95"/>
      <c r="B37" s="95"/>
      <c r="C37" s="240"/>
      <c r="D37" s="240"/>
      <c r="E37" s="113"/>
      <c r="F37" s="114"/>
      <c r="G37" s="144"/>
      <c r="H37" s="116">
        <f t="shared" ref="H37:H51" si="1">F37*G37</f>
        <v>0</v>
      </c>
    </row>
    <row r="38" spans="1:8" ht="15.75" customHeight="1">
      <c r="A38" s="95"/>
      <c r="B38" s="95"/>
      <c r="C38" s="240"/>
      <c r="D38" s="240"/>
      <c r="E38" s="113"/>
      <c r="F38" s="114"/>
      <c r="G38" s="144"/>
      <c r="H38" s="116">
        <f t="shared" si="1"/>
        <v>0</v>
      </c>
    </row>
    <row r="39" spans="1:8" ht="15.75" customHeight="1">
      <c r="A39" s="95"/>
      <c r="B39" s="95"/>
      <c r="C39" s="240"/>
      <c r="D39" s="240"/>
      <c r="E39" s="113"/>
      <c r="F39" s="114"/>
      <c r="G39" s="144"/>
      <c r="H39" s="116">
        <f t="shared" si="1"/>
        <v>0</v>
      </c>
    </row>
    <row r="40" spans="1:8" ht="15.75" customHeight="1">
      <c r="A40" s="95"/>
      <c r="B40" s="95"/>
      <c r="C40" s="240"/>
      <c r="D40" s="240"/>
      <c r="E40" s="113"/>
      <c r="F40" s="114"/>
      <c r="G40" s="144"/>
      <c r="H40" s="116">
        <f t="shared" si="1"/>
        <v>0</v>
      </c>
    </row>
    <row r="41" spans="1:8" ht="15.75" customHeight="1">
      <c r="A41" s="95"/>
      <c r="B41" s="95"/>
      <c r="C41" s="240"/>
      <c r="D41" s="240"/>
      <c r="E41" s="113"/>
      <c r="F41" s="114"/>
      <c r="G41" s="144"/>
      <c r="H41" s="116">
        <f t="shared" si="1"/>
        <v>0</v>
      </c>
    </row>
    <row r="42" spans="1:8" ht="15.75" customHeight="1">
      <c r="A42" s="95"/>
      <c r="B42" s="95"/>
      <c r="C42" s="240"/>
      <c r="D42" s="240"/>
      <c r="E42" s="113"/>
      <c r="F42" s="114"/>
      <c r="G42" s="144"/>
      <c r="H42" s="116">
        <f t="shared" si="1"/>
        <v>0</v>
      </c>
    </row>
    <row r="43" spans="1:8" ht="15.75" customHeight="1">
      <c r="A43" s="95"/>
      <c r="B43" s="95"/>
      <c r="C43" s="240"/>
      <c r="D43" s="240"/>
      <c r="E43" s="113"/>
      <c r="F43" s="114"/>
      <c r="G43" s="144"/>
      <c r="H43" s="116">
        <f t="shared" si="1"/>
        <v>0</v>
      </c>
    </row>
    <row r="44" spans="1:8" ht="15.75" customHeight="1">
      <c r="A44" s="95"/>
      <c r="B44" s="95"/>
      <c r="C44" s="240"/>
      <c r="D44" s="240"/>
      <c r="E44" s="113"/>
      <c r="F44" s="114"/>
      <c r="G44" s="144"/>
      <c r="H44" s="116">
        <f t="shared" si="1"/>
        <v>0</v>
      </c>
    </row>
    <row r="45" spans="1:8" ht="15.75" customHeight="1">
      <c r="A45" s="95"/>
      <c r="B45" s="95"/>
      <c r="C45" s="240"/>
      <c r="D45" s="240"/>
      <c r="E45" s="113"/>
      <c r="F45" s="114"/>
      <c r="G45" s="144"/>
      <c r="H45" s="116">
        <f t="shared" si="1"/>
        <v>0</v>
      </c>
    </row>
    <row r="46" spans="1:8" ht="15.75" customHeight="1">
      <c r="A46" s="95"/>
      <c r="B46" s="95"/>
      <c r="C46" s="240"/>
      <c r="D46" s="240"/>
      <c r="E46" s="113"/>
      <c r="F46" s="114"/>
      <c r="G46" s="144"/>
      <c r="H46" s="116">
        <f t="shared" si="1"/>
        <v>0</v>
      </c>
    </row>
    <row r="47" spans="1:8" ht="15.75" customHeight="1">
      <c r="A47" s="95"/>
      <c r="B47" s="95"/>
      <c r="C47" s="240"/>
      <c r="D47" s="240"/>
      <c r="E47" s="113"/>
      <c r="F47" s="114"/>
      <c r="G47" s="144"/>
      <c r="H47" s="116">
        <f t="shared" si="1"/>
        <v>0</v>
      </c>
    </row>
    <row r="48" spans="1:8" ht="15.75" customHeight="1">
      <c r="A48" s="95"/>
      <c r="B48" s="95"/>
      <c r="C48" s="240"/>
      <c r="D48" s="240"/>
      <c r="E48" s="113"/>
      <c r="F48" s="114"/>
      <c r="G48" s="144"/>
      <c r="H48" s="116">
        <f t="shared" si="1"/>
        <v>0</v>
      </c>
    </row>
    <row r="49" spans="1:8" ht="15.75" customHeight="1">
      <c r="A49" s="95"/>
      <c r="B49" s="95"/>
      <c r="C49" s="240"/>
      <c r="D49" s="240"/>
      <c r="E49" s="113"/>
      <c r="F49" s="114"/>
      <c r="G49" s="144"/>
      <c r="H49" s="116">
        <f t="shared" si="1"/>
        <v>0</v>
      </c>
    </row>
    <row r="50" spans="1:8" ht="15.75" customHeight="1">
      <c r="A50" s="95"/>
      <c r="B50" s="95"/>
      <c r="C50" s="240"/>
      <c r="D50" s="240"/>
      <c r="E50" s="113"/>
      <c r="F50" s="114"/>
      <c r="G50" s="144"/>
      <c r="H50" s="116">
        <f t="shared" si="1"/>
        <v>0</v>
      </c>
    </row>
    <row r="51" spans="1:8" ht="15.75" customHeight="1">
      <c r="A51" s="95"/>
      <c r="B51" s="95"/>
      <c r="C51" s="240"/>
      <c r="D51" s="240"/>
      <c r="E51" s="113"/>
      <c r="F51" s="114"/>
      <c r="G51" s="144"/>
      <c r="H51" s="116">
        <f t="shared" si="1"/>
        <v>0</v>
      </c>
    </row>
    <row r="52" spans="1:8" ht="24.75" customHeight="1">
      <c r="A52" s="117"/>
      <c r="B52" s="104"/>
      <c r="C52" s="104"/>
      <c r="D52" s="104"/>
      <c r="E52" s="104"/>
      <c r="F52" s="104"/>
      <c r="G52" s="104"/>
      <c r="H52" s="105">
        <f>SUM(H37:H51)</f>
        <v>0</v>
      </c>
    </row>
    <row r="53" spans="1:8" ht="24.75" customHeight="1">
      <c r="A53" s="87" t="s">
        <v>113</v>
      </c>
      <c r="B53" s="145"/>
      <c r="C53" s="145"/>
      <c r="D53" s="145"/>
      <c r="E53" s="145"/>
      <c r="F53" s="145"/>
      <c r="G53" s="145"/>
      <c r="H53" s="145"/>
    </row>
    <row r="54" spans="1:8" ht="27.75" customHeight="1">
      <c r="A54" s="110" t="s">
        <v>80</v>
      </c>
      <c r="B54" s="146" t="s">
        <v>114</v>
      </c>
      <c r="C54" s="143" t="s">
        <v>109</v>
      </c>
      <c r="D54" s="244" t="s">
        <v>115</v>
      </c>
      <c r="E54" s="244"/>
      <c r="F54" s="244"/>
      <c r="G54" s="244"/>
      <c r="H54" s="146" t="s">
        <v>116</v>
      </c>
    </row>
    <row r="55" spans="1:8" ht="15.75" customHeight="1">
      <c r="A55" s="95"/>
      <c r="B55" s="111"/>
      <c r="C55" s="111"/>
      <c r="D55" s="239"/>
      <c r="E55" s="239"/>
      <c r="F55" s="239"/>
      <c r="G55" s="239"/>
      <c r="H55" s="115">
        <v>0</v>
      </c>
    </row>
    <row r="56" spans="1:8" ht="15.75" customHeight="1">
      <c r="A56" s="95"/>
      <c r="B56" s="111"/>
      <c r="C56" s="111"/>
      <c r="D56" s="239"/>
      <c r="E56" s="239"/>
      <c r="F56" s="239"/>
      <c r="G56" s="239"/>
      <c r="H56" s="115">
        <v>0</v>
      </c>
    </row>
    <row r="57" spans="1:8" ht="15.75" customHeight="1">
      <c r="A57" s="95"/>
      <c r="B57" s="111"/>
      <c r="C57" s="111"/>
      <c r="D57" s="239"/>
      <c r="E57" s="239"/>
      <c r="F57" s="239"/>
      <c r="G57" s="239"/>
      <c r="H57" s="115">
        <v>0</v>
      </c>
    </row>
    <row r="58" spans="1:8" ht="15.75" customHeight="1">
      <c r="A58" s="95"/>
      <c r="B58" s="111"/>
      <c r="C58" s="111"/>
      <c r="D58" s="239"/>
      <c r="E58" s="239"/>
      <c r="F58" s="239"/>
      <c r="G58" s="239"/>
      <c r="H58" s="115">
        <v>0</v>
      </c>
    </row>
    <row r="59" spans="1:8" ht="15.75" customHeight="1">
      <c r="A59" s="95"/>
      <c r="B59" s="111"/>
      <c r="C59" s="111"/>
      <c r="D59" s="239"/>
      <c r="E59" s="239"/>
      <c r="F59" s="239"/>
      <c r="G59" s="239"/>
      <c r="H59" s="115">
        <v>0</v>
      </c>
    </row>
    <row r="60" spans="1:8" ht="15.75" customHeight="1">
      <c r="A60" s="95"/>
      <c r="B60" s="111"/>
      <c r="C60" s="111"/>
      <c r="D60" s="239"/>
      <c r="E60" s="239"/>
      <c r="F60" s="239"/>
      <c r="G60" s="239"/>
      <c r="H60" s="115">
        <v>0</v>
      </c>
    </row>
    <row r="61" spans="1:8" ht="15.75" customHeight="1">
      <c r="A61" s="95"/>
      <c r="B61" s="111"/>
      <c r="C61" s="111"/>
      <c r="D61" s="239"/>
      <c r="E61" s="239"/>
      <c r="F61" s="239"/>
      <c r="G61" s="239"/>
      <c r="H61" s="115">
        <v>0</v>
      </c>
    </row>
    <row r="62" spans="1:8" ht="15.75" customHeight="1">
      <c r="A62" s="95"/>
      <c r="B62" s="111"/>
      <c r="C62" s="111"/>
      <c r="D62" s="239"/>
      <c r="E62" s="239"/>
      <c r="F62" s="239"/>
      <c r="G62" s="239"/>
      <c r="H62" s="115">
        <v>0</v>
      </c>
    </row>
    <row r="63" spans="1:8" ht="15.75" customHeight="1">
      <c r="A63" s="95"/>
      <c r="B63" s="111"/>
      <c r="C63" s="111"/>
      <c r="D63" s="239"/>
      <c r="E63" s="239"/>
      <c r="F63" s="239"/>
      <c r="G63" s="239"/>
      <c r="H63" s="115">
        <v>0</v>
      </c>
    </row>
    <row r="64" spans="1:8" ht="15.75" customHeight="1">
      <c r="A64" s="95"/>
      <c r="B64" s="111"/>
      <c r="C64" s="111"/>
      <c r="D64" s="239"/>
      <c r="E64" s="239"/>
      <c r="F64" s="239"/>
      <c r="G64" s="239"/>
      <c r="H64" s="115">
        <v>0</v>
      </c>
    </row>
    <row r="65" spans="1:8" ht="15.75" customHeight="1">
      <c r="A65" s="95"/>
      <c r="B65" s="111"/>
      <c r="C65" s="111"/>
      <c r="D65" s="239"/>
      <c r="E65" s="239"/>
      <c r="F65" s="239"/>
      <c r="G65" s="239"/>
      <c r="H65" s="115">
        <v>0</v>
      </c>
    </row>
    <row r="66" spans="1:8" ht="15.75" customHeight="1">
      <c r="A66" s="95"/>
      <c r="B66" s="111"/>
      <c r="C66" s="111"/>
      <c r="D66" s="239"/>
      <c r="E66" s="239"/>
      <c r="F66" s="239"/>
      <c r="G66" s="239"/>
      <c r="H66" s="115">
        <v>0</v>
      </c>
    </row>
    <row r="67" spans="1:8" ht="15.75" customHeight="1">
      <c r="A67" s="95"/>
      <c r="B67" s="111"/>
      <c r="C67" s="111"/>
      <c r="D67" s="239"/>
      <c r="E67" s="239"/>
      <c r="F67" s="239"/>
      <c r="G67" s="239"/>
      <c r="H67" s="115">
        <v>0</v>
      </c>
    </row>
    <row r="68" spans="1:8" ht="15.75" customHeight="1">
      <c r="A68" s="95"/>
      <c r="B68" s="111"/>
      <c r="C68" s="111"/>
      <c r="D68" s="239"/>
      <c r="E68" s="239"/>
      <c r="F68" s="239"/>
      <c r="G68" s="239"/>
      <c r="H68" s="115">
        <v>0</v>
      </c>
    </row>
    <row r="69" spans="1:8" ht="15.75" customHeight="1">
      <c r="A69" s="95"/>
      <c r="B69" s="111"/>
      <c r="C69" s="111"/>
      <c r="D69" s="239"/>
      <c r="E69" s="239"/>
      <c r="F69" s="239"/>
      <c r="G69" s="239"/>
      <c r="H69" s="115">
        <v>0</v>
      </c>
    </row>
    <row r="70" spans="1:8" ht="24.75" customHeight="1">
      <c r="A70" s="117"/>
      <c r="B70" s="104"/>
      <c r="C70" s="104"/>
      <c r="D70" s="104"/>
      <c r="E70" s="104"/>
      <c r="F70" s="104"/>
      <c r="G70" s="104"/>
      <c r="H70" s="105">
        <f>SUM(H55:H69)</f>
        <v>0</v>
      </c>
    </row>
    <row r="71" spans="1:8" ht="27" customHeight="1">
      <c r="A71" s="87" t="s">
        <v>117</v>
      </c>
      <c r="B71" s="145"/>
      <c r="C71" s="145"/>
      <c r="D71" s="145"/>
      <c r="E71" s="145"/>
      <c r="F71" s="145"/>
      <c r="G71" s="145"/>
      <c r="H71" s="145"/>
    </row>
    <row r="72" spans="1:8" ht="27" customHeight="1">
      <c r="A72" s="110" t="s">
        <v>80</v>
      </c>
      <c r="B72" s="110" t="s">
        <v>108</v>
      </c>
      <c r="C72" s="243" t="s">
        <v>109</v>
      </c>
      <c r="D72" s="243"/>
      <c r="E72" s="110" t="s">
        <v>110</v>
      </c>
      <c r="F72" s="110" t="s">
        <v>111</v>
      </c>
      <c r="G72" s="110" t="s">
        <v>112</v>
      </c>
      <c r="H72" s="110" t="s">
        <v>87</v>
      </c>
    </row>
    <row r="73" spans="1:8" ht="28">
      <c r="A73" s="95" t="s">
        <v>118</v>
      </c>
      <c r="B73" s="138" t="s">
        <v>119</v>
      </c>
      <c r="C73" s="246" t="s">
        <v>120</v>
      </c>
      <c r="D73" s="246"/>
      <c r="E73" s="113" t="s">
        <v>121</v>
      </c>
      <c r="F73" s="147"/>
      <c r="G73" s="148"/>
      <c r="H73" s="116">
        <f>F73*G73</f>
        <v>0</v>
      </c>
    </row>
    <row r="74" spans="1:8" ht="14.5">
      <c r="A74" s="95" t="s">
        <v>122</v>
      </c>
      <c r="B74" s="138" t="s">
        <v>123</v>
      </c>
      <c r="C74" s="246" t="s">
        <v>124</v>
      </c>
      <c r="D74" s="246"/>
      <c r="E74" s="113" t="s">
        <v>125</v>
      </c>
      <c r="F74" s="147"/>
      <c r="G74" s="148"/>
      <c r="H74" s="116">
        <f>F74*G74</f>
        <v>0</v>
      </c>
    </row>
    <row r="75" spans="1:8" ht="14.5">
      <c r="A75" s="95" t="s">
        <v>126</v>
      </c>
      <c r="B75" s="138" t="s">
        <v>127</v>
      </c>
      <c r="C75" s="245" t="s">
        <v>128</v>
      </c>
      <c r="D75" s="245"/>
      <c r="E75" s="113" t="s">
        <v>125</v>
      </c>
      <c r="F75" s="147"/>
      <c r="G75" s="148"/>
      <c r="H75" s="116">
        <f>F75*G75</f>
        <v>0</v>
      </c>
    </row>
    <row r="76" spans="1:8" ht="14.5">
      <c r="A76" s="95" t="s">
        <v>129</v>
      </c>
      <c r="B76" s="138" t="s">
        <v>130</v>
      </c>
      <c r="C76" s="245" t="s">
        <v>131</v>
      </c>
      <c r="D76" s="245"/>
      <c r="E76" s="113" t="s">
        <v>125</v>
      </c>
      <c r="F76" s="147"/>
      <c r="G76" s="148"/>
      <c r="H76" s="116">
        <f>F76*G76</f>
        <v>0</v>
      </c>
    </row>
    <row r="77" spans="1:8" ht="33" customHeight="1">
      <c r="A77" s="4" t="s">
        <v>132</v>
      </c>
      <c r="B77" s="67"/>
      <c r="C77" s="67"/>
      <c r="D77" s="67"/>
      <c r="E77" s="67"/>
      <c r="F77" s="67"/>
      <c r="G77" s="120"/>
      <c r="H77" s="59">
        <f>H34+H52+H70</f>
        <v>0</v>
      </c>
    </row>
    <row r="78" spans="1:8" ht="33" customHeight="1">
      <c r="A78" s="4" t="s">
        <v>133</v>
      </c>
      <c r="B78" s="67"/>
      <c r="C78" s="67"/>
      <c r="D78" s="67"/>
      <c r="E78" s="67"/>
      <c r="F78" s="67"/>
      <c r="G78" s="120"/>
      <c r="H78" s="59">
        <f>SUM(H73:H76)</f>
        <v>0</v>
      </c>
    </row>
    <row r="79" spans="1:8" ht="24.75" customHeight="1">
      <c r="A79" s="4" t="s">
        <v>31</v>
      </c>
      <c r="B79" s="145"/>
      <c r="C79" s="145"/>
      <c r="D79" s="145"/>
      <c r="E79" s="145"/>
      <c r="F79" s="145"/>
      <c r="G79" s="145"/>
      <c r="H79" s="145"/>
    </row>
    <row r="80" spans="1:8" ht="14.25" customHeight="1">
      <c r="A80" s="149"/>
      <c r="B80" s="149"/>
      <c r="C80" s="149"/>
      <c r="D80" s="149"/>
      <c r="E80" s="149"/>
      <c r="F80" s="149"/>
      <c r="G80" s="149"/>
      <c r="H80" s="149"/>
    </row>
    <row r="81" spans="1:8" ht="14.25" customHeight="1">
      <c r="A81" s="149"/>
      <c r="B81" s="149"/>
      <c r="C81" s="149"/>
      <c r="D81" s="149"/>
      <c r="E81" s="149"/>
      <c r="F81" s="149"/>
      <c r="G81" s="149"/>
      <c r="H81" s="149"/>
    </row>
    <row r="82" spans="1:8" ht="14.25" customHeight="1">
      <c r="A82" s="149"/>
      <c r="B82" s="149"/>
      <c r="C82" s="149"/>
      <c r="D82" s="149"/>
      <c r="E82" s="149"/>
      <c r="F82" s="149"/>
      <c r="G82" s="149"/>
      <c r="H82" s="149"/>
    </row>
    <row r="83" spans="1:8" ht="14.25" customHeight="1">
      <c r="A83" s="149"/>
      <c r="B83" s="149"/>
      <c r="C83" s="149"/>
      <c r="D83" s="149"/>
      <c r="E83" s="149"/>
      <c r="F83" s="149"/>
      <c r="G83" s="149"/>
      <c r="H83" s="149"/>
    </row>
  </sheetData>
  <mergeCells count="38">
    <mergeCell ref="C75:D75"/>
    <mergeCell ref="C76:D76"/>
    <mergeCell ref="D67:G67"/>
    <mergeCell ref="D68:G68"/>
    <mergeCell ref="D69:G69"/>
    <mergeCell ref="C72:D72"/>
    <mergeCell ref="C73:D73"/>
    <mergeCell ref="C74:D74"/>
    <mergeCell ref="D66:G66"/>
    <mergeCell ref="D55:G55"/>
    <mergeCell ref="D56:G56"/>
    <mergeCell ref="D57:G57"/>
    <mergeCell ref="D58:G58"/>
    <mergeCell ref="D59:G59"/>
    <mergeCell ref="D60:G60"/>
    <mergeCell ref="D61:G61"/>
    <mergeCell ref="D62:G62"/>
    <mergeCell ref="D63:G63"/>
    <mergeCell ref="D64:G64"/>
    <mergeCell ref="D65:G65"/>
    <mergeCell ref="D54:G54"/>
    <mergeCell ref="C41:D41"/>
    <mergeCell ref="C42:D42"/>
    <mergeCell ref="C43:D43"/>
    <mergeCell ref="C44:D44"/>
    <mergeCell ref="C45:D45"/>
    <mergeCell ref="C46:D46"/>
    <mergeCell ref="C47:D47"/>
    <mergeCell ref="C48:D48"/>
    <mergeCell ref="C49:D49"/>
    <mergeCell ref="C50:D50"/>
    <mergeCell ref="C51:D51"/>
    <mergeCell ref="C40:D40"/>
    <mergeCell ref="A1:H1"/>
    <mergeCell ref="C36:D36"/>
    <mergeCell ref="C37:D37"/>
    <mergeCell ref="C38:D38"/>
    <mergeCell ref="C39:D39"/>
  </mergeCells>
  <dataValidations count="5">
    <dataValidation type="list" allowBlank="1" showErrorMessage="1" sqref="C2" xr:uid="{00000000-0002-0000-0300-000000000000}">
      <formula1>"IN USE,NOT IN USE"</formula1>
    </dataValidation>
    <dataValidation type="list" allowBlank="1" showErrorMessage="1" sqref="E20:E33" xr:uid="{00000000-0002-0000-0300-000001000000}">
      <formula1>"As required,Equivalent"</formula1>
    </dataValidation>
    <dataValidation type="list" allowBlank="1" showErrorMessage="1" sqref="E37:E51" xr:uid="{00000000-0002-0000-0300-000002000000}">
      <formula1>"per day,per week,per month,per device,per delivery,per ticket,per unit"</formula1>
    </dataValidation>
    <dataValidation type="list" allowBlank="1" showErrorMessage="1" sqref="E73:E76" xr:uid="{00000000-0002-0000-0300-000003000000}">
      <formula1>"per hour,per day,per week,per month,per device,per delivery,per ticket,per unit"</formula1>
    </dataValidation>
    <dataValidation type="list" allowBlank="1" showErrorMessage="1" sqref="F19" xr:uid="{00000000-0002-0000-0300-000004000000}">
      <formula1>"Factory New,Used,Refurbished,Remanufactured"</formula1>
    </dataValidation>
  </dataValidations>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oddHeader>&amp;C&amp;"Arial"&amp;11&amp;K000000 OFFICIAL-SENSITIVE - COMMERCIAL&amp;1#_x000D_</oddHeader>
    <oddFooter>&amp;C_x000D_&amp;1#&amp;"Arial"&amp;11&amp;K000000 OFFICIAL-SENSITIVE - COMMERCIAL</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5"/>
  <sheetViews>
    <sheetView workbookViewId="0">
      <selection sqref="A1:D1"/>
    </sheetView>
  </sheetViews>
  <sheetFormatPr defaultRowHeight="15" customHeight="1"/>
  <cols>
    <col min="1" max="1" width="25.1796875" customWidth="1"/>
    <col min="2" max="2" width="37.81640625" customWidth="1"/>
    <col min="3" max="3" width="48.453125" customWidth="1"/>
    <col min="4" max="4" width="190" customWidth="1"/>
    <col min="5" max="1024" width="15.26953125" customWidth="1"/>
    <col min="1025" max="1025" width="9.1796875" customWidth="1"/>
  </cols>
  <sheetData>
    <row r="1" spans="1:4" ht="27.75" customHeight="1">
      <c r="A1" s="242" t="s">
        <v>134</v>
      </c>
      <c r="B1" s="242"/>
      <c r="C1" s="242"/>
      <c r="D1" s="242"/>
    </row>
    <row r="2" spans="1:4" ht="14.25" customHeight="1">
      <c r="A2" s="150" t="s">
        <v>135</v>
      </c>
      <c r="B2" s="151"/>
      <c r="C2" s="151"/>
      <c r="D2" s="152"/>
    </row>
    <row r="3" spans="1:4" ht="14.25" customHeight="1">
      <c r="A3" s="153" t="s">
        <v>136</v>
      </c>
      <c r="B3" s="154"/>
      <c r="C3" s="154"/>
      <c r="D3" s="155"/>
    </row>
    <row r="4" spans="1:4" ht="14.25" customHeight="1">
      <c r="A4" s="156" t="s">
        <v>137</v>
      </c>
      <c r="B4" s="156" t="s">
        <v>138</v>
      </c>
      <c r="C4" s="156" t="s">
        <v>139</v>
      </c>
      <c r="D4" s="157" t="s">
        <v>140</v>
      </c>
    </row>
    <row r="5" spans="1:4" ht="14.25" customHeight="1">
      <c r="A5" s="247" t="s">
        <v>141</v>
      </c>
      <c r="B5" s="247" t="s">
        <v>142</v>
      </c>
      <c r="C5" s="248" t="s">
        <v>143</v>
      </c>
      <c r="D5" s="111" t="s">
        <v>144</v>
      </c>
    </row>
    <row r="6" spans="1:4" ht="14.25" customHeight="1">
      <c r="A6" s="247"/>
      <c r="B6" s="247"/>
      <c r="C6" s="248"/>
      <c r="D6" s="111" t="s">
        <v>145</v>
      </c>
    </row>
    <row r="7" spans="1:4" ht="14.25" customHeight="1">
      <c r="A7" s="247"/>
      <c r="B7" s="247"/>
      <c r="C7" s="248"/>
      <c r="D7" s="111" t="s">
        <v>146</v>
      </c>
    </row>
    <row r="8" spans="1:4" ht="14.25" customHeight="1">
      <c r="A8" s="247"/>
      <c r="B8" s="247"/>
      <c r="C8" s="248"/>
      <c r="D8" s="111" t="s">
        <v>147</v>
      </c>
    </row>
    <row r="9" spans="1:4" ht="14.25" customHeight="1">
      <c r="A9" s="247"/>
      <c r="B9" s="247"/>
      <c r="C9" s="248"/>
      <c r="D9" s="111" t="s">
        <v>148</v>
      </c>
    </row>
    <row r="10" spans="1:4" ht="14.25" customHeight="1">
      <c r="A10" s="247"/>
      <c r="B10" s="247"/>
      <c r="C10" s="248"/>
      <c r="D10" s="111" t="s">
        <v>149</v>
      </c>
    </row>
    <row r="11" spans="1:4" ht="14.25" customHeight="1">
      <c r="A11" s="247"/>
      <c r="B11" s="247"/>
      <c r="C11" s="248"/>
      <c r="D11" s="111" t="s">
        <v>150</v>
      </c>
    </row>
    <row r="12" spans="1:4" ht="14.25" customHeight="1">
      <c r="A12" s="247"/>
      <c r="B12" s="247"/>
      <c r="C12" s="248"/>
      <c r="D12" s="111" t="s">
        <v>151</v>
      </c>
    </row>
    <row r="13" spans="1:4" ht="14.25" customHeight="1">
      <c r="A13" s="247"/>
      <c r="B13" s="247"/>
      <c r="C13" s="248"/>
      <c r="D13" s="111" t="s">
        <v>152</v>
      </c>
    </row>
    <row r="14" spans="1:4" ht="14.25" customHeight="1">
      <c r="A14" s="247"/>
      <c r="B14" s="247"/>
      <c r="C14" s="248"/>
      <c r="D14" s="111" t="s">
        <v>153</v>
      </c>
    </row>
    <row r="15" spans="1:4" ht="14.25" customHeight="1">
      <c r="A15" s="247"/>
      <c r="B15" s="247"/>
      <c r="C15" s="248"/>
      <c r="D15" s="111" t="s">
        <v>154</v>
      </c>
    </row>
    <row r="16" spans="1:4" ht="14.25" customHeight="1">
      <c r="A16" s="247"/>
      <c r="B16" s="247"/>
      <c r="C16" s="248"/>
      <c r="D16" s="111" t="s">
        <v>155</v>
      </c>
    </row>
    <row r="17" spans="1:4" ht="14.25" customHeight="1">
      <c r="A17" s="247"/>
      <c r="B17" s="247"/>
      <c r="C17" s="248"/>
      <c r="D17" s="111" t="s">
        <v>156</v>
      </c>
    </row>
    <row r="18" spans="1:4" ht="14.25" customHeight="1">
      <c r="A18" s="247"/>
      <c r="B18" s="247"/>
      <c r="C18" s="248"/>
      <c r="D18" s="111" t="s">
        <v>157</v>
      </c>
    </row>
    <row r="19" spans="1:4" ht="14.25" customHeight="1">
      <c r="A19" s="247"/>
      <c r="B19" s="247"/>
      <c r="C19" s="248"/>
      <c r="D19" s="111" t="s">
        <v>158</v>
      </c>
    </row>
    <row r="20" spans="1:4" ht="14.25" customHeight="1">
      <c r="A20" s="247"/>
      <c r="B20" s="247"/>
      <c r="C20" s="248"/>
      <c r="D20" s="111" t="s">
        <v>159</v>
      </c>
    </row>
    <row r="21" spans="1:4" ht="14.25" customHeight="1">
      <c r="A21" s="247"/>
      <c r="B21" s="247"/>
      <c r="C21" s="248"/>
      <c r="D21" s="111" t="s">
        <v>160</v>
      </c>
    </row>
    <row r="22" spans="1:4" ht="14.25" customHeight="1">
      <c r="A22" s="247"/>
      <c r="B22" s="247"/>
      <c r="C22" s="248"/>
      <c r="D22" s="111" t="s">
        <v>161</v>
      </c>
    </row>
    <row r="23" spans="1:4" ht="14.25" customHeight="1">
      <c r="A23" s="247"/>
      <c r="B23" s="247"/>
      <c r="C23" s="248"/>
      <c r="D23" s="111" t="s">
        <v>162</v>
      </c>
    </row>
    <row r="24" spans="1:4" ht="14.25" customHeight="1">
      <c r="A24" s="247"/>
      <c r="B24" s="247"/>
      <c r="C24" s="248"/>
      <c r="D24" s="111" t="s">
        <v>163</v>
      </c>
    </row>
    <row r="25" spans="1:4" ht="14.25" customHeight="1">
      <c r="A25" s="247" t="s">
        <v>164</v>
      </c>
      <c r="B25" s="247" t="s">
        <v>165</v>
      </c>
      <c r="C25" s="248" t="s">
        <v>166</v>
      </c>
      <c r="D25" s="111" t="s">
        <v>167</v>
      </c>
    </row>
    <row r="26" spans="1:4" ht="14.25" customHeight="1">
      <c r="A26" s="247"/>
      <c r="B26" s="247"/>
      <c r="C26" s="248"/>
      <c r="D26" s="111" t="s">
        <v>168</v>
      </c>
    </row>
    <row r="27" spans="1:4" ht="14.25" customHeight="1">
      <c r="A27" s="247"/>
      <c r="B27" s="247"/>
      <c r="C27" s="248"/>
      <c r="D27" s="111" t="s">
        <v>169</v>
      </c>
    </row>
    <row r="28" spans="1:4" ht="14.25" customHeight="1">
      <c r="A28" s="247"/>
      <c r="B28" s="247"/>
      <c r="C28" s="248"/>
      <c r="D28" s="111" t="s">
        <v>170</v>
      </c>
    </row>
    <row r="29" spans="1:4" ht="12.75" customHeight="1">
      <c r="A29" s="247"/>
      <c r="B29" s="247"/>
      <c r="C29" s="248"/>
      <c r="D29" s="111" t="s">
        <v>171</v>
      </c>
    </row>
    <row r="30" spans="1:4" ht="14.25" customHeight="1">
      <c r="A30" s="247"/>
      <c r="B30" s="247"/>
      <c r="C30" s="248"/>
      <c r="D30" s="111" t="s">
        <v>172</v>
      </c>
    </row>
    <row r="31" spans="1:4" ht="14.25" customHeight="1">
      <c r="A31" s="247"/>
      <c r="B31" s="247"/>
      <c r="C31" s="248"/>
      <c r="D31" s="111" t="s">
        <v>173</v>
      </c>
    </row>
    <row r="32" spans="1:4" ht="14.25" customHeight="1">
      <c r="A32" s="247"/>
      <c r="B32" s="247"/>
      <c r="C32" s="248"/>
      <c r="D32" s="111" t="s">
        <v>174</v>
      </c>
    </row>
    <row r="33" spans="1:4" ht="14.25" customHeight="1">
      <c r="A33" s="247"/>
      <c r="B33" s="247"/>
      <c r="C33" s="248"/>
      <c r="D33" s="111" t="s">
        <v>175</v>
      </c>
    </row>
    <row r="34" spans="1:4" ht="14.25" customHeight="1">
      <c r="A34" s="247"/>
      <c r="B34" s="247"/>
      <c r="C34" s="248"/>
      <c r="D34" s="111" t="s">
        <v>176</v>
      </c>
    </row>
    <row r="35" spans="1:4" ht="14.25" customHeight="1">
      <c r="A35" s="247" t="s">
        <v>177</v>
      </c>
      <c r="B35" s="247" t="s">
        <v>178</v>
      </c>
      <c r="C35" s="248" t="s">
        <v>179</v>
      </c>
      <c r="D35" s="111" t="s">
        <v>180</v>
      </c>
    </row>
    <row r="36" spans="1:4" ht="14.25" customHeight="1">
      <c r="A36" s="247"/>
      <c r="B36" s="247"/>
      <c r="C36" s="248"/>
      <c r="D36" s="111" t="s">
        <v>181</v>
      </c>
    </row>
    <row r="37" spans="1:4" ht="14.25" customHeight="1">
      <c r="A37" s="247"/>
      <c r="B37" s="247"/>
      <c r="C37" s="248"/>
      <c r="D37" s="111" t="s">
        <v>182</v>
      </c>
    </row>
    <row r="38" spans="1:4" ht="14.25" customHeight="1">
      <c r="A38" s="247"/>
      <c r="B38" s="247"/>
      <c r="C38" s="248"/>
      <c r="D38" s="111" t="s">
        <v>183</v>
      </c>
    </row>
    <row r="39" spans="1:4" ht="14.25" customHeight="1">
      <c r="A39" s="247"/>
      <c r="B39" s="247"/>
      <c r="C39" s="248"/>
      <c r="D39" s="111" t="s">
        <v>184</v>
      </c>
    </row>
    <row r="40" spans="1:4" ht="14.25" customHeight="1">
      <c r="A40" s="247"/>
      <c r="B40" s="247"/>
      <c r="C40" s="248"/>
      <c r="D40" s="111" t="s">
        <v>185</v>
      </c>
    </row>
    <row r="41" spans="1:4" ht="14.25" customHeight="1">
      <c r="A41" s="247"/>
      <c r="B41" s="247"/>
      <c r="C41" s="248"/>
      <c r="D41" s="111" t="s">
        <v>186</v>
      </c>
    </row>
    <row r="42" spans="1:4" ht="14.25" customHeight="1">
      <c r="A42" s="247"/>
      <c r="B42" s="247"/>
      <c r="C42" s="248"/>
      <c r="D42" s="111" t="s">
        <v>187</v>
      </c>
    </row>
    <row r="43" spans="1:4" ht="14.25" customHeight="1">
      <c r="A43" s="247"/>
      <c r="B43" s="247"/>
      <c r="C43" s="248"/>
      <c r="D43" s="111" t="s">
        <v>188</v>
      </c>
    </row>
    <row r="44" spans="1:4" ht="14.25" customHeight="1">
      <c r="A44" s="247"/>
      <c r="B44" s="247"/>
      <c r="C44" s="248"/>
      <c r="D44" s="111" t="s">
        <v>189</v>
      </c>
    </row>
    <row r="45" spans="1:4" ht="14.25" customHeight="1">
      <c r="A45" s="247"/>
      <c r="B45" s="247"/>
      <c r="C45" s="248"/>
      <c r="D45" s="111" t="s">
        <v>190</v>
      </c>
    </row>
    <row r="46" spans="1:4" ht="14.25" customHeight="1">
      <c r="A46" s="247"/>
      <c r="B46" s="247"/>
      <c r="C46" s="248"/>
      <c r="D46" s="111" t="s">
        <v>191</v>
      </c>
    </row>
    <row r="47" spans="1:4" ht="14.25" customHeight="1">
      <c r="A47" s="247"/>
      <c r="B47" s="247"/>
      <c r="C47" s="248"/>
      <c r="D47" s="111" t="s">
        <v>192</v>
      </c>
    </row>
    <row r="48" spans="1:4" ht="14.25" customHeight="1">
      <c r="A48" s="247"/>
      <c r="B48" s="247"/>
      <c r="C48" s="248"/>
      <c r="D48" s="111" t="s">
        <v>193</v>
      </c>
    </row>
    <row r="49" spans="1:4" ht="14.25" customHeight="1">
      <c r="A49" s="247"/>
      <c r="B49" s="247"/>
      <c r="C49" s="248"/>
      <c r="D49" s="111" t="s">
        <v>194</v>
      </c>
    </row>
    <row r="50" spans="1:4" ht="14.25" customHeight="1">
      <c r="A50" s="247"/>
      <c r="B50" s="247"/>
      <c r="C50" s="248"/>
      <c r="D50" s="111" t="s">
        <v>195</v>
      </c>
    </row>
    <row r="51" spans="1:4" ht="14.25" customHeight="1">
      <c r="A51" s="247"/>
      <c r="B51" s="247"/>
      <c r="C51" s="248"/>
      <c r="D51" s="111" t="s">
        <v>196</v>
      </c>
    </row>
    <row r="52" spans="1:4" ht="14.25" customHeight="1">
      <c r="A52" s="247"/>
      <c r="B52" s="247"/>
      <c r="C52" s="248"/>
      <c r="D52" s="111" t="s">
        <v>197</v>
      </c>
    </row>
    <row r="53" spans="1:4" ht="14.25" customHeight="1">
      <c r="A53" s="247"/>
      <c r="B53" s="247"/>
      <c r="C53" s="248"/>
      <c r="D53" s="111" t="s">
        <v>198</v>
      </c>
    </row>
    <row r="54" spans="1:4" ht="14.25" customHeight="1">
      <c r="A54" s="247"/>
      <c r="B54" s="247"/>
      <c r="C54" s="248"/>
      <c r="D54" s="111" t="s">
        <v>199</v>
      </c>
    </row>
    <row r="55" spans="1:4" ht="14.25" customHeight="1">
      <c r="A55" s="247"/>
      <c r="B55" s="247"/>
      <c r="C55" s="248"/>
      <c r="D55" s="111" t="s">
        <v>200</v>
      </c>
    </row>
    <row r="56" spans="1:4" ht="14.25" customHeight="1">
      <c r="A56" s="247"/>
      <c r="B56" s="247"/>
      <c r="C56" s="248"/>
      <c r="D56" s="111" t="s">
        <v>201</v>
      </c>
    </row>
    <row r="57" spans="1:4" ht="14.25" customHeight="1">
      <c r="A57" s="247"/>
      <c r="B57" s="247"/>
      <c r="C57" s="248"/>
      <c r="D57" s="111" t="s">
        <v>202</v>
      </c>
    </row>
    <row r="58" spans="1:4" ht="14.25" customHeight="1">
      <c r="A58" s="247"/>
      <c r="B58" s="247"/>
      <c r="C58" s="248"/>
      <c r="D58" s="111" t="s">
        <v>203</v>
      </c>
    </row>
    <row r="59" spans="1:4" ht="14.25" customHeight="1">
      <c r="A59" s="247"/>
      <c r="B59" s="247"/>
      <c r="C59" s="248"/>
      <c r="D59" s="111" t="s">
        <v>204</v>
      </c>
    </row>
    <row r="60" spans="1:4" ht="14.25" customHeight="1">
      <c r="A60" s="247"/>
      <c r="B60" s="247"/>
      <c r="C60" s="248"/>
      <c r="D60" s="111" t="s">
        <v>205</v>
      </c>
    </row>
    <row r="61" spans="1:4" ht="14.25" customHeight="1">
      <c r="A61" s="247"/>
      <c r="B61" s="247"/>
      <c r="C61" s="248"/>
      <c r="D61" s="111" t="s">
        <v>206</v>
      </c>
    </row>
    <row r="62" spans="1:4" ht="14.25" customHeight="1">
      <c r="A62" s="247"/>
      <c r="B62" s="247"/>
      <c r="C62" s="248"/>
      <c r="D62" s="111" t="s">
        <v>207</v>
      </c>
    </row>
    <row r="63" spans="1:4" ht="14.25" customHeight="1">
      <c r="A63" s="247" t="s">
        <v>208</v>
      </c>
      <c r="B63" s="249" t="s">
        <v>209</v>
      </c>
      <c r="C63" s="248" t="s">
        <v>210</v>
      </c>
      <c r="D63" s="111" t="s">
        <v>211</v>
      </c>
    </row>
    <row r="64" spans="1:4" ht="14.25" customHeight="1">
      <c r="A64" s="247"/>
      <c r="B64" s="249"/>
      <c r="C64" s="248"/>
      <c r="D64" s="111" t="s">
        <v>212</v>
      </c>
    </row>
    <row r="65" spans="1:4" ht="14.25" customHeight="1">
      <c r="A65" s="247"/>
      <c r="B65" s="249"/>
      <c r="C65" s="248"/>
      <c r="D65" s="111" t="s">
        <v>213</v>
      </c>
    </row>
    <row r="66" spans="1:4" ht="14.25" customHeight="1">
      <c r="A66" s="247"/>
      <c r="B66" s="249"/>
      <c r="C66" s="248"/>
      <c r="D66" s="111" t="s">
        <v>214</v>
      </c>
    </row>
    <row r="67" spans="1:4" ht="14.25" customHeight="1">
      <c r="A67" s="247"/>
      <c r="B67" s="249"/>
      <c r="C67" s="248"/>
      <c r="D67" s="111" t="s">
        <v>215</v>
      </c>
    </row>
    <row r="68" spans="1:4" ht="14.25" customHeight="1">
      <c r="A68" s="247"/>
      <c r="B68" s="249"/>
      <c r="C68" s="248"/>
      <c r="D68" s="111" t="s">
        <v>216</v>
      </c>
    </row>
    <row r="69" spans="1:4" ht="14.25" customHeight="1">
      <c r="A69" s="247"/>
      <c r="B69" s="249"/>
      <c r="C69" s="248"/>
      <c r="D69" s="111" t="s">
        <v>217</v>
      </c>
    </row>
    <row r="70" spans="1:4" ht="14.25" customHeight="1">
      <c r="A70" s="247"/>
      <c r="B70" s="249"/>
      <c r="C70" s="248"/>
      <c r="D70" s="111" t="s">
        <v>218</v>
      </c>
    </row>
    <row r="71" spans="1:4" ht="14.25" customHeight="1">
      <c r="A71" s="247"/>
      <c r="B71" s="249"/>
      <c r="C71" s="248"/>
      <c r="D71" s="111" t="s">
        <v>219</v>
      </c>
    </row>
    <row r="72" spans="1:4" ht="14.25" customHeight="1">
      <c r="A72" s="247"/>
      <c r="B72" s="248" t="s">
        <v>220</v>
      </c>
      <c r="C72" s="248" t="s">
        <v>221</v>
      </c>
      <c r="D72" s="111" t="s">
        <v>222</v>
      </c>
    </row>
    <row r="73" spans="1:4" ht="14.25" customHeight="1">
      <c r="A73" s="247"/>
      <c r="B73" s="248"/>
      <c r="C73" s="248"/>
      <c r="D73" s="111" t="s">
        <v>223</v>
      </c>
    </row>
    <row r="74" spans="1:4" ht="14.25" customHeight="1">
      <c r="A74" s="247"/>
      <c r="B74" s="248"/>
      <c r="C74" s="248"/>
      <c r="D74" s="111" t="s">
        <v>224</v>
      </c>
    </row>
    <row r="75" spans="1:4" ht="14.25" customHeight="1">
      <c r="A75" s="247"/>
      <c r="B75" s="248"/>
      <c r="C75" s="248"/>
      <c r="D75" s="111" t="s">
        <v>225</v>
      </c>
    </row>
    <row r="76" spans="1:4" ht="14.25" customHeight="1">
      <c r="A76" s="247"/>
      <c r="B76" s="248"/>
      <c r="C76" s="248"/>
      <c r="D76" s="111" t="s">
        <v>226</v>
      </c>
    </row>
    <row r="77" spans="1:4" ht="14.25" customHeight="1">
      <c r="A77" s="247"/>
      <c r="B77" s="248"/>
      <c r="C77" s="248"/>
      <c r="D77" s="111" t="s">
        <v>227</v>
      </c>
    </row>
    <row r="78" spans="1:4" ht="14.25" customHeight="1">
      <c r="A78" s="247"/>
      <c r="B78" s="248"/>
      <c r="C78" s="248"/>
      <c r="D78" s="111" t="s">
        <v>228</v>
      </c>
    </row>
    <row r="79" spans="1:4" ht="14.25" customHeight="1">
      <c r="A79" s="247"/>
      <c r="B79" s="248"/>
      <c r="C79" s="248"/>
      <c r="D79" s="111" t="s">
        <v>229</v>
      </c>
    </row>
    <row r="80" spans="1:4" ht="14.25" customHeight="1">
      <c r="A80" s="247"/>
      <c r="B80" s="248"/>
      <c r="C80" s="248"/>
      <c r="D80" s="111" t="s">
        <v>230</v>
      </c>
    </row>
    <row r="81" spans="1:4" ht="14.25" customHeight="1">
      <c r="A81" s="247"/>
      <c r="B81" s="248"/>
      <c r="C81" s="248"/>
      <c r="D81" s="111" t="s">
        <v>231</v>
      </c>
    </row>
    <row r="82" spans="1:4" ht="14.25" customHeight="1">
      <c r="A82" s="247"/>
      <c r="B82" s="248"/>
      <c r="C82" s="248"/>
      <c r="D82" s="111" t="s">
        <v>232</v>
      </c>
    </row>
    <row r="83" spans="1:4" ht="14.25" customHeight="1">
      <c r="A83" s="247"/>
      <c r="B83" s="248"/>
      <c r="C83" s="248"/>
      <c r="D83" s="111" t="s">
        <v>233</v>
      </c>
    </row>
    <row r="84" spans="1:4" ht="14.25" customHeight="1">
      <c r="A84" s="247"/>
      <c r="B84" s="248"/>
      <c r="C84" s="248"/>
      <c r="D84" s="111" t="s">
        <v>234</v>
      </c>
    </row>
    <row r="85" spans="1:4" ht="14.25" customHeight="1">
      <c r="A85" s="247"/>
      <c r="B85" s="248"/>
      <c r="C85" s="248"/>
      <c r="D85" s="111" t="s">
        <v>235</v>
      </c>
    </row>
  </sheetData>
  <mergeCells count="15">
    <mergeCell ref="A35:A62"/>
    <mergeCell ref="B35:B62"/>
    <mergeCell ref="C35:C62"/>
    <mergeCell ref="A63:A85"/>
    <mergeCell ref="B63:B71"/>
    <mergeCell ref="C63:C71"/>
    <mergeCell ref="B72:B85"/>
    <mergeCell ref="C72:C85"/>
    <mergeCell ref="A1:D1"/>
    <mergeCell ref="A5:A24"/>
    <mergeCell ref="B5:B24"/>
    <mergeCell ref="C5:C24"/>
    <mergeCell ref="A25:A34"/>
    <mergeCell ref="B25:B34"/>
    <mergeCell ref="C25:C34"/>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2"/>
  <sheetViews>
    <sheetView workbookViewId="0"/>
  </sheetViews>
  <sheetFormatPr defaultRowHeight="15" customHeight="1"/>
  <cols>
    <col min="1" max="1" width="12.54296875" customWidth="1"/>
    <col min="2" max="3" width="38.26953125" customWidth="1"/>
    <col min="4" max="4" width="47.7265625" customWidth="1"/>
    <col min="5" max="5" width="55.453125" customWidth="1"/>
    <col min="6" max="6" width="32" customWidth="1"/>
    <col min="7" max="10" width="20.54296875" customWidth="1"/>
    <col min="11" max="1024" width="15.26953125" customWidth="1"/>
    <col min="1025" max="1025" width="9.1796875" customWidth="1"/>
  </cols>
  <sheetData>
    <row r="1" spans="1:10" ht="30.75" customHeight="1">
      <c r="A1" s="68" t="s">
        <v>236</v>
      </c>
      <c r="B1" s="158"/>
      <c r="C1" s="158"/>
      <c r="D1" s="158"/>
      <c r="E1" s="158"/>
      <c r="F1" s="158"/>
      <c r="G1" s="158"/>
      <c r="H1" s="158"/>
      <c r="I1" s="158"/>
      <c r="J1" s="159"/>
    </row>
    <row r="2" spans="1:10" ht="27.75" customHeight="1">
      <c r="A2" s="160" t="s">
        <v>237</v>
      </c>
      <c r="B2" s="161"/>
      <c r="C2" s="162"/>
      <c r="D2" s="161"/>
      <c r="E2" s="161"/>
      <c r="F2" s="162"/>
      <c r="G2" s="162"/>
      <c r="H2" s="162"/>
      <c r="I2" s="162"/>
      <c r="J2" s="163"/>
    </row>
    <row r="3" spans="1:10" ht="14.5">
      <c r="A3" s="250" t="s">
        <v>92</v>
      </c>
      <c r="B3" s="250"/>
      <c r="C3" s="250"/>
      <c r="D3" s="250"/>
      <c r="E3" s="250"/>
      <c r="F3" s="250"/>
      <c r="G3" s="250"/>
      <c r="H3" s="250"/>
      <c r="I3" s="250"/>
      <c r="J3" s="250"/>
    </row>
    <row r="4" spans="1:10" ht="14.5">
      <c r="A4" s="164" t="s">
        <v>238</v>
      </c>
      <c r="B4" s="165"/>
      <c r="C4" s="165"/>
      <c r="D4" s="165"/>
      <c r="E4" s="165"/>
      <c r="F4" s="165"/>
      <c r="G4" s="165"/>
      <c r="H4" s="165"/>
      <c r="I4" s="165"/>
      <c r="J4" s="166"/>
    </row>
    <row r="5" spans="1:10" ht="14.5">
      <c r="A5" s="164" t="s">
        <v>239</v>
      </c>
      <c r="B5" s="165"/>
      <c r="C5" s="165"/>
      <c r="D5" s="165"/>
      <c r="E5" s="165"/>
      <c r="F5" s="165"/>
      <c r="G5" s="165"/>
      <c r="H5" s="165"/>
      <c r="I5" s="165"/>
      <c r="J5" s="166"/>
    </row>
    <row r="6" spans="1:10" ht="14.5">
      <c r="A6" s="164" t="s">
        <v>240</v>
      </c>
      <c r="B6" s="165"/>
      <c r="C6" s="165"/>
      <c r="D6" s="165"/>
      <c r="E6" s="165"/>
      <c r="F6" s="165"/>
      <c r="G6" s="165"/>
      <c r="H6" s="165"/>
      <c r="I6" s="165"/>
      <c r="J6" s="166"/>
    </row>
    <row r="7" spans="1:10" ht="14.5">
      <c r="A7" s="164"/>
      <c r="B7" s="165"/>
      <c r="C7" s="165"/>
      <c r="D7" s="165"/>
      <c r="E7" s="165"/>
      <c r="F7" s="165"/>
      <c r="G7" s="165"/>
      <c r="H7" s="165"/>
      <c r="I7" s="165"/>
      <c r="J7" s="166"/>
    </row>
    <row r="8" spans="1:10" ht="14.5">
      <c r="A8" s="164" t="s">
        <v>241</v>
      </c>
      <c r="B8" s="165"/>
      <c r="C8" s="165"/>
      <c r="D8" s="165"/>
      <c r="E8" s="165"/>
      <c r="F8" s="165"/>
      <c r="G8" s="165"/>
      <c r="H8" s="165"/>
      <c r="I8" s="165"/>
      <c r="J8" s="166"/>
    </row>
    <row r="9" spans="1:10" ht="14.5">
      <c r="A9" s="164" t="s">
        <v>242</v>
      </c>
      <c r="B9" s="165"/>
      <c r="C9" s="165"/>
      <c r="D9" s="165"/>
      <c r="E9" s="165"/>
      <c r="F9" s="165"/>
      <c r="G9" s="165"/>
      <c r="H9" s="165"/>
      <c r="I9" s="165"/>
      <c r="J9" s="166"/>
    </row>
    <row r="10" spans="1:10" ht="14.5">
      <c r="A10" s="164" t="s">
        <v>243</v>
      </c>
      <c r="B10" s="165"/>
      <c r="C10" s="165"/>
      <c r="D10" s="165"/>
      <c r="E10" s="165"/>
      <c r="F10" s="165"/>
      <c r="G10" s="165"/>
      <c r="H10" s="165"/>
      <c r="I10" s="165"/>
      <c r="J10" s="166"/>
    </row>
    <row r="11" spans="1:10" ht="14.5">
      <c r="A11" s="164" t="s">
        <v>244</v>
      </c>
      <c r="B11" s="165"/>
      <c r="C11" s="165"/>
      <c r="D11" s="165"/>
      <c r="E11" s="165"/>
      <c r="F11" s="165"/>
      <c r="G11" s="165"/>
      <c r="H11" s="165"/>
      <c r="I11" s="165"/>
      <c r="J11" s="166"/>
    </row>
    <row r="12" spans="1:10" ht="14.5">
      <c r="A12" s="164" t="s">
        <v>62</v>
      </c>
      <c r="B12" s="165"/>
      <c r="C12" s="165"/>
      <c r="D12" s="165"/>
      <c r="E12" s="165"/>
      <c r="F12" s="165"/>
      <c r="G12" s="165"/>
      <c r="H12" s="165"/>
      <c r="I12" s="165"/>
      <c r="J12" s="166"/>
    </row>
    <row r="13" spans="1:10" ht="24" customHeight="1">
      <c r="A13" s="167" t="s">
        <v>245</v>
      </c>
      <c r="B13" s="168"/>
      <c r="C13" s="168"/>
      <c r="D13" s="168"/>
      <c r="E13" s="168"/>
      <c r="F13" s="168"/>
      <c r="G13" s="168"/>
      <c r="H13" s="168"/>
      <c r="I13" s="168"/>
      <c r="J13" s="169"/>
    </row>
    <row r="14" spans="1:10" ht="15.5">
      <c r="A14" s="170" t="s">
        <v>246</v>
      </c>
      <c r="B14" s="170" t="s">
        <v>247</v>
      </c>
      <c r="C14" s="170" t="s">
        <v>248</v>
      </c>
      <c r="D14" s="170" t="s">
        <v>249</v>
      </c>
      <c r="E14" s="170" t="s">
        <v>250</v>
      </c>
      <c r="F14" s="170" t="s">
        <v>251</v>
      </c>
      <c r="G14" s="171" t="s">
        <v>252</v>
      </c>
      <c r="H14" s="171" t="s">
        <v>253</v>
      </c>
      <c r="I14" s="171" t="s">
        <v>254</v>
      </c>
      <c r="J14" s="171" t="s">
        <v>255</v>
      </c>
    </row>
    <row r="15" spans="1:10" ht="14.5">
      <c r="A15" s="172" t="s">
        <v>256</v>
      </c>
      <c r="B15" s="173" t="s">
        <v>257</v>
      </c>
      <c r="C15" s="173" t="s">
        <v>258</v>
      </c>
      <c r="D15" s="174" t="s">
        <v>259</v>
      </c>
      <c r="E15" s="175" t="s">
        <v>260</v>
      </c>
      <c r="F15" s="172" t="s">
        <v>261</v>
      </c>
      <c r="G15" s="176" t="s">
        <v>262</v>
      </c>
      <c r="H15" s="176" t="s">
        <v>262</v>
      </c>
      <c r="I15" s="177"/>
      <c r="J15" s="177"/>
    </row>
    <row r="16" spans="1:10" ht="14.5">
      <c r="A16" s="172" t="s">
        <v>263</v>
      </c>
      <c r="B16" s="173" t="s">
        <v>257</v>
      </c>
      <c r="C16" s="173" t="s">
        <v>258</v>
      </c>
      <c r="D16" s="174" t="s">
        <v>264</v>
      </c>
      <c r="E16" s="175" t="s">
        <v>265</v>
      </c>
      <c r="F16" s="172" t="s">
        <v>261</v>
      </c>
      <c r="G16" s="177"/>
      <c r="H16" s="177"/>
      <c r="I16" s="176" t="s">
        <v>262</v>
      </c>
      <c r="J16" s="176" t="s">
        <v>262</v>
      </c>
    </row>
    <row r="17" spans="1:10" ht="14.5">
      <c r="A17" s="172" t="s">
        <v>266</v>
      </c>
      <c r="B17" s="173" t="s">
        <v>257</v>
      </c>
      <c r="C17" s="173" t="s">
        <v>258</v>
      </c>
      <c r="D17" s="174" t="s">
        <v>267</v>
      </c>
      <c r="E17" s="175" t="s">
        <v>268</v>
      </c>
      <c r="F17" s="172" t="s">
        <v>261</v>
      </c>
      <c r="G17" s="177"/>
      <c r="H17" s="177"/>
      <c r="I17" s="177"/>
      <c r="J17" s="176" t="s">
        <v>262</v>
      </c>
    </row>
    <row r="18" spans="1:10" ht="14.5">
      <c r="A18" s="172" t="s">
        <v>269</v>
      </c>
      <c r="B18" s="173" t="s">
        <v>257</v>
      </c>
      <c r="C18" s="173" t="s">
        <v>270</v>
      </c>
      <c r="D18" s="174" t="s">
        <v>271</v>
      </c>
      <c r="E18" s="175" t="s">
        <v>272</v>
      </c>
      <c r="F18" s="172" t="s">
        <v>261</v>
      </c>
      <c r="G18" s="177"/>
      <c r="H18" s="177"/>
      <c r="I18" s="177"/>
      <c r="J18" s="177"/>
    </row>
    <row r="19" spans="1:10" ht="14.5">
      <c r="A19" s="172" t="s">
        <v>273</v>
      </c>
      <c r="B19" s="173" t="s">
        <v>257</v>
      </c>
      <c r="C19" s="173" t="s">
        <v>270</v>
      </c>
      <c r="D19" s="174" t="s">
        <v>271</v>
      </c>
      <c r="E19" s="175" t="s">
        <v>274</v>
      </c>
      <c r="F19" s="172" t="s">
        <v>261</v>
      </c>
      <c r="G19" s="176" t="s">
        <v>262</v>
      </c>
      <c r="H19" s="176" t="s">
        <v>262</v>
      </c>
      <c r="I19" s="177"/>
      <c r="J19" s="177"/>
    </row>
    <row r="20" spans="1:10" ht="14.5">
      <c r="A20" s="172" t="s">
        <v>275</v>
      </c>
      <c r="B20" s="173" t="s">
        <v>257</v>
      </c>
      <c r="C20" s="173" t="s">
        <v>270</v>
      </c>
      <c r="D20" s="174" t="s">
        <v>271</v>
      </c>
      <c r="E20" s="175" t="s">
        <v>276</v>
      </c>
      <c r="F20" s="172" t="s">
        <v>261</v>
      </c>
      <c r="G20" s="177"/>
      <c r="H20" s="177"/>
      <c r="I20" s="176" t="s">
        <v>262</v>
      </c>
      <c r="J20" s="176" t="s">
        <v>262</v>
      </c>
    </row>
    <row r="21" spans="1:10" ht="14.5">
      <c r="A21" s="172" t="s">
        <v>277</v>
      </c>
      <c r="B21" s="178" t="s">
        <v>278</v>
      </c>
      <c r="C21" s="178" t="s">
        <v>279</v>
      </c>
      <c r="D21" s="179" t="s">
        <v>271</v>
      </c>
      <c r="E21" s="180" t="s">
        <v>280</v>
      </c>
      <c r="F21" s="172" t="s">
        <v>261</v>
      </c>
      <c r="G21" s="177"/>
      <c r="H21" s="177"/>
      <c r="I21" s="177"/>
      <c r="J21" s="177"/>
    </row>
    <row r="22" spans="1:10" ht="14.5">
      <c r="A22" s="172" t="s">
        <v>281</v>
      </c>
      <c r="B22" s="178" t="s">
        <v>278</v>
      </c>
      <c r="C22" s="178" t="s">
        <v>279</v>
      </c>
      <c r="D22" s="179" t="s">
        <v>271</v>
      </c>
      <c r="E22" s="180" t="s">
        <v>282</v>
      </c>
      <c r="F22" s="172" t="s">
        <v>261</v>
      </c>
      <c r="G22" s="176" t="s">
        <v>262</v>
      </c>
      <c r="H22" s="177"/>
      <c r="I22" s="177"/>
      <c r="J22" s="177"/>
    </row>
    <row r="23" spans="1:10" ht="14.5">
      <c r="A23" s="172" t="s">
        <v>283</v>
      </c>
      <c r="B23" s="178" t="s">
        <v>278</v>
      </c>
      <c r="C23" s="178" t="s">
        <v>279</v>
      </c>
      <c r="D23" s="179" t="s">
        <v>271</v>
      </c>
      <c r="E23" s="180" t="s">
        <v>284</v>
      </c>
      <c r="F23" s="172" t="s">
        <v>261</v>
      </c>
      <c r="G23" s="177"/>
      <c r="H23" s="177"/>
      <c r="I23" s="177"/>
      <c r="J23" s="177"/>
    </row>
    <row r="24" spans="1:10" ht="33.75" customHeight="1">
      <c r="A24" s="181" t="s">
        <v>285</v>
      </c>
      <c r="B24" s="182"/>
      <c r="C24" s="182"/>
      <c r="D24" s="182"/>
      <c r="E24" s="182"/>
      <c r="F24" s="182"/>
      <c r="G24" s="182"/>
      <c r="H24" s="182"/>
      <c r="I24" s="182"/>
      <c r="J24" s="183"/>
    </row>
    <row r="25" spans="1:10" ht="31">
      <c r="A25" s="184" t="s">
        <v>286</v>
      </c>
      <c r="B25" s="184" t="s">
        <v>287</v>
      </c>
      <c r="C25" s="184" t="s">
        <v>288</v>
      </c>
      <c r="D25" s="184" t="s">
        <v>289</v>
      </c>
      <c r="E25" s="184" t="s">
        <v>290</v>
      </c>
      <c r="F25" s="184" t="s">
        <v>291</v>
      </c>
      <c r="G25" s="184" t="s">
        <v>292</v>
      </c>
      <c r="H25" s="184" t="s">
        <v>293</v>
      </c>
      <c r="I25" s="184" t="s">
        <v>294</v>
      </c>
      <c r="J25" s="184" t="s">
        <v>295</v>
      </c>
    </row>
    <row r="26" spans="1:10" ht="14.5">
      <c r="A26" s="96">
        <v>1</v>
      </c>
      <c r="B26" s="185"/>
      <c r="C26" s="185"/>
      <c r="D26" s="185"/>
      <c r="E26" s="136"/>
      <c r="F26" s="136"/>
      <c r="G26" s="148"/>
      <c r="H26" s="144"/>
      <c r="I26" s="144"/>
      <c r="J26" s="186">
        <f t="shared" ref="J26:J50" si="0">I26*G26</f>
        <v>0</v>
      </c>
    </row>
    <row r="27" spans="1:10" ht="14.5">
      <c r="A27" s="96">
        <v>2</v>
      </c>
      <c r="B27" s="185"/>
      <c r="C27" s="185"/>
      <c r="D27" s="185"/>
      <c r="E27" s="136"/>
      <c r="F27" s="136"/>
      <c r="G27" s="186"/>
      <c r="H27" s="136"/>
      <c r="I27" s="136"/>
      <c r="J27" s="186">
        <f t="shared" si="0"/>
        <v>0</v>
      </c>
    </row>
    <row r="28" spans="1:10" ht="14.5">
      <c r="A28" s="96">
        <v>3</v>
      </c>
      <c r="B28" s="185"/>
      <c r="C28" s="185"/>
      <c r="D28" s="185"/>
      <c r="E28" s="136"/>
      <c r="F28" s="136"/>
      <c r="G28" s="186"/>
      <c r="H28" s="136"/>
      <c r="I28" s="136"/>
      <c r="J28" s="186">
        <f t="shared" si="0"/>
        <v>0</v>
      </c>
    </row>
    <row r="29" spans="1:10" ht="14.5">
      <c r="A29" s="96">
        <v>4</v>
      </c>
      <c r="B29" s="185"/>
      <c r="C29" s="185"/>
      <c r="D29" s="185"/>
      <c r="E29" s="136"/>
      <c r="F29" s="136"/>
      <c r="G29" s="186"/>
      <c r="H29" s="136"/>
      <c r="I29" s="136"/>
      <c r="J29" s="186">
        <f t="shared" si="0"/>
        <v>0</v>
      </c>
    </row>
    <row r="30" spans="1:10" ht="14.5">
      <c r="A30" s="96">
        <v>5</v>
      </c>
      <c r="B30" s="185"/>
      <c r="C30" s="185"/>
      <c r="D30" s="185"/>
      <c r="E30" s="136"/>
      <c r="F30" s="136"/>
      <c r="G30" s="186"/>
      <c r="H30" s="136"/>
      <c r="I30" s="136"/>
      <c r="J30" s="186">
        <f t="shared" si="0"/>
        <v>0</v>
      </c>
    </row>
    <row r="31" spans="1:10" ht="14.5">
      <c r="A31" s="96">
        <v>6</v>
      </c>
      <c r="B31" s="185"/>
      <c r="C31" s="185"/>
      <c r="D31" s="185"/>
      <c r="E31" s="136"/>
      <c r="F31" s="136"/>
      <c r="G31" s="186"/>
      <c r="H31" s="136"/>
      <c r="I31" s="136"/>
      <c r="J31" s="186">
        <f t="shared" si="0"/>
        <v>0</v>
      </c>
    </row>
    <row r="32" spans="1:10" ht="14.5">
      <c r="A32" s="96">
        <v>7</v>
      </c>
      <c r="B32" s="185"/>
      <c r="C32" s="185"/>
      <c r="D32" s="185"/>
      <c r="E32" s="136"/>
      <c r="F32" s="136"/>
      <c r="G32" s="186"/>
      <c r="H32" s="136"/>
      <c r="I32" s="136"/>
      <c r="J32" s="186">
        <f t="shared" si="0"/>
        <v>0</v>
      </c>
    </row>
    <row r="33" spans="1:10" ht="14.5">
      <c r="A33" s="96">
        <v>8</v>
      </c>
      <c r="B33" s="185"/>
      <c r="C33" s="185"/>
      <c r="D33" s="185"/>
      <c r="E33" s="136"/>
      <c r="F33" s="136"/>
      <c r="G33" s="186"/>
      <c r="H33" s="136"/>
      <c r="I33" s="136"/>
      <c r="J33" s="186">
        <f t="shared" si="0"/>
        <v>0</v>
      </c>
    </row>
    <row r="34" spans="1:10" ht="14.5">
      <c r="A34" s="96">
        <v>9</v>
      </c>
      <c r="B34" s="185"/>
      <c r="C34" s="185"/>
      <c r="D34" s="185"/>
      <c r="E34" s="136"/>
      <c r="F34" s="136"/>
      <c r="G34" s="186"/>
      <c r="H34" s="136"/>
      <c r="I34" s="136"/>
      <c r="J34" s="186">
        <f t="shared" si="0"/>
        <v>0</v>
      </c>
    </row>
    <row r="35" spans="1:10" ht="14.5">
      <c r="A35" s="96">
        <v>10</v>
      </c>
      <c r="B35" s="185"/>
      <c r="C35" s="185"/>
      <c r="D35" s="185"/>
      <c r="E35" s="136"/>
      <c r="F35" s="136"/>
      <c r="G35" s="186"/>
      <c r="H35" s="136"/>
      <c r="I35" s="136"/>
      <c r="J35" s="186">
        <f t="shared" si="0"/>
        <v>0</v>
      </c>
    </row>
    <row r="36" spans="1:10" ht="14.5">
      <c r="A36" s="96">
        <v>11</v>
      </c>
      <c r="B36" s="185"/>
      <c r="C36" s="185"/>
      <c r="D36" s="185"/>
      <c r="E36" s="136"/>
      <c r="F36" s="136"/>
      <c r="G36" s="186"/>
      <c r="H36" s="136"/>
      <c r="I36" s="136"/>
      <c r="J36" s="186">
        <f t="shared" si="0"/>
        <v>0</v>
      </c>
    </row>
    <row r="37" spans="1:10" ht="14.5">
      <c r="A37" s="96">
        <v>12</v>
      </c>
      <c r="B37" s="185"/>
      <c r="C37" s="185"/>
      <c r="D37" s="185"/>
      <c r="E37" s="136"/>
      <c r="F37" s="136"/>
      <c r="G37" s="186"/>
      <c r="H37" s="136"/>
      <c r="I37" s="136"/>
      <c r="J37" s="186">
        <f t="shared" si="0"/>
        <v>0</v>
      </c>
    </row>
    <row r="38" spans="1:10" ht="14.5">
      <c r="A38" s="96">
        <v>13</v>
      </c>
      <c r="B38" s="185"/>
      <c r="C38" s="185"/>
      <c r="D38" s="185"/>
      <c r="E38" s="136"/>
      <c r="F38" s="136"/>
      <c r="G38" s="186"/>
      <c r="H38" s="136"/>
      <c r="I38" s="136"/>
      <c r="J38" s="186">
        <f t="shared" si="0"/>
        <v>0</v>
      </c>
    </row>
    <row r="39" spans="1:10" ht="14.5">
      <c r="A39" s="96">
        <v>14</v>
      </c>
      <c r="B39" s="185"/>
      <c r="C39" s="185"/>
      <c r="D39" s="185"/>
      <c r="E39" s="136"/>
      <c r="F39" s="136"/>
      <c r="G39" s="186"/>
      <c r="H39" s="136"/>
      <c r="I39" s="136"/>
      <c r="J39" s="186">
        <f t="shared" si="0"/>
        <v>0</v>
      </c>
    </row>
    <row r="40" spans="1:10" ht="14.5">
      <c r="A40" s="96">
        <v>15</v>
      </c>
      <c r="B40" s="185"/>
      <c r="C40" s="185"/>
      <c r="D40" s="185"/>
      <c r="E40" s="136"/>
      <c r="F40" s="136"/>
      <c r="G40" s="186"/>
      <c r="H40" s="136"/>
      <c r="I40" s="136"/>
      <c r="J40" s="186">
        <f t="shared" si="0"/>
        <v>0</v>
      </c>
    </row>
    <row r="41" spans="1:10" ht="14.5">
      <c r="A41" s="96">
        <v>16</v>
      </c>
      <c r="B41" s="185"/>
      <c r="C41" s="185"/>
      <c r="D41" s="185"/>
      <c r="E41" s="136"/>
      <c r="F41" s="136"/>
      <c r="G41" s="186"/>
      <c r="H41" s="136"/>
      <c r="I41" s="136"/>
      <c r="J41" s="186">
        <f t="shared" si="0"/>
        <v>0</v>
      </c>
    </row>
    <row r="42" spans="1:10" ht="14.5">
      <c r="A42" s="96">
        <v>17</v>
      </c>
      <c r="B42" s="185"/>
      <c r="C42" s="185"/>
      <c r="D42" s="185"/>
      <c r="E42" s="136"/>
      <c r="F42" s="136"/>
      <c r="G42" s="186"/>
      <c r="H42" s="136"/>
      <c r="I42" s="136"/>
      <c r="J42" s="186">
        <f t="shared" si="0"/>
        <v>0</v>
      </c>
    </row>
    <row r="43" spans="1:10" ht="14.5">
      <c r="A43" s="96">
        <v>18</v>
      </c>
      <c r="B43" s="185"/>
      <c r="C43" s="185"/>
      <c r="D43" s="185"/>
      <c r="E43" s="136"/>
      <c r="F43" s="136"/>
      <c r="G43" s="186"/>
      <c r="H43" s="136"/>
      <c r="I43" s="136"/>
      <c r="J43" s="186">
        <f t="shared" si="0"/>
        <v>0</v>
      </c>
    </row>
    <row r="44" spans="1:10" ht="14.5">
      <c r="A44" s="96">
        <v>19</v>
      </c>
      <c r="B44" s="185"/>
      <c r="C44" s="185"/>
      <c r="D44" s="185"/>
      <c r="E44" s="136"/>
      <c r="F44" s="136"/>
      <c r="G44" s="186"/>
      <c r="H44" s="136"/>
      <c r="I44" s="136"/>
      <c r="J44" s="186">
        <f t="shared" si="0"/>
        <v>0</v>
      </c>
    </row>
    <row r="45" spans="1:10" ht="14.5">
      <c r="A45" s="96">
        <v>20</v>
      </c>
      <c r="B45" s="185"/>
      <c r="C45" s="185"/>
      <c r="D45" s="185"/>
      <c r="E45" s="136"/>
      <c r="F45" s="136"/>
      <c r="G45" s="186"/>
      <c r="H45" s="136"/>
      <c r="I45" s="136"/>
      <c r="J45" s="186">
        <f t="shared" si="0"/>
        <v>0</v>
      </c>
    </row>
    <row r="46" spans="1:10" ht="14.5">
      <c r="A46" s="96">
        <v>21</v>
      </c>
      <c r="B46" s="185"/>
      <c r="C46" s="185"/>
      <c r="D46" s="185"/>
      <c r="E46" s="136"/>
      <c r="F46" s="136"/>
      <c r="G46" s="186"/>
      <c r="H46" s="136"/>
      <c r="I46" s="136"/>
      <c r="J46" s="186">
        <f t="shared" si="0"/>
        <v>0</v>
      </c>
    </row>
    <row r="47" spans="1:10" ht="14.5">
      <c r="A47" s="96">
        <v>22</v>
      </c>
      <c r="B47" s="185"/>
      <c r="C47" s="185"/>
      <c r="D47" s="185"/>
      <c r="E47" s="136"/>
      <c r="F47" s="136"/>
      <c r="G47" s="186"/>
      <c r="H47" s="136"/>
      <c r="I47" s="136"/>
      <c r="J47" s="186">
        <f t="shared" si="0"/>
        <v>0</v>
      </c>
    </row>
    <row r="48" spans="1:10" ht="14.5">
      <c r="A48" s="96">
        <v>23</v>
      </c>
      <c r="B48" s="185"/>
      <c r="C48" s="185"/>
      <c r="D48" s="185"/>
      <c r="E48" s="136"/>
      <c r="F48" s="136"/>
      <c r="G48" s="186"/>
      <c r="H48" s="136"/>
      <c r="I48" s="136"/>
      <c r="J48" s="186">
        <f t="shared" si="0"/>
        <v>0</v>
      </c>
    </row>
    <row r="49" spans="1:10" ht="14.5">
      <c r="A49" s="96">
        <v>24</v>
      </c>
      <c r="B49" s="185"/>
      <c r="C49" s="185"/>
      <c r="D49" s="185"/>
      <c r="E49" s="136"/>
      <c r="F49" s="136"/>
      <c r="G49" s="186"/>
      <c r="H49" s="136"/>
      <c r="I49" s="136"/>
      <c r="J49" s="186">
        <f t="shared" si="0"/>
        <v>0</v>
      </c>
    </row>
    <row r="50" spans="1:10" ht="14.5">
      <c r="A50" s="96">
        <v>25</v>
      </c>
      <c r="B50" s="185"/>
      <c r="C50" s="185"/>
      <c r="D50" s="185"/>
      <c r="E50" s="136"/>
      <c r="F50" s="136"/>
      <c r="G50" s="186"/>
      <c r="H50" s="136"/>
      <c r="I50" s="136"/>
      <c r="J50" s="186">
        <f t="shared" si="0"/>
        <v>0</v>
      </c>
    </row>
    <row r="51" spans="1:10" ht="33.75" customHeight="1">
      <c r="A51" s="4" t="s">
        <v>296</v>
      </c>
      <c r="B51" s="5"/>
      <c r="C51" s="5"/>
      <c r="D51" s="5"/>
      <c r="E51" s="5"/>
      <c r="F51" s="5"/>
      <c r="G51" s="5"/>
      <c r="H51" s="5"/>
      <c r="I51" s="5"/>
      <c r="J51" s="187">
        <f>SUM(J26:J50)</f>
        <v>0</v>
      </c>
    </row>
    <row r="52" spans="1:10" ht="33.75" customHeight="1">
      <c r="A52" s="4" t="s">
        <v>31</v>
      </c>
      <c r="B52" s="5"/>
      <c r="C52" s="5"/>
      <c r="D52" s="5"/>
      <c r="E52" s="5"/>
      <c r="F52" s="5"/>
      <c r="G52" s="5"/>
      <c r="H52" s="5"/>
      <c r="I52" s="5"/>
      <c r="J52" s="6"/>
    </row>
  </sheetData>
  <mergeCells count="1">
    <mergeCell ref="A3:J3"/>
  </mergeCells>
  <dataValidations count="1">
    <dataValidation type="list" allowBlank="1" showErrorMessage="1" sqref="C2" xr:uid="{00000000-0002-0000-0500-000000000000}">
      <formula1>"IN USE,NOT IN USE"</formula1>
    </dataValidation>
  </dataValidations>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oddHeader>&amp;C&amp;"Arial"&amp;11&amp;K000000 OFFICIAL-SENSITIVE - COMMERCIAL&amp;1#_x000D_</oddHeader>
    <oddFooter>&amp;C_x000D_&amp;1#&amp;"Arial"&amp;11&amp;K000000 OFFICIAL-SENSITIVE - COMMERCIAL</oddFooter>
  </headerFooter>
  <extLst>
    <ext xmlns:x14="http://schemas.microsoft.com/office/spreadsheetml/2009/9/main" uri="{CCE6A557-97BC-4b89-ADB6-D9C93CAAB3DF}">
      <x14:dataValidations xmlns:xm="http://schemas.microsoft.com/office/excel/2006/main" count="76">
        <x14:dataValidation type="list" allowBlank="1" showErrorMessage="1" xr:uid="{00000000-0002-0000-0500-000001000000}">
          <x14:formula1>
            <xm:f>Ranges!$F$70:$F$72</xm:f>
          </x14:formula1>
          <xm:sqref>D37</xm:sqref>
        </x14:dataValidation>
        <x14:dataValidation type="list" allowBlank="1" showErrorMessage="1" xr:uid="{00000000-0002-0000-0500-000002000000}">
          <x14:formula1>
            <xm:f>Ranges!$F$75:$F$77</xm:f>
          </x14:formula1>
          <xm:sqref>D38</xm:sqref>
        </x14:dataValidation>
        <x14:dataValidation type="list" allowBlank="1" showErrorMessage="1" xr:uid="{00000000-0002-0000-0500-000003000000}">
          <x14:formula1>
            <xm:f>Ranges!$F$80:$F$82</xm:f>
          </x14:formula1>
          <xm:sqref>D39</xm:sqref>
        </x14:dataValidation>
        <x14:dataValidation type="list" allowBlank="1" showErrorMessage="1" xr:uid="{00000000-0002-0000-0500-000004000000}">
          <x14:formula1>
            <xm:f>Ranges!$F$85:$F$87</xm:f>
          </x14:formula1>
          <xm:sqref>D40</xm:sqref>
        </x14:dataValidation>
        <x14:dataValidation type="list" allowBlank="1" showErrorMessage="1" xr:uid="{00000000-0002-0000-0500-000005000000}">
          <x14:formula1>
            <xm:f>Ranges!$F$90:$F$92</xm:f>
          </x14:formula1>
          <xm:sqref>D41</xm:sqref>
        </x14:dataValidation>
        <x14:dataValidation type="list" allowBlank="1" showErrorMessage="1" xr:uid="{00000000-0002-0000-0500-000006000000}">
          <x14:formula1>
            <xm:f>Ranges!$F$95:$F$97</xm:f>
          </x14:formula1>
          <xm:sqref>D42</xm:sqref>
        </x14:dataValidation>
        <x14:dataValidation type="list" allowBlank="1" showErrorMessage="1" xr:uid="{00000000-0002-0000-0500-000007000000}">
          <x14:formula1>
            <xm:f>Ranges!$F$100:$F$102</xm:f>
          </x14:formula1>
          <xm:sqref>D43</xm:sqref>
        </x14:dataValidation>
        <x14:dataValidation type="list" allowBlank="1" showErrorMessage="1" xr:uid="{00000000-0002-0000-0500-000008000000}">
          <x14:formula1>
            <xm:f>Ranges!$F$105:$F$107</xm:f>
          </x14:formula1>
          <xm:sqref>D44</xm:sqref>
        </x14:dataValidation>
        <x14:dataValidation type="list" allowBlank="1" showErrorMessage="1" xr:uid="{00000000-0002-0000-0500-000009000000}">
          <x14:formula1>
            <xm:f>Ranges!$F$110:$F$112</xm:f>
          </x14:formula1>
          <xm:sqref>D45</xm:sqref>
        </x14:dataValidation>
        <x14:dataValidation type="list" allowBlank="1" showErrorMessage="1" xr:uid="{00000000-0002-0000-0500-00000A000000}">
          <x14:formula1>
            <xm:f>Ranges!$F$115:$F$117</xm:f>
          </x14:formula1>
          <xm:sqref>D46</xm:sqref>
        </x14:dataValidation>
        <x14:dataValidation type="list" allowBlank="1" showErrorMessage="1" xr:uid="{00000000-0002-0000-0500-00000B000000}">
          <x14:formula1>
            <xm:f>Ranges!$F$120:$F$122</xm:f>
          </x14:formula1>
          <xm:sqref>D47</xm:sqref>
        </x14:dataValidation>
        <x14:dataValidation type="list" allowBlank="1" showErrorMessage="1" xr:uid="{00000000-0002-0000-0500-00000C000000}">
          <x14:formula1>
            <xm:f>Ranges!$F$125:$F$127</xm:f>
          </x14:formula1>
          <xm:sqref>D48</xm:sqref>
        </x14:dataValidation>
        <x14:dataValidation type="list" allowBlank="1" showErrorMessage="1" xr:uid="{00000000-0002-0000-0500-00000D000000}">
          <x14:formula1>
            <xm:f>Ranges!$F$130:$F$132</xm:f>
          </x14:formula1>
          <xm:sqref>D49</xm:sqref>
        </x14:dataValidation>
        <x14:dataValidation type="list" allowBlank="1" showErrorMessage="1" xr:uid="{00000000-0002-0000-0500-00000E000000}">
          <x14:formula1>
            <xm:f>Ranges!$F$135:$F$137</xm:f>
          </x14:formula1>
          <xm:sqref>D50</xm:sqref>
        </x14:dataValidation>
        <x14:dataValidation type="list" allowBlank="1" showErrorMessage="1" xr:uid="{00000000-0002-0000-0500-00000F000000}">
          <x14:formula1>
            <xm:f>Ranges!$G$15:$G$17</xm:f>
          </x14:formula1>
          <xm:sqref>E26</xm:sqref>
        </x14:dataValidation>
        <x14:dataValidation type="list" allowBlank="1" showErrorMessage="1" xr:uid="{00000000-0002-0000-0500-000010000000}">
          <x14:formula1>
            <xm:f>Ranges!$G$20:$G$22</xm:f>
          </x14:formula1>
          <xm:sqref>E27</xm:sqref>
        </x14:dataValidation>
        <x14:dataValidation type="list" allowBlank="1" showErrorMessage="1" xr:uid="{00000000-0002-0000-0500-000011000000}">
          <x14:formula1>
            <xm:f>Ranges!$G$25:$G$27</xm:f>
          </x14:formula1>
          <xm:sqref>E28</xm:sqref>
        </x14:dataValidation>
        <x14:dataValidation type="list" allowBlank="1" showErrorMessage="1" xr:uid="{00000000-0002-0000-0500-000012000000}">
          <x14:formula1>
            <xm:f>Ranges!$G$30:$G$32</xm:f>
          </x14:formula1>
          <xm:sqref>E29</xm:sqref>
        </x14:dataValidation>
        <x14:dataValidation type="list" allowBlank="1" showErrorMessage="1" xr:uid="{00000000-0002-0000-0500-000013000000}">
          <x14:formula1>
            <xm:f>Ranges!$G$35:$G$37</xm:f>
          </x14:formula1>
          <xm:sqref>E30</xm:sqref>
        </x14:dataValidation>
        <x14:dataValidation type="list" allowBlank="1" showErrorMessage="1" xr:uid="{00000000-0002-0000-0500-000014000000}">
          <x14:formula1>
            <xm:f>Ranges!$G$40:$G$42</xm:f>
          </x14:formula1>
          <xm:sqref>E31</xm:sqref>
        </x14:dataValidation>
        <x14:dataValidation type="list" allowBlank="1" showErrorMessage="1" xr:uid="{00000000-0002-0000-0500-000015000000}">
          <x14:formula1>
            <xm:f>Ranges!$G$45:$G$47</xm:f>
          </x14:formula1>
          <xm:sqref>E32</xm:sqref>
        </x14:dataValidation>
        <x14:dataValidation type="list" allowBlank="1" showErrorMessage="1" xr:uid="{00000000-0002-0000-0500-000016000000}">
          <x14:formula1>
            <xm:f>Ranges!$G$50:$G$52</xm:f>
          </x14:formula1>
          <xm:sqref>E33</xm:sqref>
        </x14:dataValidation>
        <x14:dataValidation type="list" allowBlank="1" showErrorMessage="1" xr:uid="{00000000-0002-0000-0500-000017000000}">
          <x14:formula1>
            <xm:f>Ranges!$G$55:$G$57</xm:f>
          </x14:formula1>
          <xm:sqref>E34</xm:sqref>
        </x14:dataValidation>
        <x14:dataValidation type="list" allowBlank="1" showErrorMessage="1" xr:uid="{00000000-0002-0000-0500-000018000000}">
          <x14:formula1>
            <xm:f>Ranges!$G$60:$G$62</xm:f>
          </x14:formula1>
          <xm:sqref>E35</xm:sqref>
        </x14:dataValidation>
        <x14:dataValidation type="list" allowBlank="1" showErrorMessage="1" xr:uid="{00000000-0002-0000-0500-000019000000}">
          <x14:formula1>
            <xm:f>Ranges!$G$65:$G$67</xm:f>
          </x14:formula1>
          <xm:sqref>E36</xm:sqref>
        </x14:dataValidation>
        <x14:dataValidation type="list" allowBlank="1" showErrorMessage="1" xr:uid="{00000000-0002-0000-0500-00001A000000}">
          <x14:formula1>
            <xm:f>Ranges!$G$70:$G$72</xm:f>
          </x14:formula1>
          <xm:sqref>E37</xm:sqref>
        </x14:dataValidation>
        <x14:dataValidation type="list" allowBlank="1" showErrorMessage="1" xr:uid="{00000000-0002-0000-0500-00001B000000}">
          <x14:formula1>
            <xm:f>Ranges!$G$75:$G$77</xm:f>
          </x14:formula1>
          <xm:sqref>E38</xm:sqref>
        </x14:dataValidation>
        <x14:dataValidation type="list" allowBlank="1" showErrorMessage="1" xr:uid="{00000000-0002-0000-0500-00001C000000}">
          <x14:formula1>
            <xm:f>Ranges!$G$80:$G$82</xm:f>
          </x14:formula1>
          <xm:sqref>E39</xm:sqref>
        </x14:dataValidation>
        <x14:dataValidation type="list" allowBlank="1" showErrorMessage="1" xr:uid="{00000000-0002-0000-0500-00001D000000}">
          <x14:formula1>
            <xm:f>Ranges!$G$85:$G$87</xm:f>
          </x14:formula1>
          <xm:sqref>E40</xm:sqref>
        </x14:dataValidation>
        <x14:dataValidation type="list" allowBlank="1" showErrorMessage="1" xr:uid="{00000000-0002-0000-0500-00001E000000}">
          <x14:formula1>
            <xm:f>Ranges!$G$90:$G$92</xm:f>
          </x14:formula1>
          <xm:sqref>E41</xm:sqref>
        </x14:dataValidation>
        <x14:dataValidation type="list" allowBlank="1" showErrorMessage="1" xr:uid="{00000000-0002-0000-0500-00001F000000}">
          <x14:formula1>
            <xm:f>Ranges!$G$95:$G$97</xm:f>
          </x14:formula1>
          <xm:sqref>E42</xm:sqref>
        </x14:dataValidation>
        <x14:dataValidation type="list" allowBlank="1" showErrorMessage="1" xr:uid="{00000000-0002-0000-0500-000020000000}">
          <x14:formula1>
            <xm:f>Ranges!$G$100:$G$102</xm:f>
          </x14:formula1>
          <xm:sqref>E43</xm:sqref>
        </x14:dataValidation>
        <x14:dataValidation type="list" allowBlank="1" showErrorMessage="1" xr:uid="{00000000-0002-0000-0500-000021000000}">
          <x14:formula1>
            <xm:f>Ranges!$G$105:$G$107</xm:f>
          </x14:formula1>
          <xm:sqref>E44</xm:sqref>
        </x14:dataValidation>
        <x14:dataValidation type="list" allowBlank="1" showErrorMessage="1" xr:uid="{00000000-0002-0000-0500-000022000000}">
          <x14:formula1>
            <xm:f>Ranges!$G$110:$G$112</xm:f>
          </x14:formula1>
          <xm:sqref>E45</xm:sqref>
        </x14:dataValidation>
        <x14:dataValidation type="list" allowBlank="1" showErrorMessage="1" xr:uid="{00000000-0002-0000-0500-000023000000}">
          <x14:formula1>
            <xm:f>Ranges!$G$115:$G$117</xm:f>
          </x14:formula1>
          <xm:sqref>E46</xm:sqref>
        </x14:dataValidation>
        <x14:dataValidation type="list" allowBlank="1" showErrorMessage="1" xr:uid="{00000000-0002-0000-0500-000024000000}">
          <x14:formula1>
            <xm:f>Ranges!$G$120:$G$122</xm:f>
          </x14:formula1>
          <xm:sqref>E47</xm:sqref>
        </x14:dataValidation>
        <x14:dataValidation type="list" allowBlank="1" showErrorMessage="1" xr:uid="{00000000-0002-0000-0500-000025000000}">
          <x14:formula1>
            <xm:f>Ranges!$G$125:$G$127</xm:f>
          </x14:formula1>
          <xm:sqref>E48</xm:sqref>
        </x14:dataValidation>
        <x14:dataValidation type="list" allowBlank="1" showErrorMessage="1" xr:uid="{00000000-0002-0000-0500-000026000000}">
          <x14:formula1>
            <xm:f>Ranges!$G$130:$G$132</xm:f>
          </x14:formula1>
          <xm:sqref>E49</xm:sqref>
        </x14:dataValidation>
        <x14:dataValidation type="list" allowBlank="1" showErrorMessage="1" xr:uid="{00000000-0002-0000-0500-000027000000}">
          <x14:formula1>
            <xm:f>Ranges!$G$135:$G$137</xm:f>
          </x14:formula1>
          <xm:sqref>E50</xm:sqref>
        </x14:dataValidation>
        <x14:dataValidation type="list" allowBlank="1" showErrorMessage="1" xr:uid="{00000000-0002-0000-0500-000028000000}">
          <x14:formula1>
            <xm:f>Ranges!$H$15:$H$18</xm:f>
          </x14:formula1>
          <xm:sqref>F26</xm:sqref>
        </x14:dataValidation>
        <x14:dataValidation type="list" allowBlank="1" showErrorMessage="1" xr:uid="{00000000-0002-0000-0500-000029000000}">
          <x14:formula1>
            <xm:f>Ranges!$H$20:$H$23</xm:f>
          </x14:formula1>
          <xm:sqref>F27</xm:sqref>
        </x14:dataValidation>
        <x14:dataValidation type="list" allowBlank="1" showErrorMessage="1" xr:uid="{00000000-0002-0000-0500-00002A000000}">
          <x14:formula1>
            <xm:f>Ranges!$H$25:$H$28</xm:f>
          </x14:formula1>
          <xm:sqref>F28</xm:sqref>
        </x14:dataValidation>
        <x14:dataValidation type="list" allowBlank="1" showErrorMessage="1" xr:uid="{00000000-0002-0000-0500-00002B000000}">
          <x14:formula1>
            <xm:f>Ranges!$H$30:$H$33</xm:f>
          </x14:formula1>
          <xm:sqref>F29</xm:sqref>
        </x14:dataValidation>
        <x14:dataValidation type="list" allowBlank="1" showErrorMessage="1" xr:uid="{00000000-0002-0000-0500-00002C000000}">
          <x14:formula1>
            <xm:f>Ranges!$H$35:$H$38</xm:f>
          </x14:formula1>
          <xm:sqref>F30</xm:sqref>
        </x14:dataValidation>
        <x14:dataValidation type="list" allowBlank="1" showErrorMessage="1" xr:uid="{00000000-0002-0000-0500-00002D000000}">
          <x14:formula1>
            <xm:f>Ranges!$H$40:$H$43</xm:f>
          </x14:formula1>
          <xm:sqref>F31</xm:sqref>
        </x14:dataValidation>
        <x14:dataValidation type="list" allowBlank="1" showErrorMessage="1" xr:uid="{00000000-0002-0000-0500-00002E000000}">
          <x14:formula1>
            <xm:f>Ranges!$H$45:$H$48</xm:f>
          </x14:formula1>
          <xm:sqref>F32</xm:sqref>
        </x14:dataValidation>
        <x14:dataValidation type="list" allowBlank="1" showErrorMessage="1" xr:uid="{00000000-0002-0000-0500-00002F000000}">
          <x14:formula1>
            <xm:f>Ranges!$H$50:$H$53</xm:f>
          </x14:formula1>
          <xm:sqref>F33</xm:sqref>
        </x14:dataValidation>
        <x14:dataValidation type="list" allowBlank="1" showErrorMessage="1" xr:uid="{00000000-0002-0000-0500-000030000000}">
          <x14:formula1>
            <xm:f>Ranges!$H$55:$H$58</xm:f>
          </x14:formula1>
          <xm:sqref>F34</xm:sqref>
        </x14:dataValidation>
        <x14:dataValidation type="list" allowBlank="1" showErrorMessage="1" xr:uid="{00000000-0002-0000-0500-000031000000}">
          <x14:formula1>
            <xm:f>Ranges!$H$60:$H$63</xm:f>
          </x14:formula1>
          <xm:sqref>F35</xm:sqref>
        </x14:dataValidation>
        <x14:dataValidation type="list" allowBlank="1" showErrorMessage="1" xr:uid="{00000000-0002-0000-0500-000032000000}">
          <x14:formula1>
            <xm:f>Ranges!$H$65:$H$68</xm:f>
          </x14:formula1>
          <xm:sqref>F36</xm:sqref>
        </x14:dataValidation>
        <x14:dataValidation type="list" allowBlank="1" showErrorMessage="1" xr:uid="{00000000-0002-0000-0500-000033000000}">
          <x14:formula1>
            <xm:f>Ranges!$H$70:$H$73</xm:f>
          </x14:formula1>
          <xm:sqref>F37</xm:sqref>
        </x14:dataValidation>
        <x14:dataValidation type="list" allowBlank="1" showErrorMessage="1" xr:uid="{00000000-0002-0000-0500-000034000000}">
          <x14:formula1>
            <xm:f>Ranges!$H$75:$H$78</xm:f>
          </x14:formula1>
          <xm:sqref>F38</xm:sqref>
        </x14:dataValidation>
        <x14:dataValidation type="list" allowBlank="1" showErrorMessage="1" xr:uid="{00000000-0002-0000-0500-000035000000}">
          <x14:formula1>
            <xm:f>Ranges!$H$80:$H$83</xm:f>
          </x14:formula1>
          <xm:sqref>F39</xm:sqref>
        </x14:dataValidation>
        <x14:dataValidation type="list" allowBlank="1" showErrorMessage="1" xr:uid="{00000000-0002-0000-0500-000036000000}">
          <x14:formula1>
            <xm:f>Ranges!$H$85:$H$88</xm:f>
          </x14:formula1>
          <xm:sqref>F40</xm:sqref>
        </x14:dataValidation>
        <x14:dataValidation type="list" allowBlank="1" showErrorMessage="1" xr:uid="{00000000-0002-0000-0500-000037000000}">
          <x14:formula1>
            <xm:f>Ranges!$F$25:$F$27</xm:f>
          </x14:formula1>
          <xm:sqref>D28</xm:sqref>
        </x14:dataValidation>
        <x14:dataValidation type="list" allowBlank="1" showErrorMessage="1" xr:uid="{00000000-0002-0000-0500-000038000000}">
          <x14:formula1>
            <xm:f>Ranges!$H$90:$H$93</xm:f>
          </x14:formula1>
          <xm:sqref>F41</xm:sqref>
        </x14:dataValidation>
        <x14:dataValidation type="list" allowBlank="1" showErrorMessage="1" xr:uid="{00000000-0002-0000-0500-000039000000}">
          <x14:formula1>
            <xm:f>Ranges!$H$95:$H$98</xm:f>
          </x14:formula1>
          <xm:sqref>F42</xm:sqref>
        </x14:dataValidation>
        <x14:dataValidation type="list" allowBlank="1" showErrorMessage="1" xr:uid="{00000000-0002-0000-0500-00003A000000}">
          <x14:formula1>
            <xm:f>Ranges!$H$100:$H$103</xm:f>
          </x14:formula1>
          <xm:sqref>F43</xm:sqref>
        </x14:dataValidation>
        <x14:dataValidation type="list" allowBlank="1" showErrorMessage="1" xr:uid="{00000000-0002-0000-0500-00003B000000}">
          <x14:formula1>
            <xm:f>Ranges!$H$105:$H$108</xm:f>
          </x14:formula1>
          <xm:sqref>F44</xm:sqref>
        </x14:dataValidation>
        <x14:dataValidation type="list" allowBlank="1" showErrorMessage="1" xr:uid="{00000000-0002-0000-0500-00003C000000}">
          <x14:formula1>
            <xm:f>Ranges!$H$110:$H$113</xm:f>
          </x14:formula1>
          <xm:sqref>F45</xm:sqref>
        </x14:dataValidation>
        <x14:dataValidation type="list" allowBlank="1" showErrorMessage="1" xr:uid="{00000000-0002-0000-0500-00003D000000}">
          <x14:formula1>
            <xm:f>Ranges!$H$115:$H$118</xm:f>
          </x14:formula1>
          <xm:sqref>F46</xm:sqref>
        </x14:dataValidation>
        <x14:dataValidation type="list" allowBlank="1" showErrorMessage="1" xr:uid="{00000000-0002-0000-0500-00003E000000}">
          <x14:formula1>
            <xm:f>Ranges!$H$120:$H$123</xm:f>
          </x14:formula1>
          <xm:sqref>F47</xm:sqref>
        </x14:dataValidation>
        <x14:dataValidation type="list" allowBlank="1" showErrorMessage="1" xr:uid="{00000000-0002-0000-0500-00003F000000}">
          <x14:formula1>
            <xm:f>Ranges!$H$125:$H$128</xm:f>
          </x14:formula1>
          <xm:sqref>F48</xm:sqref>
        </x14:dataValidation>
        <x14:dataValidation type="list" allowBlank="1" showErrorMessage="1" xr:uid="{00000000-0002-0000-0500-000040000000}">
          <x14:formula1>
            <xm:f>Ranges!$H$130:$H$133</xm:f>
          </x14:formula1>
          <xm:sqref>F49</xm:sqref>
        </x14:dataValidation>
        <x14:dataValidation type="list" allowBlank="1" showErrorMessage="1" xr:uid="{00000000-0002-0000-0500-000041000000}">
          <x14:formula1>
            <xm:f>Ranges!$H$135:$H$138</xm:f>
          </x14:formula1>
          <xm:sqref>F50</xm:sqref>
        </x14:dataValidation>
        <x14:dataValidation type="list" allowBlank="1" showErrorMessage="1" xr:uid="{00000000-0002-0000-0500-000042000000}">
          <x14:formula1>
            <xm:f>Ranges!$F$30:$F$32</xm:f>
          </x14:formula1>
          <xm:sqref>D29</xm:sqref>
        </x14:dataValidation>
        <x14:dataValidation type="list" allowBlank="1" showErrorMessage="1" xr:uid="{00000000-0002-0000-0500-000043000000}">
          <x14:formula1>
            <xm:f>Ranges!$F$40:$F$42</xm:f>
          </x14:formula1>
          <xm:sqref>D31</xm:sqref>
        </x14:dataValidation>
        <x14:dataValidation type="list" allowBlank="1" showErrorMessage="1" xr:uid="{00000000-0002-0000-0500-000044000000}">
          <x14:formula1>
            <xm:f>Ranges!$F$50:$F$52</xm:f>
          </x14:formula1>
          <xm:sqref>D33</xm:sqref>
        </x14:dataValidation>
        <x14:dataValidation type="list" allowBlank="1" showInputMessage="1" showErrorMessage="1" prompt="Click and enter a value from range" xr:uid="{00000000-0002-0000-0500-000045000000}">
          <x14:formula1>
            <xm:f>Ranges!$A$16:$A$17</xm:f>
          </x14:formula1>
          <xm:sqref>C26:C50</xm:sqref>
        </x14:dataValidation>
        <x14:dataValidation type="list" allowBlank="1" showErrorMessage="1" xr:uid="{00000000-0002-0000-0500-000046000000}">
          <x14:formula1>
            <xm:f>Ranges!$F$60:$F$62</xm:f>
          </x14:formula1>
          <xm:sqref>D35</xm:sqref>
        </x14:dataValidation>
        <x14:dataValidation type="list" allowBlank="1" showErrorMessage="1" xr:uid="{00000000-0002-0000-0500-000047000000}">
          <x14:formula1>
            <xm:f>Ranges!$F$15:$F$17</xm:f>
          </x14:formula1>
          <xm:sqref>D26</xm:sqref>
        </x14:dataValidation>
        <x14:dataValidation type="list" allowBlank="1" showErrorMessage="1" xr:uid="{00000000-0002-0000-0500-000048000000}">
          <x14:formula1>
            <xm:f>Ranges!$F$20:$F$22</xm:f>
          </x14:formula1>
          <xm:sqref>D27</xm:sqref>
        </x14:dataValidation>
        <x14:dataValidation type="list" allowBlank="1" showErrorMessage="1" xr:uid="{00000000-0002-0000-0500-000049000000}">
          <x14:formula1>
            <xm:f>Ranges!$F$35:$F$37</xm:f>
          </x14:formula1>
          <xm:sqref>D30</xm:sqref>
        </x14:dataValidation>
        <x14:dataValidation type="list" allowBlank="1" showErrorMessage="1" xr:uid="{00000000-0002-0000-0500-00004A000000}">
          <x14:formula1>
            <xm:f>Ranges!$F$45:$F$47</xm:f>
          </x14:formula1>
          <xm:sqref>D32</xm:sqref>
        </x14:dataValidation>
        <x14:dataValidation type="list" allowBlank="1" showErrorMessage="1" xr:uid="{00000000-0002-0000-0500-00004B000000}">
          <x14:formula1>
            <xm:f>Ranges!$F$55:$F$57</xm:f>
          </x14:formula1>
          <xm:sqref>D34</xm:sqref>
        </x14:dataValidation>
        <x14:dataValidation type="list" allowBlank="1" showErrorMessage="1" xr:uid="{00000000-0002-0000-0500-00004C000000}">
          <x14:formula1>
            <xm:f>Ranges!$F$65:$F$67</xm:f>
          </x14:formula1>
          <xm:sqref>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1"/>
  <sheetViews>
    <sheetView workbookViewId="0"/>
  </sheetViews>
  <sheetFormatPr defaultRowHeight="15" customHeight="1"/>
  <cols>
    <col min="1" max="1" width="18.7265625" customWidth="1"/>
    <col min="2" max="2" width="34.26953125" customWidth="1"/>
    <col min="3" max="3" width="101.26953125" customWidth="1"/>
    <col min="4" max="5" width="53.7265625" customWidth="1"/>
    <col min="6" max="6" width="28.1796875" customWidth="1"/>
    <col min="7" max="8" width="25.54296875" customWidth="1"/>
    <col min="9" max="1024" width="15.26953125" customWidth="1"/>
    <col min="1025" max="1025" width="9.1796875" customWidth="1"/>
  </cols>
  <sheetData>
    <row r="1" spans="1:8" ht="30.75" customHeight="1">
      <c r="A1" s="68" t="s">
        <v>297</v>
      </c>
      <c r="B1" s="158"/>
      <c r="C1" s="158"/>
      <c r="D1" s="158"/>
      <c r="E1" s="158"/>
      <c r="F1" s="158"/>
      <c r="G1" s="158"/>
      <c r="H1" s="159"/>
    </row>
    <row r="2" spans="1:8" ht="27.75" customHeight="1">
      <c r="A2" s="160" t="s">
        <v>298</v>
      </c>
      <c r="B2" s="161"/>
      <c r="C2" s="188"/>
      <c r="D2" s="162"/>
      <c r="E2" s="162"/>
      <c r="F2" s="162"/>
      <c r="G2" s="162"/>
      <c r="H2" s="163"/>
    </row>
    <row r="3" spans="1:8" ht="14.5">
      <c r="A3" s="189" t="s">
        <v>299</v>
      </c>
      <c r="B3" s="190"/>
      <c r="C3" s="190"/>
      <c r="D3" s="190"/>
      <c r="E3" s="190"/>
      <c r="F3" s="190"/>
      <c r="G3" s="190"/>
      <c r="H3" s="190"/>
    </row>
    <row r="4" spans="1:8" ht="14.5">
      <c r="A4" s="191" t="s">
        <v>300</v>
      </c>
      <c r="B4" s="192"/>
      <c r="C4" s="192"/>
      <c r="D4" s="192"/>
      <c r="E4" s="192"/>
      <c r="F4" s="192"/>
      <c r="G4" s="192"/>
      <c r="H4" s="192"/>
    </row>
    <row r="5" spans="1:8" ht="14.5">
      <c r="A5" s="191" t="s">
        <v>301</v>
      </c>
      <c r="B5" s="192"/>
      <c r="C5" s="192"/>
      <c r="D5" s="192"/>
      <c r="E5" s="192"/>
      <c r="F5" s="192"/>
      <c r="G5" s="192"/>
      <c r="H5" s="192"/>
    </row>
    <row r="6" spans="1:8" ht="14.5">
      <c r="A6" s="191" t="s">
        <v>62</v>
      </c>
      <c r="B6" s="192"/>
      <c r="C6" s="192"/>
      <c r="D6" s="192"/>
      <c r="E6" s="192"/>
      <c r="F6" s="192"/>
      <c r="G6" s="192"/>
      <c r="H6" s="192"/>
    </row>
    <row r="7" spans="1:8" ht="24" customHeight="1">
      <c r="A7" s="193" t="s">
        <v>302</v>
      </c>
      <c r="B7" s="194"/>
      <c r="C7" s="194"/>
      <c r="D7" s="194"/>
      <c r="E7" s="194"/>
      <c r="F7" s="194"/>
      <c r="G7" s="194"/>
      <c r="H7" s="194"/>
    </row>
    <row r="8" spans="1:8" ht="36" customHeight="1">
      <c r="A8" s="110" t="s">
        <v>80</v>
      </c>
      <c r="B8" s="110" t="s">
        <v>303</v>
      </c>
      <c r="C8" s="110" t="s">
        <v>304</v>
      </c>
      <c r="D8" s="110" t="s">
        <v>305</v>
      </c>
      <c r="E8" s="110" t="s">
        <v>306</v>
      </c>
      <c r="F8" s="110" t="s">
        <v>110</v>
      </c>
      <c r="G8" s="110" t="s">
        <v>307</v>
      </c>
      <c r="H8" s="110" t="s">
        <v>116</v>
      </c>
    </row>
    <row r="9" spans="1:8" ht="14.5">
      <c r="A9" s="95"/>
      <c r="B9" s="111"/>
      <c r="C9" s="111"/>
      <c r="D9" s="136"/>
      <c r="E9" s="136"/>
      <c r="F9" s="113"/>
      <c r="G9" s="148"/>
      <c r="H9" s="148">
        <f t="shared" ref="H9:H39" si="0">G9</f>
        <v>0</v>
      </c>
    </row>
    <row r="10" spans="1:8" ht="14.5">
      <c r="A10" s="95"/>
      <c r="B10" s="111"/>
      <c r="C10" s="111"/>
      <c r="D10" s="136"/>
      <c r="E10" s="136"/>
      <c r="F10" s="113"/>
      <c r="G10" s="148"/>
      <c r="H10" s="148">
        <f t="shared" si="0"/>
        <v>0</v>
      </c>
    </row>
    <row r="11" spans="1:8" ht="14.5">
      <c r="A11" s="95"/>
      <c r="B11" s="111"/>
      <c r="C11" s="111"/>
      <c r="D11" s="136"/>
      <c r="E11" s="136"/>
      <c r="F11" s="113"/>
      <c r="G11" s="148"/>
      <c r="H11" s="148">
        <f t="shared" si="0"/>
        <v>0</v>
      </c>
    </row>
    <row r="12" spans="1:8" ht="14.5">
      <c r="A12" s="95"/>
      <c r="B12" s="111"/>
      <c r="C12" s="111"/>
      <c r="D12" s="136"/>
      <c r="E12" s="136"/>
      <c r="F12" s="113"/>
      <c r="G12" s="148"/>
      <c r="H12" s="148">
        <f t="shared" si="0"/>
        <v>0</v>
      </c>
    </row>
    <row r="13" spans="1:8" ht="14.5">
      <c r="A13" s="95"/>
      <c r="B13" s="111"/>
      <c r="C13" s="111"/>
      <c r="D13" s="136"/>
      <c r="E13" s="136"/>
      <c r="F13" s="113"/>
      <c r="G13" s="148"/>
      <c r="H13" s="148">
        <f t="shared" si="0"/>
        <v>0</v>
      </c>
    </row>
    <row r="14" spans="1:8" ht="14.5">
      <c r="A14" s="95"/>
      <c r="B14" s="111"/>
      <c r="C14" s="111"/>
      <c r="D14" s="136"/>
      <c r="E14" s="136"/>
      <c r="F14" s="113"/>
      <c r="G14" s="148"/>
      <c r="H14" s="148">
        <f t="shared" si="0"/>
        <v>0</v>
      </c>
    </row>
    <row r="15" spans="1:8" ht="14.5">
      <c r="A15" s="95"/>
      <c r="B15" s="111"/>
      <c r="C15" s="111"/>
      <c r="D15" s="136"/>
      <c r="E15" s="136"/>
      <c r="F15" s="113"/>
      <c r="G15" s="148"/>
      <c r="H15" s="148">
        <f t="shared" si="0"/>
        <v>0</v>
      </c>
    </row>
    <row r="16" spans="1:8" ht="14.5">
      <c r="A16" s="95"/>
      <c r="B16" s="111"/>
      <c r="C16" s="111"/>
      <c r="D16" s="136"/>
      <c r="E16" s="136"/>
      <c r="F16" s="113"/>
      <c r="G16" s="148"/>
      <c r="H16" s="148">
        <f t="shared" si="0"/>
        <v>0</v>
      </c>
    </row>
    <row r="17" spans="1:8" ht="14.5">
      <c r="A17" s="95"/>
      <c r="B17" s="111"/>
      <c r="C17" s="111"/>
      <c r="D17" s="136"/>
      <c r="E17" s="136"/>
      <c r="F17" s="113"/>
      <c r="G17" s="148"/>
      <c r="H17" s="148">
        <f t="shared" si="0"/>
        <v>0</v>
      </c>
    </row>
    <row r="18" spans="1:8" ht="14.5">
      <c r="A18" s="95"/>
      <c r="B18" s="111"/>
      <c r="C18" s="111"/>
      <c r="D18" s="136"/>
      <c r="E18" s="136"/>
      <c r="F18" s="113"/>
      <c r="G18" s="148"/>
      <c r="H18" s="148">
        <f t="shared" si="0"/>
        <v>0</v>
      </c>
    </row>
    <row r="19" spans="1:8" ht="14.5">
      <c r="A19" s="95"/>
      <c r="B19" s="111"/>
      <c r="C19" s="111"/>
      <c r="D19" s="136"/>
      <c r="E19" s="136"/>
      <c r="F19" s="113"/>
      <c r="G19" s="148"/>
      <c r="H19" s="148">
        <f t="shared" si="0"/>
        <v>0</v>
      </c>
    </row>
    <row r="20" spans="1:8" ht="14.5">
      <c r="A20" s="95"/>
      <c r="B20" s="111"/>
      <c r="C20" s="111"/>
      <c r="D20" s="136"/>
      <c r="E20" s="136"/>
      <c r="F20" s="113"/>
      <c r="G20" s="148"/>
      <c r="H20" s="148">
        <f t="shared" si="0"/>
        <v>0</v>
      </c>
    </row>
    <row r="21" spans="1:8" ht="14.5">
      <c r="A21" s="95"/>
      <c r="B21" s="111"/>
      <c r="C21" s="111"/>
      <c r="D21" s="136"/>
      <c r="E21" s="136"/>
      <c r="F21" s="113"/>
      <c r="G21" s="148"/>
      <c r="H21" s="148">
        <f t="shared" si="0"/>
        <v>0</v>
      </c>
    </row>
    <row r="22" spans="1:8" ht="14.5">
      <c r="A22" s="95"/>
      <c r="B22" s="111"/>
      <c r="C22" s="111"/>
      <c r="D22" s="136"/>
      <c r="E22" s="136"/>
      <c r="F22" s="113"/>
      <c r="G22" s="148"/>
      <c r="H22" s="148">
        <f t="shared" si="0"/>
        <v>0</v>
      </c>
    </row>
    <row r="23" spans="1:8" ht="14.5">
      <c r="A23" s="95"/>
      <c r="B23" s="111"/>
      <c r="C23" s="111"/>
      <c r="D23" s="136"/>
      <c r="E23" s="136"/>
      <c r="F23" s="113"/>
      <c r="G23" s="148"/>
      <c r="H23" s="148">
        <f t="shared" si="0"/>
        <v>0</v>
      </c>
    </row>
    <row r="24" spans="1:8" ht="14.5">
      <c r="A24" s="95"/>
      <c r="B24" s="111"/>
      <c r="C24" s="111"/>
      <c r="D24" s="136"/>
      <c r="E24" s="136"/>
      <c r="F24" s="113"/>
      <c r="G24" s="148"/>
      <c r="H24" s="148">
        <f t="shared" si="0"/>
        <v>0</v>
      </c>
    </row>
    <row r="25" spans="1:8" ht="14.5">
      <c r="A25" s="95"/>
      <c r="B25" s="111"/>
      <c r="C25" s="111"/>
      <c r="D25" s="136"/>
      <c r="E25" s="136"/>
      <c r="F25" s="113"/>
      <c r="G25" s="148"/>
      <c r="H25" s="148">
        <f t="shared" si="0"/>
        <v>0</v>
      </c>
    </row>
    <row r="26" spans="1:8" ht="14.5">
      <c r="A26" s="95"/>
      <c r="B26" s="111"/>
      <c r="C26" s="111"/>
      <c r="D26" s="136"/>
      <c r="E26" s="136"/>
      <c r="F26" s="113"/>
      <c r="G26" s="148"/>
      <c r="H26" s="148">
        <f t="shared" si="0"/>
        <v>0</v>
      </c>
    </row>
    <row r="27" spans="1:8" ht="14.5">
      <c r="A27" s="95"/>
      <c r="B27" s="111"/>
      <c r="C27" s="111"/>
      <c r="D27" s="136"/>
      <c r="E27" s="136"/>
      <c r="F27" s="113"/>
      <c r="G27" s="148"/>
      <c r="H27" s="148">
        <f t="shared" si="0"/>
        <v>0</v>
      </c>
    </row>
    <row r="28" spans="1:8" ht="14.5">
      <c r="A28" s="95"/>
      <c r="B28" s="111"/>
      <c r="C28" s="111"/>
      <c r="D28" s="136"/>
      <c r="E28" s="136"/>
      <c r="F28" s="113"/>
      <c r="G28" s="148"/>
      <c r="H28" s="148">
        <f t="shared" si="0"/>
        <v>0</v>
      </c>
    </row>
    <row r="29" spans="1:8" ht="14.5">
      <c r="A29" s="95"/>
      <c r="B29" s="111"/>
      <c r="C29" s="111"/>
      <c r="D29" s="136"/>
      <c r="E29" s="136"/>
      <c r="F29" s="113"/>
      <c r="G29" s="148"/>
      <c r="H29" s="148">
        <f t="shared" si="0"/>
        <v>0</v>
      </c>
    </row>
    <row r="30" spans="1:8" ht="14.5">
      <c r="A30" s="95"/>
      <c r="B30" s="111"/>
      <c r="C30" s="111"/>
      <c r="D30" s="136"/>
      <c r="E30" s="136"/>
      <c r="F30" s="113"/>
      <c r="G30" s="148"/>
      <c r="H30" s="148">
        <f t="shared" si="0"/>
        <v>0</v>
      </c>
    </row>
    <row r="31" spans="1:8" ht="14.5">
      <c r="A31" s="95"/>
      <c r="B31" s="111"/>
      <c r="C31" s="111"/>
      <c r="D31" s="136"/>
      <c r="E31" s="136"/>
      <c r="F31" s="113"/>
      <c r="G31" s="148"/>
      <c r="H31" s="148">
        <f t="shared" si="0"/>
        <v>0</v>
      </c>
    </row>
    <row r="32" spans="1:8" ht="14.5">
      <c r="A32" s="95"/>
      <c r="B32" s="111"/>
      <c r="C32" s="111"/>
      <c r="D32" s="136"/>
      <c r="E32" s="136"/>
      <c r="F32" s="113"/>
      <c r="G32" s="148"/>
      <c r="H32" s="148">
        <f t="shared" si="0"/>
        <v>0</v>
      </c>
    </row>
    <row r="33" spans="1:8" ht="14.5">
      <c r="A33" s="95"/>
      <c r="B33" s="111"/>
      <c r="C33" s="111"/>
      <c r="D33" s="136"/>
      <c r="E33" s="136"/>
      <c r="F33" s="113"/>
      <c r="G33" s="148"/>
      <c r="H33" s="148">
        <f t="shared" si="0"/>
        <v>0</v>
      </c>
    </row>
    <row r="34" spans="1:8" ht="14.5">
      <c r="A34" s="95"/>
      <c r="B34" s="111"/>
      <c r="C34" s="111"/>
      <c r="D34" s="136"/>
      <c r="E34" s="136"/>
      <c r="F34" s="113"/>
      <c r="G34" s="148"/>
      <c r="H34" s="148">
        <f t="shared" si="0"/>
        <v>0</v>
      </c>
    </row>
    <row r="35" spans="1:8" ht="14.25" customHeight="1">
      <c r="A35" s="195"/>
      <c r="B35" s="196"/>
      <c r="C35" s="196"/>
      <c r="D35" s="197"/>
      <c r="E35" s="197"/>
      <c r="F35" s="113"/>
      <c r="G35" s="198"/>
      <c r="H35" s="148">
        <f t="shared" si="0"/>
        <v>0</v>
      </c>
    </row>
    <row r="36" spans="1:8" ht="14.25" customHeight="1">
      <c r="A36" s="195"/>
      <c r="B36" s="196"/>
      <c r="C36" s="196"/>
      <c r="D36" s="197"/>
      <c r="E36" s="197"/>
      <c r="F36" s="113"/>
      <c r="G36" s="198"/>
      <c r="H36" s="148">
        <f t="shared" si="0"/>
        <v>0</v>
      </c>
    </row>
    <row r="37" spans="1:8" ht="14.25" customHeight="1">
      <c r="A37" s="195"/>
      <c r="B37" s="196"/>
      <c r="C37" s="196"/>
      <c r="D37" s="197"/>
      <c r="E37" s="197"/>
      <c r="F37" s="113"/>
      <c r="G37" s="198"/>
      <c r="H37" s="148">
        <f t="shared" si="0"/>
        <v>0</v>
      </c>
    </row>
    <row r="38" spans="1:8" ht="14.25" customHeight="1">
      <c r="A38" s="195"/>
      <c r="B38" s="196"/>
      <c r="C38" s="196"/>
      <c r="D38" s="197"/>
      <c r="E38" s="197"/>
      <c r="F38" s="113"/>
      <c r="G38" s="198"/>
      <c r="H38" s="148">
        <f t="shared" si="0"/>
        <v>0</v>
      </c>
    </row>
    <row r="39" spans="1:8" ht="15.75" customHeight="1">
      <c r="A39" s="195"/>
      <c r="B39" s="196"/>
      <c r="C39" s="196"/>
      <c r="D39" s="197"/>
      <c r="E39" s="197"/>
      <c r="F39" s="199"/>
      <c r="G39" s="198"/>
      <c r="H39" s="148">
        <f t="shared" si="0"/>
        <v>0</v>
      </c>
    </row>
    <row r="40" spans="1:8" ht="34.5" customHeight="1">
      <c r="A40" s="4" t="s">
        <v>44</v>
      </c>
      <c r="B40" s="5"/>
      <c r="C40" s="5"/>
      <c r="D40" s="5"/>
      <c r="E40" s="5"/>
      <c r="F40" s="5"/>
      <c r="G40" s="6"/>
      <c r="H40" s="200">
        <f>SUM(H9:H39)</f>
        <v>0</v>
      </c>
    </row>
    <row r="41" spans="1:8" ht="34.5" customHeight="1">
      <c r="A41" s="4" t="s">
        <v>31</v>
      </c>
      <c r="B41" s="5"/>
      <c r="C41" s="5"/>
      <c r="D41" s="5"/>
      <c r="E41" s="5"/>
      <c r="F41" s="5"/>
      <c r="G41" s="5"/>
      <c r="H41" s="6"/>
    </row>
  </sheetData>
  <dataValidations count="2">
    <dataValidation type="list" allowBlank="1" showErrorMessage="1" sqref="C2" xr:uid="{00000000-0002-0000-0600-000000000000}">
      <formula1>"IN USE,NOT IN USE"</formula1>
    </dataValidation>
    <dataValidation type="list" allowBlank="1" showErrorMessage="1" sqref="F9:F38" xr:uid="{00000000-0002-0000-0600-000001000000}">
      <formula1>"per day,per week,per month,per device,per delivery,per ticket,per unit"</formula1>
    </dataValidation>
  </dataValidation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workbookViewId="0"/>
  </sheetViews>
  <sheetFormatPr defaultRowHeight="15" customHeight="1"/>
  <cols>
    <col min="1" max="1" width="31.26953125" customWidth="1"/>
    <col min="2" max="2" width="25" customWidth="1"/>
    <col min="3" max="3" width="43.1796875" customWidth="1"/>
    <col min="4" max="4" width="15.54296875" customWidth="1"/>
    <col min="5" max="5" width="25" customWidth="1"/>
    <col min="6" max="6" width="25.1796875" customWidth="1"/>
    <col min="7" max="7" width="43.54296875" customWidth="1"/>
    <col min="8" max="8" width="18.1796875" customWidth="1"/>
    <col min="9" max="9" width="25" customWidth="1"/>
    <col min="10" max="10" width="31.54296875" customWidth="1"/>
    <col min="11" max="11" width="25" customWidth="1"/>
    <col min="12" max="1024" width="15.26953125" customWidth="1"/>
    <col min="1025" max="1025" width="9.1796875" customWidth="1"/>
  </cols>
  <sheetData>
    <row r="1" spans="1:11">
      <c r="A1" s="201"/>
      <c r="B1" s="202"/>
      <c r="C1" s="202"/>
      <c r="D1" s="202"/>
      <c r="E1" s="203"/>
      <c r="F1" s="202"/>
      <c r="G1" s="202"/>
      <c r="H1" s="202"/>
      <c r="I1" s="202"/>
      <c r="J1" s="202"/>
      <c r="K1" s="204"/>
    </row>
    <row r="2" spans="1:11">
      <c r="A2" s="205" t="s">
        <v>246</v>
      </c>
      <c r="B2" s="206" t="s">
        <v>247</v>
      </c>
      <c r="C2" s="206" t="s">
        <v>248</v>
      </c>
      <c r="D2" s="206" t="s">
        <v>249</v>
      </c>
      <c r="E2" s="207" t="s">
        <v>250</v>
      </c>
      <c r="F2" s="206" t="s">
        <v>251</v>
      </c>
      <c r="G2" s="208" t="s">
        <v>252</v>
      </c>
      <c r="H2" s="208" t="s">
        <v>253</v>
      </c>
      <c r="I2" s="208" t="s">
        <v>254</v>
      </c>
      <c r="J2" s="208" t="s">
        <v>255</v>
      </c>
      <c r="K2" s="209" t="s">
        <v>308</v>
      </c>
    </row>
    <row r="3" spans="1:11">
      <c r="A3" s="210" t="s">
        <v>256</v>
      </c>
      <c r="B3" s="252" t="s">
        <v>257</v>
      </c>
      <c r="C3" s="252" t="s">
        <v>258</v>
      </c>
      <c r="D3" s="211" t="s">
        <v>259</v>
      </c>
      <c r="E3" s="212" t="s">
        <v>260</v>
      </c>
      <c r="F3" s="213" t="s">
        <v>261</v>
      </c>
      <c r="G3" s="214"/>
      <c r="H3" s="214"/>
      <c r="I3" s="206" t="s">
        <v>309</v>
      </c>
      <c r="J3" s="206" t="s">
        <v>309</v>
      </c>
      <c r="K3" s="253" t="s">
        <v>309</v>
      </c>
    </row>
    <row r="4" spans="1:11">
      <c r="A4" s="210" t="s">
        <v>263</v>
      </c>
      <c r="B4" s="252"/>
      <c r="C4" s="252"/>
      <c r="D4" s="211" t="s">
        <v>264</v>
      </c>
      <c r="E4" s="212" t="s">
        <v>265</v>
      </c>
      <c r="F4" s="213" t="s">
        <v>261</v>
      </c>
      <c r="G4" s="206" t="s">
        <v>309</v>
      </c>
      <c r="H4" s="206" t="s">
        <v>309</v>
      </c>
      <c r="I4" s="214"/>
      <c r="J4" s="214"/>
      <c r="K4" s="253"/>
    </row>
    <row r="5" spans="1:11">
      <c r="A5" s="210" t="s">
        <v>266</v>
      </c>
      <c r="B5" s="252"/>
      <c r="C5" s="252"/>
      <c r="D5" s="211" t="s">
        <v>267</v>
      </c>
      <c r="E5" s="212" t="s">
        <v>268</v>
      </c>
      <c r="F5" s="213" t="s">
        <v>261</v>
      </c>
      <c r="G5" s="206" t="s">
        <v>309</v>
      </c>
      <c r="H5" s="206" t="s">
        <v>309</v>
      </c>
      <c r="I5" s="206" t="s">
        <v>309</v>
      </c>
      <c r="J5" s="214"/>
      <c r="K5" s="253"/>
    </row>
    <row r="6" spans="1:11">
      <c r="A6" s="210" t="s">
        <v>269</v>
      </c>
      <c r="B6" s="252"/>
      <c r="C6" s="252" t="s">
        <v>270</v>
      </c>
      <c r="D6" s="211" t="s">
        <v>271</v>
      </c>
      <c r="E6" s="212" t="s">
        <v>272</v>
      </c>
      <c r="F6" s="213" t="s">
        <v>261</v>
      </c>
      <c r="G6" s="206" t="s">
        <v>309</v>
      </c>
      <c r="H6" s="206" t="s">
        <v>309</v>
      </c>
      <c r="I6" s="206" t="s">
        <v>309</v>
      </c>
      <c r="J6" s="206" t="s">
        <v>309</v>
      </c>
      <c r="K6" s="253"/>
    </row>
    <row r="7" spans="1:11">
      <c r="A7" s="210" t="s">
        <v>273</v>
      </c>
      <c r="B7" s="252"/>
      <c r="C7" s="252"/>
      <c r="D7" s="211" t="s">
        <v>271</v>
      </c>
      <c r="E7" s="212" t="s">
        <v>274</v>
      </c>
      <c r="F7" s="213" t="s">
        <v>261</v>
      </c>
      <c r="G7" s="214"/>
      <c r="H7" s="214"/>
      <c r="I7" s="206" t="s">
        <v>309</v>
      </c>
      <c r="J7" s="206" t="s">
        <v>309</v>
      </c>
      <c r="K7" s="253"/>
    </row>
    <row r="8" spans="1:11">
      <c r="A8" s="210" t="s">
        <v>275</v>
      </c>
      <c r="B8" s="252"/>
      <c r="C8" s="252"/>
      <c r="D8" s="211" t="s">
        <v>271</v>
      </c>
      <c r="E8" s="212" t="s">
        <v>276</v>
      </c>
      <c r="F8" s="213" t="s">
        <v>261</v>
      </c>
      <c r="G8" s="206" t="s">
        <v>309</v>
      </c>
      <c r="H8" s="206" t="s">
        <v>309</v>
      </c>
      <c r="I8" s="214"/>
      <c r="J8" s="214"/>
      <c r="K8" s="253"/>
    </row>
    <row r="9" spans="1:11">
      <c r="A9" s="210" t="s">
        <v>277</v>
      </c>
      <c r="B9" s="254" t="s">
        <v>278</v>
      </c>
      <c r="C9" s="254" t="s">
        <v>279</v>
      </c>
      <c r="D9" s="215" t="s">
        <v>271</v>
      </c>
      <c r="E9" s="216" t="s">
        <v>280</v>
      </c>
      <c r="F9" s="213" t="s">
        <v>261</v>
      </c>
      <c r="G9" s="206" t="s">
        <v>309</v>
      </c>
      <c r="H9" s="206" t="s">
        <v>309</v>
      </c>
      <c r="I9" s="206" t="s">
        <v>309</v>
      </c>
      <c r="J9" s="206" t="s">
        <v>309</v>
      </c>
      <c r="K9" s="253"/>
    </row>
    <row r="10" spans="1:11">
      <c r="A10" s="210" t="s">
        <v>281</v>
      </c>
      <c r="B10" s="254"/>
      <c r="C10" s="254"/>
      <c r="D10" s="215" t="s">
        <v>271</v>
      </c>
      <c r="E10" s="216" t="s">
        <v>282</v>
      </c>
      <c r="F10" s="213" t="s">
        <v>261</v>
      </c>
      <c r="G10" s="214"/>
      <c r="H10" s="206" t="s">
        <v>309</v>
      </c>
      <c r="I10" s="206" t="s">
        <v>309</v>
      </c>
      <c r="J10" s="206" t="s">
        <v>309</v>
      </c>
      <c r="K10" s="253"/>
    </row>
    <row r="11" spans="1:11">
      <c r="A11" s="210" t="s">
        <v>283</v>
      </c>
      <c r="B11" s="254"/>
      <c r="C11" s="254"/>
      <c r="D11" s="215" t="s">
        <v>271</v>
      </c>
      <c r="E11" s="216" t="s">
        <v>284</v>
      </c>
      <c r="F11" s="213" t="s">
        <v>261</v>
      </c>
      <c r="G11" s="206" t="s">
        <v>309</v>
      </c>
      <c r="H11" s="206" t="s">
        <v>309</v>
      </c>
      <c r="I11" s="206" t="s">
        <v>309</v>
      </c>
      <c r="J11" s="206" t="s">
        <v>309</v>
      </c>
      <c r="K11" s="253"/>
    </row>
    <row r="12" spans="1:11">
      <c r="A12" s="217"/>
      <c r="B12" s="218"/>
      <c r="C12" s="218"/>
      <c r="D12" s="218"/>
      <c r="E12" s="219"/>
      <c r="F12" s="218"/>
      <c r="G12" s="218"/>
      <c r="H12" s="218"/>
      <c r="I12" s="218"/>
      <c r="J12" s="218"/>
      <c r="K12" s="220"/>
    </row>
    <row r="13" spans="1:11">
      <c r="E13" s="221"/>
    </row>
    <row r="14" spans="1:11">
      <c r="E14" s="251" t="s">
        <v>310</v>
      </c>
      <c r="F14" s="222" t="s">
        <v>311</v>
      </c>
      <c r="G14" s="222" t="s">
        <v>312</v>
      </c>
      <c r="H14" s="222" t="s">
        <v>313</v>
      </c>
    </row>
    <row r="15" spans="1:11">
      <c r="A15" s="222" t="s">
        <v>314</v>
      </c>
      <c r="B15" s="222" t="s">
        <v>315</v>
      </c>
      <c r="C15" s="222" t="s">
        <v>316</v>
      </c>
      <c r="D15" s="222" t="s">
        <v>317</v>
      </c>
      <c r="E15" s="251"/>
      <c r="F15" s="223" t="e">
        <f ca="1">INDIRECT('NOT_IN_USE_-SFIA_Rate_Card_(£)'!C26)</f>
        <v>#REF!</v>
      </c>
      <c r="G15" s="223" t="e">
        <f ca="1">INDIRECT('NOT_IN_USE_-SFIA_Rate_Card_(£)'!D26)</f>
        <v>#REF!</v>
      </c>
      <c r="H15" s="223" t="e">
        <f ca="1">INDIRECT('NOT_IN_USE_-SFIA_Rate_Card_(£)'!E26)</f>
        <v>#REF!</v>
      </c>
    </row>
    <row r="16" spans="1:11">
      <c r="A16" t="s">
        <v>315</v>
      </c>
      <c r="B16" t="s">
        <v>316</v>
      </c>
      <c r="C16" t="s">
        <v>318</v>
      </c>
      <c r="D16" t="s">
        <v>319</v>
      </c>
      <c r="E16" s="251"/>
      <c r="F16" s="224"/>
      <c r="G16" s="224"/>
      <c r="H16" s="224"/>
    </row>
    <row r="17" spans="1:8">
      <c r="A17" t="s">
        <v>320</v>
      </c>
      <c r="B17" t="s">
        <v>321</v>
      </c>
      <c r="C17" t="s">
        <v>322</v>
      </c>
      <c r="D17" t="s">
        <v>323</v>
      </c>
      <c r="E17" s="251"/>
      <c r="F17" s="225"/>
      <c r="G17" s="225"/>
      <c r="H17" s="224"/>
    </row>
    <row r="18" spans="1:8">
      <c r="C18" t="s">
        <v>324</v>
      </c>
      <c r="E18" s="251"/>
      <c r="H18" s="225"/>
    </row>
    <row r="19" spans="1:8">
      <c r="D19" s="222" t="s">
        <v>325</v>
      </c>
      <c r="E19" s="251" t="s">
        <v>326</v>
      </c>
      <c r="F19" s="222" t="s">
        <v>311</v>
      </c>
      <c r="G19" s="222" t="s">
        <v>312</v>
      </c>
      <c r="H19" s="222" t="s">
        <v>313</v>
      </c>
    </row>
    <row r="20" spans="1:8">
      <c r="C20" s="222"/>
      <c r="D20" t="s">
        <v>327</v>
      </c>
      <c r="E20" s="251"/>
      <c r="F20" s="223" t="e">
        <f ca="1">INDIRECT('NOT_IN_USE_-SFIA_Rate_Card_(£)'!C27)</f>
        <v>#REF!</v>
      </c>
      <c r="G20" s="223" t="e">
        <f ca="1">INDIRECT('NOT_IN_USE_-SFIA_Rate_Card_(£)'!D27)</f>
        <v>#REF!</v>
      </c>
      <c r="H20" s="223" t="e">
        <f ca="1">INDIRECT('NOT_IN_USE_-SFIA_Rate_Card_(£)'!E27)</f>
        <v>#REF!</v>
      </c>
    </row>
    <row r="21" spans="1:8">
      <c r="D21" t="s">
        <v>328</v>
      </c>
      <c r="E21" s="251"/>
      <c r="F21" s="224"/>
      <c r="G21" s="224"/>
      <c r="H21" s="224"/>
    </row>
    <row r="22" spans="1:8">
      <c r="E22" s="251"/>
      <c r="F22" s="225"/>
      <c r="G22" s="225"/>
      <c r="H22" s="224"/>
    </row>
    <row r="23" spans="1:8">
      <c r="D23" s="222" t="s">
        <v>329</v>
      </c>
      <c r="E23" s="251"/>
      <c r="H23" s="225"/>
    </row>
    <row r="24" spans="1:8">
      <c r="D24" t="s">
        <v>327</v>
      </c>
      <c r="E24" s="251" t="s">
        <v>330</v>
      </c>
      <c r="F24" s="222" t="s">
        <v>311</v>
      </c>
      <c r="G24" s="222" t="s">
        <v>312</v>
      </c>
      <c r="H24" s="222" t="s">
        <v>313</v>
      </c>
    </row>
    <row r="25" spans="1:8">
      <c r="B25" s="222"/>
      <c r="C25" s="222"/>
      <c r="D25" t="s">
        <v>328</v>
      </c>
      <c r="E25" s="251"/>
      <c r="F25" s="223" t="e">
        <f ca="1">INDIRECT('NOT_IN_USE_-SFIA_Rate_Card_(£)'!C28)</f>
        <v>#REF!</v>
      </c>
      <c r="G25" s="223" t="e">
        <f ca="1">INDIRECT('NOT_IN_USE_-SFIA_Rate_Card_(£)'!D28)</f>
        <v>#REF!</v>
      </c>
      <c r="H25" s="223" t="e">
        <f ca="1">INDIRECT('NOT_IN_USE_-SFIA_Rate_Card_(£)'!E28)</f>
        <v>#REF!</v>
      </c>
    </row>
    <row r="26" spans="1:8">
      <c r="D26" t="s">
        <v>319</v>
      </c>
      <c r="E26" s="251"/>
      <c r="F26" s="224"/>
      <c r="G26" s="224"/>
      <c r="H26" s="224"/>
    </row>
    <row r="27" spans="1:8">
      <c r="E27" s="251"/>
      <c r="F27" s="225"/>
      <c r="G27" s="225"/>
      <c r="H27" s="224"/>
    </row>
    <row r="28" spans="1:8">
      <c r="C28" s="222" t="s">
        <v>321</v>
      </c>
      <c r="D28" s="222" t="s">
        <v>331</v>
      </c>
      <c r="E28" s="251"/>
      <c r="H28" s="225"/>
    </row>
    <row r="29" spans="1:8">
      <c r="C29" t="s">
        <v>332</v>
      </c>
      <c r="D29" t="s">
        <v>327</v>
      </c>
      <c r="E29" s="251" t="s">
        <v>333</v>
      </c>
      <c r="F29" s="222" t="s">
        <v>311</v>
      </c>
      <c r="G29" s="222" t="s">
        <v>312</v>
      </c>
      <c r="H29" s="222" t="s">
        <v>313</v>
      </c>
    </row>
    <row r="30" spans="1:8">
      <c r="C30" t="s">
        <v>334</v>
      </c>
      <c r="D30" t="s">
        <v>328</v>
      </c>
      <c r="E30" s="251"/>
      <c r="F30" s="223" t="e">
        <f ca="1">INDIRECT('NOT_IN_USE_-SFIA_Rate_Card_(£)'!C29)</f>
        <v>#REF!</v>
      </c>
      <c r="G30" s="223" t="e">
        <f ca="1">INDIRECT('NOT_IN_USE_-SFIA_Rate_Card_(£)'!D29)</f>
        <v>#REF!</v>
      </c>
      <c r="H30" s="223" t="e">
        <f ca="1">INDIRECT('NOT_IN_USE_-SFIA_Rate_Card_(£)'!E29)</f>
        <v>#REF!</v>
      </c>
    </row>
    <row r="31" spans="1:8">
      <c r="C31" t="s">
        <v>335</v>
      </c>
      <c r="D31" t="s">
        <v>319</v>
      </c>
      <c r="E31" s="251"/>
      <c r="F31" s="224"/>
      <c r="G31" s="224"/>
      <c r="H31" s="224"/>
    </row>
    <row r="32" spans="1:8">
      <c r="D32" t="s">
        <v>323</v>
      </c>
      <c r="E32" s="251"/>
      <c r="F32" s="225"/>
      <c r="G32" s="225"/>
      <c r="H32" s="224"/>
    </row>
    <row r="33" spans="2:8">
      <c r="E33" s="251"/>
      <c r="H33" s="225"/>
    </row>
    <row r="34" spans="2:8">
      <c r="D34" s="222" t="s">
        <v>336</v>
      </c>
      <c r="E34" s="251" t="s">
        <v>337</v>
      </c>
      <c r="F34" s="222" t="s">
        <v>311</v>
      </c>
      <c r="G34" s="222" t="s">
        <v>312</v>
      </c>
      <c r="H34" s="222" t="s">
        <v>313</v>
      </c>
    </row>
    <row r="35" spans="2:8">
      <c r="D35" t="s">
        <v>319</v>
      </c>
      <c r="E35" s="251"/>
      <c r="F35" s="223" t="e">
        <f ca="1">INDIRECT('NOT_IN_USE_-SFIA_Rate_Card_(£)'!C30)</f>
        <v>#REF!</v>
      </c>
      <c r="G35" s="223" t="e">
        <f ca="1">INDIRECT('NOT_IN_USE_-SFIA_Rate_Card_(£)'!D30)</f>
        <v>#REF!</v>
      </c>
      <c r="H35" s="223" t="e">
        <f ca="1">INDIRECT('NOT_IN_USE_-SFIA_Rate_Card_(£)'!E30)</f>
        <v>#REF!</v>
      </c>
    </row>
    <row r="36" spans="2:8">
      <c r="D36" t="s">
        <v>323</v>
      </c>
      <c r="E36" s="251"/>
      <c r="F36" s="224"/>
      <c r="G36" s="224"/>
      <c r="H36" s="224"/>
    </row>
    <row r="37" spans="2:8">
      <c r="E37" s="251"/>
      <c r="F37" s="225"/>
      <c r="G37" s="225"/>
      <c r="H37" s="224"/>
    </row>
    <row r="38" spans="2:8">
      <c r="D38" s="222" t="s">
        <v>338</v>
      </c>
      <c r="E38" s="251"/>
      <c r="H38" s="225"/>
    </row>
    <row r="39" spans="2:8">
      <c r="D39" t="s">
        <v>327</v>
      </c>
      <c r="E39" s="251" t="s">
        <v>339</v>
      </c>
      <c r="F39" s="222" t="s">
        <v>311</v>
      </c>
      <c r="G39" s="222" t="s">
        <v>312</v>
      </c>
      <c r="H39" s="222" t="s">
        <v>313</v>
      </c>
    </row>
    <row r="40" spans="2:8">
      <c r="D40" t="s">
        <v>328</v>
      </c>
      <c r="E40" s="251"/>
      <c r="F40" s="223" t="e">
        <f ca="1">INDIRECT('NOT_IN_USE_-SFIA_Rate_Card_(£)'!C31)</f>
        <v>#REF!</v>
      </c>
      <c r="G40" s="223" t="e">
        <f ca="1">INDIRECT('NOT_IN_USE_-SFIA_Rate_Card_(£)'!D31)</f>
        <v>#REF!</v>
      </c>
      <c r="H40" s="223" t="e">
        <f ca="1">INDIRECT('NOT_IN_USE_-SFIA_Rate_Card_(£)'!E31)</f>
        <v>#REF!</v>
      </c>
    </row>
    <row r="41" spans="2:8">
      <c r="E41" s="251"/>
      <c r="F41" s="224"/>
      <c r="G41" s="224"/>
      <c r="H41" s="224"/>
    </row>
    <row r="42" spans="2:8">
      <c r="B42" s="222" t="s">
        <v>320</v>
      </c>
      <c r="C42" s="222" t="s">
        <v>340</v>
      </c>
      <c r="D42" s="222" t="s">
        <v>341</v>
      </c>
      <c r="E42" s="251"/>
      <c r="F42" s="225"/>
      <c r="G42" s="225"/>
      <c r="H42" s="224"/>
    </row>
    <row r="43" spans="2:8">
      <c r="B43" t="s">
        <v>340</v>
      </c>
      <c r="C43" t="s">
        <v>342</v>
      </c>
      <c r="D43" t="s">
        <v>327</v>
      </c>
      <c r="E43" s="251"/>
      <c r="H43" s="225"/>
    </row>
    <row r="44" spans="2:8">
      <c r="C44" t="s">
        <v>343</v>
      </c>
      <c r="D44" t="s">
        <v>328</v>
      </c>
      <c r="E44" s="251" t="s">
        <v>344</v>
      </c>
      <c r="F44" s="222" t="s">
        <v>311</v>
      </c>
      <c r="G44" s="222" t="s">
        <v>312</v>
      </c>
      <c r="H44" s="222" t="s">
        <v>313</v>
      </c>
    </row>
    <row r="45" spans="2:8">
      <c r="C45" t="s">
        <v>345</v>
      </c>
      <c r="D45" t="s">
        <v>319</v>
      </c>
      <c r="E45" s="251"/>
      <c r="F45" s="223" t="e">
        <f ca="1">INDIRECT('NOT_IN_USE_-SFIA_Rate_Card_(£)'!C32)</f>
        <v>#REF!</v>
      </c>
      <c r="G45" s="223" t="e">
        <f ca="1">INDIRECT('NOT_IN_USE_-SFIA_Rate_Card_(£)'!D32)</f>
        <v>#REF!</v>
      </c>
      <c r="H45" s="223" t="e">
        <f ca="1">INDIRECT('NOT_IN_USE_-SFIA_Rate_Card_(£)'!E32)</f>
        <v>#REF!</v>
      </c>
    </row>
    <row r="46" spans="2:8">
      <c r="D46" t="s">
        <v>323</v>
      </c>
      <c r="E46" s="251"/>
      <c r="F46" s="224"/>
      <c r="G46" s="224"/>
      <c r="H46" s="224"/>
    </row>
    <row r="47" spans="2:8">
      <c r="E47" s="251"/>
      <c r="F47" s="225"/>
      <c r="G47" s="225"/>
      <c r="H47" s="224"/>
    </row>
    <row r="48" spans="2:8">
      <c r="D48" s="222" t="s">
        <v>346</v>
      </c>
      <c r="E48" s="251"/>
      <c r="H48" s="225"/>
    </row>
    <row r="49" spans="4:8">
      <c r="D49" t="s">
        <v>328</v>
      </c>
      <c r="E49" s="251" t="s">
        <v>347</v>
      </c>
      <c r="F49" s="222" t="s">
        <v>311</v>
      </c>
      <c r="G49" s="222" t="s">
        <v>312</v>
      </c>
      <c r="H49" s="222" t="s">
        <v>313</v>
      </c>
    </row>
    <row r="50" spans="4:8">
      <c r="D50" t="s">
        <v>319</v>
      </c>
      <c r="E50" s="251"/>
      <c r="F50" s="223" t="e">
        <f ca="1">INDIRECT('NOT_IN_USE_-SFIA_Rate_Card_(£)'!C33)</f>
        <v>#REF!</v>
      </c>
      <c r="G50" s="223" t="e">
        <f ca="1">INDIRECT('NOT_IN_USE_-SFIA_Rate_Card_(£)'!D33)</f>
        <v>#REF!</v>
      </c>
      <c r="H50" s="223" t="e">
        <f ca="1">INDIRECT('NOT_IN_USE_-SFIA_Rate_Card_(£)'!E33)</f>
        <v>#REF!</v>
      </c>
    </row>
    <row r="51" spans="4:8">
      <c r="D51" t="s">
        <v>323</v>
      </c>
      <c r="E51" s="251"/>
      <c r="F51" s="224"/>
      <c r="G51" s="224"/>
      <c r="H51" s="224"/>
    </row>
    <row r="52" spans="4:8">
      <c r="E52" s="251"/>
      <c r="F52" s="225"/>
      <c r="G52" s="225"/>
      <c r="H52" s="224"/>
    </row>
    <row r="53" spans="4:8">
      <c r="D53" s="222" t="s">
        <v>348</v>
      </c>
      <c r="E53" s="251"/>
      <c r="H53" s="225"/>
    </row>
    <row r="54" spans="4:8">
      <c r="D54" t="s">
        <v>327</v>
      </c>
      <c r="E54" s="251" t="s">
        <v>349</v>
      </c>
      <c r="F54" s="222" t="s">
        <v>311</v>
      </c>
      <c r="G54" s="222" t="s">
        <v>312</v>
      </c>
      <c r="H54" s="222" t="s">
        <v>313</v>
      </c>
    </row>
    <row r="55" spans="4:8">
      <c r="D55" t="s">
        <v>328</v>
      </c>
      <c r="E55" s="251"/>
      <c r="F55" s="223" t="e">
        <f ca="1">INDIRECT('NOT_IN_USE_-SFIA_Rate_Card_(£)'!C34)</f>
        <v>#REF!</v>
      </c>
      <c r="G55" s="223" t="e">
        <f ca="1">INDIRECT('NOT_IN_USE_-SFIA_Rate_Card_(£)'!D34)</f>
        <v>#REF!</v>
      </c>
      <c r="H55" s="223" t="e">
        <f ca="1">INDIRECT('NOT_IN_USE_-SFIA_Rate_Card_(£)'!E34)</f>
        <v>#REF!</v>
      </c>
    </row>
    <row r="56" spans="4:8">
      <c r="D56" t="s">
        <v>319</v>
      </c>
      <c r="E56" s="251"/>
      <c r="F56" s="224"/>
      <c r="G56" s="224"/>
      <c r="H56" s="224"/>
    </row>
    <row r="57" spans="4:8">
      <c r="D57" t="s">
        <v>323</v>
      </c>
      <c r="E57" s="251"/>
      <c r="F57" s="225"/>
      <c r="G57" s="225"/>
      <c r="H57" s="224"/>
    </row>
    <row r="58" spans="4:8">
      <c r="E58" s="251"/>
      <c r="H58" s="225"/>
    </row>
    <row r="59" spans="4:8">
      <c r="E59" s="251" t="s">
        <v>350</v>
      </c>
      <c r="F59" s="222" t="s">
        <v>311</v>
      </c>
      <c r="G59" s="222" t="s">
        <v>312</v>
      </c>
      <c r="H59" s="222" t="s">
        <v>313</v>
      </c>
    </row>
    <row r="60" spans="4:8">
      <c r="E60" s="251"/>
      <c r="F60" s="223" t="e">
        <f ca="1">INDIRECT('NOT_IN_USE_-SFIA_Rate_Card_(£)'!C35)</f>
        <v>#REF!</v>
      </c>
      <c r="G60" s="223" t="e">
        <f ca="1">INDIRECT('NOT_IN_USE_-SFIA_Rate_Card_(£)'!D35)</f>
        <v>#REF!</v>
      </c>
      <c r="H60" s="223" t="e">
        <f ca="1">INDIRECT('NOT_IN_USE_-SFIA_Rate_Card_(£)'!E35)</f>
        <v>#REF!</v>
      </c>
    </row>
    <row r="61" spans="4:8">
      <c r="E61" s="251"/>
      <c r="F61" s="224"/>
      <c r="G61" s="224"/>
      <c r="H61" s="224"/>
    </row>
    <row r="62" spans="4:8">
      <c r="E62" s="251"/>
      <c r="F62" s="225"/>
      <c r="G62" s="225"/>
      <c r="H62" s="224"/>
    </row>
    <row r="63" spans="4:8">
      <c r="E63" s="251"/>
      <c r="H63" s="225"/>
    </row>
    <row r="64" spans="4:8">
      <c r="E64" s="251" t="s">
        <v>351</v>
      </c>
      <c r="F64" s="222" t="s">
        <v>311</v>
      </c>
      <c r="G64" s="222" t="s">
        <v>312</v>
      </c>
      <c r="H64" s="222" t="s">
        <v>313</v>
      </c>
    </row>
    <row r="65" spans="5:8">
      <c r="E65" s="251"/>
      <c r="F65" s="223" t="e">
        <f ca="1">INDIRECT('NOT_IN_USE_-SFIA_Rate_Card_(£)'!C36)</f>
        <v>#REF!</v>
      </c>
      <c r="G65" s="223" t="e">
        <f ca="1">INDIRECT('NOT_IN_USE_-SFIA_Rate_Card_(£)'!D36)</f>
        <v>#REF!</v>
      </c>
      <c r="H65" s="223" t="e">
        <f ca="1">INDIRECT('NOT_IN_USE_-SFIA_Rate_Card_(£)'!E36)</f>
        <v>#REF!</v>
      </c>
    </row>
    <row r="66" spans="5:8">
      <c r="E66" s="251"/>
      <c r="F66" s="224"/>
      <c r="G66" s="224"/>
      <c r="H66" s="224"/>
    </row>
    <row r="67" spans="5:8">
      <c r="E67" s="251"/>
      <c r="F67" s="225"/>
      <c r="G67" s="225"/>
      <c r="H67" s="224"/>
    </row>
    <row r="68" spans="5:8">
      <c r="E68" s="251"/>
      <c r="H68" s="225"/>
    </row>
    <row r="69" spans="5:8">
      <c r="E69" s="251" t="s">
        <v>352</v>
      </c>
      <c r="F69" s="222" t="s">
        <v>311</v>
      </c>
      <c r="G69" s="222" t="s">
        <v>312</v>
      </c>
      <c r="H69" s="222" t="s">
        <v>313</v>
      </c>
    </row>
    <row r="70" spans="5:8">
      <c r="E70" s="251"/>
      <c r="F70" s="223" t="e">
        <f ca="1">INDIRECT('NOT_IN_USE_-SFIA_Rate_Card_(£)'!C37)</f>
        <v>#REF!</v>
      </c>
      <c r="G70" s="223" t="e">
        <f ca="1">INDIRECT('NOT_IN_USE_-SFIA_Rate_Card_(£)'!D37)</f>
        <v>#REF!</v>
      </c>
      <c r="H70" s="223" t="e">
        <f ca="1">INDIRECT('NOT_IN_USE_-SFIA_Rate_Card_(£)'!E37)</f>
        <v>#REF!</v>
      </c>
    </row>
    <row r="71" spans="5:8">
      <c r="E71" s="251"/>
      <c r="F71" s="224"/>
      <c r="G71" s="224"/>
      <c r="H71" s="224"/>
    </row>
    <row r="72" spans="5:8">
      <c r="E72" s="251"/>
      <c r="F72" s="225"/>
      <c r="G72" s="225"/>
      <c r="H72" s="224"/>
    </row>
    <row r="73" spans="5:8">
      <c r="E73" s="251"/>
      <c r="H73" s="225"/>
    </row>
    <row r="74" spans="5:8">
      <c r="E74" s="251" t="s">
        <v>353</v>
      </c>
      <c r="F74" s="222" t="s">
        <v>311</v>
      </c>
      <c r="G74" s="222" t="s">
        <v>312</v>
      </c>
      <c r="H74" s="222" t="s">
        <v>313</v>
      </c>
    </row>
    <row r="75" spans="5:8">
      <c r="E75" s="251"/>
      <c r="F75" s="223" t="e">
        <f ca="1">INDIRECT('NOT_IN_USE_-SFIA_Rate_Card_(£)'!C38)</f>
        <v>#REF!</v>
      </c>
      <c r="G75" s="223" t="e">
        <f ca="1">INDIRECT('NOT_IN_USE_-SFIA_Rate_Card_(£)'!D38)</f>
        <v>#REF!</v>
      </c>
      <c r="H75" s="223" t="e">
        <f ca="1">INDIRECT('NOT_IN_USE_-SFIA_Rate_Card_(£)'!E38)</f>
        <v>#REF!</v>
      </c>
    </row>
    <row r="76" spans="5:8">
      <c r="E76" s="251"/>
      <c r="F76" s="224"/>
      <c r="G76" s="224"/>
      <c r="H76" s="224"/>
    </row>
    <row r="77" spans="5:8">
      <c r="E77" s="251"/>
      <c r="F77" s="225"/>
      <c r="G77" s="225"/>
      <c r="H77" s="224"/>
    </row>
    <row r="78" spans="5:8">
      <c r="E78" s="251"/>
      <c r="H78" s="225"/>
    </row>
    <row r="79" spans="5:8">
      <c r="E79" s="251" t="s">
        <v>354</v>
      </c>
      <c r="F79" s="222" t="s">
        <v>311</v>
      </c>
      <c r="G79" s="222" t="s">
        <v>312</v>
      </c>
      <c r="H79" s="222" t="s">
        <v>313</v>
      </c>
    </row>
    <row r="80" spans="5:8">
      <c r="E80" s="251"/>
      <c r="F80" s="223" t="e">
        <f ca="1">INDIRECT('NOT_IN_USE_-SFIA_Rate_Card_(£)'!C39)</f>
        <v>#REF!</v>
      </c>
      <c r="G80" s="223" t="e">
        <f ca="1">INDIRECT('NOT_IN_USE_-SFIA_Rate_Card_(£)'!D39)</f>
        <v>#REF!</v>
      </c>
      <c r="H80" s="223" t="e">
        <f ca="1">INDIRECT('NOT_IN_USE_-SFIA_Rate_Card_(£)'!E39)</f>
        <v>#REF!</v>
      </c>
    </row>
    <row r="81" spans="5:8">
      <c r="E81" s="251"/>
      <c r="F81" s="224"/>
      <c r="G81" s="224"/>
      <c r="H81" s="224"/>
    </row>
    <row r="82" spans="5:8">
      <c r="E82" s="251"/>
      <c r="F82" s="225"/>
      <c r="G82" s="225"/>
      <c r="H82" s="224"/>
    </row>
    <row r="83" spans="5:8">
      <c r="E83" s="251"/>
      <c r="H83" s="225"/>
    </row>
    <row r="84" spans="5:8">
      <c r="E84" s="251" t="s">
        <v>355</v>
      </c>
      <c r="F84" s="222" t="s">
        <v>311</v>
      </c>
      <c r="G84" s="222" t="s">
        <v>312</v>
      </c>
      <c r="H84" s="222" t="s">
        <v>313</v>
      </c>
    </row>
    <row r="85" spans="5:8">
      <c r="E85" s="251"/>
      <c r="F85" s="223" t="e">
        <f ca="1">INDIRECT('NOT_IN_USE_-SFIA_Rate_Card_(£)'!C40)</f>
        <v>#REF!</v>
      </c>
      <c r="G85" s="223" t="e">
        <f ca="1">INDIRECT('NOT_IN_USE_-SFIA_Rate_Card_(£)'!D40)</f>
        <v>#REF!</v>
      </c>
      <c r="H85" s="223" t="e">
        <f ca="1">INDIRECT('NOT_IN_USE_-SFIA_Rate_Card_(£)'!E40)</f>
        <v>#REF!</v>
      </c>
    </row>
    <row r="86" spans="5:8">
      <c r="E86" s="251"/>
      <c r="F86" s="224"/>
      <c r="G86" s="224"/>
      <c r="H86" s="224"/>
    </row>
    <row r="87" spans="5:8">
      <c r="E87" s="251"/>
      <c r="F87" s="225"/>
      <c r="G87" s="225"/>
      <c r="H87" s="224"/>
    </row>
    <row r="88" spans="5:8">
      <c r="E88" s="251"/>
      <c r="H88" s="225"/>
    </row>
    <row r="89" spans="5:8">
      <c r="E89" s="251" t="s">
        <v>356</v>
      </c>
      <c r="F89" s="222" t="s">
        <v>311</v>
      </c>
      <c r="G89" s="222" t="s">
        <v>312</v>
      </c>
      <c r="H89" s="222" t="s">
        <v>313</v>
      </c>
    </row>
    <row r="90" spans="5:8">
      <c r="E90" s="251"/>
      <c r="F90" s="223" t="e">
        <f ca="1">INDIRECT('NOT_IN_USE_-SFIA_Rate_Card_(£)'!C41)</f>
        <v>#REF!</v>
      </c>
      <c r="G90" s="223" t="e">
        <f ca="1">INDIRECT('NOT_IN_USE_-SFIA_Rate_Card_(£)'!D41)</f>
        <v>#REF!</v>
      </c>
      <c r="H90" s="223" t="e">
        <f ca="1">INDIRECT('NOT_IN_USE_-SFIA_Rate_Card_(£)'!E41)</f>
        <v>#REF!</v>
      </c>
    </row>
    <row r="91" spans="5:8">
      <c r="E91" s="251"/>
      <c r="F91" s="224"/>
      <c r="G91" s="224"/>
      <c r="H91" s="224"/>
    </row>
    <row r="92" spans="5:8">
      <c r="E92" s="251"/>
      <c r="F92" s="225"/>
      <c r="G92" s="225"/>
      <c r="H92" s="224"/>
    </row>
    <row r="93" spans="5:8">
      <c r="E93" s="251"/>
      <c r="H93" s="225"/>
    </row>
    <row r="94" spans="5:8">
      <c r="E94" s="251" t="s">
        <v>357</v>
      </c>
      <c r="F94" s="222" t="s">
        <v>311</v>
      </c>
      <c r="G94" s="222" t="s">
        <v>312</v>
      </c>
      <c r="H94" s="222" t="s">
        <v>313</v>
      </c>
    </row>
    <row r="95" spans="5:8">
      <c r="E95" s="251"/>
      <c r="F95" s="223" t="e">
        <f ca="1">INDIRECT('NOT_IN_USE_-SFIA_Rate_Card_(£)'!C42)</f>
        <v>#REF!</v>
      </c>
      <c r="G95" s="223" t="e">
        <f ca="1">INDIRECT('NOT_IN_USE_-SFIA_Rate_Card_(£)'!D42)</f>
        <v>#REF!</v>
      </c>
      <c r="H95" s="223" t="e">
        <f ca="1">INDIRECT('NOT_IN_USE_-SFIA_Rate_Card_(£)'!E42)</f>
        <v>#REF!</v>
      </c>
    </row>
    <row r="96" spans="5:8">
      <c r="E96" s="251"/>
      <c r="F96" s="224"/>
      <c r="G96" s="224"/>
      <c r="H96" s="224"/>
    </row>
    <row r="97" spans="5:8">
      <c r="E97" s="251"/>
      <c r="F97" s="225"/>
      <c r="G97" s="225"/>
      <c r="H97" s="224"/>
    </row>
    <row r="98" spans="5:8">
      <c r="E98" s="251"/>
      <c r="H98" s="225"/>
    </row>
    <row r="99" spans="5:8">
      <c r="E99" s="251" t="s">
        <v>358</v>
      </c>
      <c r="F99" s="222" t="s">
        <v>311</v>
      </c>
      <c r="G99" s="222" t="s">
        <v>312</v>
      </c>
      <c r="H99" s="222" t="s">
        <v>313</v>
      </c>
    </row>
    <row r="100" spans="5:8">
      <c r="E100" s="251"/>
      <c r="F100" s="223" t="e">
        <f ca="1">INDIRECT('NOT_IN_USE_-SFIA_Rate_Card_(£)'!C43)</f>
        <v>#REF!</v>
      </c>
      <c r="G100" s="223" t="e">
        <f ca="1">INDIRECT('NOT_IN_USE_-SFIA_Rate_Card_(£)'!D43)</f>
        <v>#REF!</v>
      </c>
      <c r="H100" s="223" t="e">
        <f ca="1">INDIRECT('NOT_IN_USE_-SFIA_Rate_Card_(£)'!E43)</f>
        <v>#REF!</v>
      </c>
    </row>
    <row r="101" spans="5:8">
      <c r="E101" s="251"/>
      <c r="F101" s="224"/>
      <c r="G101" s="224"/>
      <c r="H101" s="224"/>
    </row>
    <row r="102" spans="5:8">
      <c r="E102" s="251"/>
      <c r="F102" s="225"/>
      <c r="G102" s="225"/>
      <c r="H102" s="224"/>
    </row>
    <row r="103" spans="5:8">
      <c r="E103" s="251"/>
      <c r="H103" s="225"/>
    </row>
    <row r="104" spans="5:8">
      <c r="E104" s="251" t="s">
        <v>359</v>
      </c>
      <c r="F104" s="222" t="s">
        <v>311</v>
      </c>
      <c r="G104" s="222" t="s">
        <v>312</v>
      </c>
      <c r="H104" s="222" t="s">
        <v>313</v>
      </c>
    </row>
    <row r="105" spans="5:8">
      <c r="E105" s="251"/>
      <c r="F105" s="223" t="e">
        <f ca="1">INDIRECT('NOT_IN_USE_-SFIA_Rate_Card_(£)'!C44)</f>
        <v>#REF!</v>
      </c>
      <c r="G105" s="223" t="e">
        <f ca="1">INDIRECT('NOT_IN_USE_-SFIA_Rate_Card_(£)'!D44)</f>
        <v>#REF!</v>
      </c>
      <c r="H105" s="223" t="e">
        <f ca="1">INDIRECT('NOT_IN_USE_-SFIA_Rate_Card_(£)'!E44)</f>
        <v>#REF!</v>
      </c>
    </row>
    <row r="106" spans="5:8">
      <c r="E106" s="251"/>
      <c r="F106" s="224"/>
      <c r="G106" s="224"/>
      <c r="H106" s="224"/>
    </row>
    <row r="107" spans="5:8">
      <c r="E107" s="251"/>
      <c r="F107" s="225"/>
      <c r="G107" s="225"/>
      <c r="H107" s="224"/>
    </row>
    <row r="108" spans="5:8">
      <c r="E108" s="251"/>
      <c r="H108" s="225"/>
    </row>
    <row r="109" spans="5:8">
      <c r="E109" s="251" t="s">
        <v>360</v>
      </c>
      <c r="F109" s="222" t="s">
        <v>311</v>
      </c>
      <c r="G109" s="222" t="s">
        <v>312</v>
      </c>
      <c r="H109" s="222" t="s">
        <v>313</v>
      </c>
    </row>
    <row r="110" spans="5:8">
      <c r="E110" s="251"/>
      <c r="F110" s="223" t="e">
        <f ca="1">INDIRECT('NOT_IN_USE_-SFIA_Rate_Card_(£)'!C45)</f>
        <v>#REF!</v>
      </c>
      <c r="G110" s="223" t="e">
        <f ca="1">INDIRECT('NOT_IN_USE_-SFIA_Rate_Card_(£)'!D45)</f>
        <v>#REF!</v>
      </c>
      <c r="H110" s="223" t="e">
        <f ca="1">INDIRECT('NOT_IN_USE_-SFIA_Rate_Card_(£)'!E45)</f>
        <v>#REF!</v>
      </c>
    </row>
    <row r="111" spans="5:8">
      <c r="E111" s="251"/>
      <c r="F111" s="224"/>
      <c r="G111" s="224"/>
      <c r="H111" s="224"/>
    </row>
    <row r="112" spans="5:8">
      <c r="E112" s="251"/>
      <c r="F112" s="225"/>
      <c r="G112" s="225"/>
      <c r="H112" s="224"/>
    </row>
    <row r="113" spans="5:8">
      <c r="E113" s="251"/>
      <c r="H113" s="225"/>
    </row>
    <row r="114" spans="5:8">
      <c r="E114" s="251" t="s">
        <v>361</v>
      </c>
      <c r="F114" s="222" t="s">
        <v>311</v>
      </c>
      <c r="G114" s="222" t="s">
        <v>312</v>
      </c>
      <c r="H114" s="222" t="s">
        <v>313</v>
      </c>
    </row>
    <row r="115" spans="5:8">
      <c r="E115" s="251"/>
      <c r="F115" s="223" t="e">
        <f ca="1">INDIRECT('NOT_IN_USE_-SFIA_Rate_Card_(£)'!C46)</f>
        <v>#REF!</v>
      </c>
      <c r="G115" s="223" t="e">
        <f ca="1">INDIRECT('NOT_IN_USE_-SFIA_Rate_Card_(£)'!D46)</f>
        <v>#REF!</v>
      </c>
      <c r="H115" s="223" t="e">
        <f ca="1">INDIRECT('NOT_IN_USE_-SFIA_Rate_Card_(£)'!E46)</f>
        <v>#REF!</v>
      </c>
    </row>
    <row r="116" spans="5:8">
      <c r="E116" s="251"/>
      <c r="F116" s="224"/>
      <c r="G116" s="224"/>
      <c r="H116" s="224"/>
    </row>
    <row r="117" spans="5:8">
      <c r="E117" s="251"/>
      <c r="F117" s="225"/>
      <c r="G117" s="225"/>
      <c r="H117" s="224"/>
    </row>
    <row r="118" spans="5:8">
      <c r="E118" s="251"/>
      <c r="H118" s="225"/>
    </row>
    <row r="119" spans="5:8">
      <c r="E119" s="251" t="s">
        <v>362</v>
      </c>
      <c r="F119" s="222" t="s">
        <v>311</v>
      </c>
      <c r="G119" s="222" t="s">
        <v>312</v>
      </c>
      <c r="H119" s="222" t="s">
        <v>313</v>
      </c>
    </row>
    <row r="120" spans="5:8">
      <c r="E120" s="251"/>
      <c r="F120" s="223" t="e">
        <f ca="1">INDIRECT('NOT_IN_USE_-SFIA_Rate_Card_(£)'!C47)</f>
        <v>#REF!</v>
      </c>
      <c r="G120" s="223" t="e">
        <f ca="1">INDIRECT('NOT_IN_USE_-SFIA_Rate_Card_(£)'!D47)</f>
        <v>#REF!</v>
      </c>
      <c r="H120" s="223" t="e">
        <f ca="1">INDIRECT('NOT_IN_USE_-SFIA_Rate_Card_(£)'!E47)</f>
        <v>#REF!</v>
      </c>
    </row>
    <row r="121" spans="5:8">
      <c r="E121" s="251"/>
      <c r="F121" s="224"/>
      <c r="G121" s="224"/>
      <c r="H121" s="224"/>
    </row>
    <row r="122" spans="5:8">
      <c r="E122" s="251"/>
      <c r="F122" s="225"/>
      <c r="G122" s="225"/>
      <c r="H122" s="224"/>
    </row>
    <row r="123" spans="5:8">
      <c r="E123" s="251"/>
      <c r="H123" s="225"/>
    </row>
    <row r="124" spans="5:8">
      <c r="E124" s="251" t="s">
        <v>363</v>
      </c>
      <c r="F124" s="222" t="s">
        <v>311</v>
      </c>
      <c r="G124" s="222" t="s">
        <v>312</v>
      </c>
      <c r="H124" s="222" t="s">
        <v>313</v>
      </c>
    </row>
    <row r="125" spans="5:8">
      <c r="E125" s="251"/>
      <c r="F125" s="223" t="e">
        <f ca="1">INDIRECT('NOT_IN_USE_-SFIA_Rate_Card_(£)'!C48)</f>
        <v>#REF!</v>
      </c>
      <c r="G125" s="223" t="e">
        <f ca="1">INDIRECT('NOT_IN_USE_-SFIA_Rate_Card_(£)'!D48)</f>
        <v>#REF!</v>
      </c>
      <c r="H125" s="223" t="e">
        <f ca="1">INDIRECT('NOT_IN_USE_-SFIA_Rate_Card_(£)'!E48)</f>
        <v>#REF!</v>
      </c>
    </row>
    <row r="126" spans="5:8">
      <c r="E126" s="251"/>
      <c r="F126" s="224"/>
      <c r="G126" s="224"/>
      <c r="H126" s="224"/>
    </row>
    <row r="127" spans="5:8">
      <c r="E127" s="251"/>
      <c r="F127" s="225"/>
      <c r="G127" s="225"/>
      <c r="H127" s="224"/>
    </row>
    <row r="128" spans="5:8">
      <c r="E128" s="251"/>
      <c r="H128" s="225"/>
    </row>
    <row r="129" spans="5:8">
      <c r="E129" s="251" t="s">
        <v>364</v>
      </c>
      <c r="F129" s="222" t="s">
        <v>311</v>
      </c>
      <c r="G129" s="222" t="s">
        <v>312</v>
      </c>
      <c r="H129" s="222" t="s">
        <v>313</v>
      </c>
    </row>
    <row r="130" spans="5:8">
      <c r="E130" s="251"/>
      <c r="F130" s="223" t="e">
        <f ca="1">INDIRECT('NOT_IN_USE_-SFIA_Rate_Card_(£)'!C49)</f>
        <v>#REF!</v>
      </c>
      <c r="G130" s="223" t="e">
        <f ca="1">INDIRECT('NOT_IN_USE_-SFIA_Rate_Card_(£)'!D49)</f>
        <v>#REF!</v>
      </c>
      <c r="H130" s="223" t="e">
        <f ca="1">INDIRECT('NOT_IN_USE_-SFIA_Rate_Card_(£)'!E49)</f>
        <v>#REF!</v>
      </c>
    </row>
    <row r="131" spans="5:8">
      <c r="E131" s="251"/>
      <c r="F131" s="224"/>
      <c r="G131" s="224"/>
      <c r="H131" s="224"/>
    </row>
    <row r="132" spans="5:8">
      <c r="E132" s="251"/>
      <c r="F132" s="225"/>
      <c r="G132" s="225"/>
      <c r="H132" s="224"/>
    </row>
    <row r="133" spans="5:8">
      <c r="E133" s="251"/>
      <c r="H133" s="225"/>
    </row>
    <row r="134" spans="5:8">
      <c r="E134" s="251" t="s">
        <v>365</v>
      </c>
      <c r="F134" s="222" t="s">
        <v>311</v>
      </c>
      <c r="G134" s="222" t="s">
        <v>312</v>
      </c>
      <c r="H134" s="222" t="s">
        <v>313</v>
      </c>
    </row>
    <row r="135" spans="5:8">
      <c r="E135" s="251"/>
      <c r="F135" s="223" t="e">
        <f ca="1">INDIRECT('NOT_IN_USE_-SFIA_Rate_Card_(£)'!C50)</f>
        <v>#REF!</v>
      </c>
      <c r="G135" s="223" t="e">
        <f ca="1">INDIRECT('NOT_IN_USE_-SFIA_Rate_Card_(£)'!D50)</f>
        <v>#REF!</v>
      </c>
      <c r="H135" s="223" t="e">
        <f ca="1">INDIRECT('NOT_IN_USE_-SFIA_Rate_Card_(£)'!E50)</f>
        <v>#REF!</v>
      </c>
    </row>
    <row r="136" spans="5:8">
      <c r="E136" s="251"/>
      <c r="F136" s="224"/>
      <c r="G136" s="224"/>
      <c r="H136" s="224"/>
    </row>
    <row r="137" spans="5:8">
      <c r="E137" s="251"/>
      <c r="F137" s="225"/>
      <c r="G137" s="225"/>
      <c r="H137" s="224"/>
    </row>
    <row r="138" spans="5:8">
      <c r="E138" s="251"/>
      <c r="H138" s="225"/>
    </row>
    <row r="139" spans="5:8">
      <c r="E139" s="221"/>
    </row>
    <row r="140" spans="5:8">
      <c r="E140" s="221"/>
    </row>
    <row r="141" spans="5:8">
      <c r="E141" s="221"/>
    </row>
    <row r="142" spans="5:8">
      <c r="E142" s="221"/>
    </row>
    <row r="143" spans="5:8">
      <c r="E143" s="221"/>
    </row>
    <row r="144" spans="5:8">
      <c r="E144" s="221"/>
    </row>
    <row r="145" spans="5:5">
      <c r="E145" s="221"/>
    </row>
    <row r="146" spans="5:5">
      <c r="E146" s="221"/>
    </row>
    <row r="147" spans="5:5">
      <c r="E147" s="221"/>
    </row>
    <row r="148" spans="5:5">
      <c r="E148" s="221"/>
    </row>
    <row r="149" spans="5:5">
      <c r="E149" s="221"/>
    </row>
    <row r="150" spans="5:5">
      <c r="E150" s="221"/>
    </row>
    <row r="151" spans="5:5">
      <c r="E151" s="221"/>
    </row>
    <row r="152" spans="5:5">
      <c r="E152" s="221"/>
    </row>
    <row r="153" spans="5:5">
      <c r="E153" s="221"/>
    </row>
    <row r="154" spans="5:5">
      <c r="E154" s="221"/>
    </row>
    <row r="155" spans="5:5">
      <c r="E155" s="221"/>
    </row>
    <row r="156" spans="5:5">
      <c r="E156" s="221"/>
    </row>
    <row r="157" spans="5:5">
      <c r="E157" s="221"/>
    </row>
    <row r="158" spans="5:5">
      <c r="E158" s="221"/>
    </row>
    <row r="159" spans="5:5">
      <c r="E159" s="221"/>
    </row>
    <row r="160" spans="5:5">
      <c r="E160" s="221"/>
    </row>
    <row r="161" spans="5:5">
      <c r="E161" s="221"/>
    </row>
    <row r="162" spans="5:5">
      <c r="E162" s="221"/>
    </row>
    <row r="163" spans="5:5">
      <c r="E163" s="221"/>
    </row>
    <row r="164" spans="5:5">
      <c r="E164" s="221"/>
    </row>
    <row r="165" spans="5:5">
      <c r="E165" s="221"/>
    </row>
    <row r="166" spans="5:5">
      <c r="E166" s="221"/>
    </row>
    <row r="167" spans="5:5">
      <c r="E167" s="221"/>
    </row>
    <row r="168" spans="5:5">
      <c r="E168" s="221"/>
    </row>
    <row r="169" spans="5:5">
      <c r="E169" s="221"/>
    </row>
    <row r="170" spans="5:5">
      <c r="E170" s="221"/>
    </row>
    <row r="171" spans="5:5">
      <c r="E171" s="221"/>
    </row>
    <row r="172" spans="5:5">
      <c r="E172" s="221"/>
    </row>
    <row r="173" spans="5:5">
      <c r="E173" s="221"/>
    </row>
    <row r="174" spans="5:5">
      <c r="E174" s="221"/>
    </row>
    <row r="175" spans="5:5">
      <c r="E175" s="221"/>
    </row>
    <row r="176" spans="5:5">
      <c r="E176" s="221"/>
    </row>
    <row r="177" spans="5:5">
      <c r="E177" s="221"/>
    </row>
    <row r="178" spans="5:5">
      <c r="E178" s="221"/>
    </row>
    <row r="179" spans="5:5">
      <c r="E179" s="221"/>
    </row>
    <row r="180" spans="5:5">
      <c r="E180" s="221"/>
    </row>
    <row r="181" spans="5:5">
      <c r="E181" s="221"/>
    </row>
    <row r="182" spans="5:5">
      <c r="E182" s="221"/>
    </row>
    <row r="183" spans="5:5">
      <c r="E183" s="221"/>
    </row>
    <row r="184" spans="5:5">
      <c r="E184" s="221"/>
    </row>
    <row r="185" spans="5:5">
      <c r="E185" s="221"/>
    </row>
    <row r="186" spans="5:5">
      <c r="E186" s="221"/>
    </row>
    <row r="187" spans="5:5">
      <c r="E187" s="221"/>
    </row>
    <row r="188" spans="5:5">
      <c r="E188" s="221"/>
    </row>
    <row r="189" spans="5:5">
      <c r="E189" s="221"/>
    </row>
    <row r="190" spans="5:5">
      <c r="E190" s="221"/>
    </row>
    <row r="191" spans="5:5">
      <c r="E191" s="221"/>
    </row>
    <row r="192" spans="5:5">
      <c r="E192" s="221"/>
    </row>
    <row r="193" spans="5:5">
      <c r="E193" s="221"/>
    </row>
    <row r="194" spans="5:5">
      <c r="E194" s="221"/>
    </row>
    <row r="195" spans="5:5">
      <c r="E195" s="221"/>
    </row>
    <row r="196" spans="5:5">
      <c r="E196" s="221"/>
    </row>
    <row r="197" spans="5:5">
      <c r="E197" s="221"/>
    </row>
    <row r="198" spans="5:5">
      <c r="E198" s="221"/>
    </row>
    <row r="199" spans="5:5">
      <c r="E199" s="221"/>
    </row>
    <row r="200" spans="5:5">
      <c r="E200" s="221"/>
    </row>
    <row r="201" spans="5:5">
      <c r="E201" s="221"/>
    </row>
    <row r="202" spans="5:5">
      <c r="E202" s="221"/>
    </row>
    <row r="203" spans="5:5">
      <c r="E203" s="221"/>
    </row>
    <row r="204" spans="5:5">
      <c r="E204" s="221"/>
    </row>
    <row r="205" spans="5:5">
      <c r="E205" s="221"/>
    </row>
    <row r="206" spans="5:5">
      <c r="E206" s="221"/>
    </row>
    <row r="207" spans="5:5">
      <c r="E207" s="221"/>
    </row>
    <row r="208" spans="5:5">
      <c r="E208" s="221"/>
    </row>
    <row r="209" spans="5:5">
      <c r="E209" s="221"/>
    </row>
    <row r="210" spans="5:5">
      <c r="E210" s="221"/>
    </row>
    <row r="211" spans="5:5">
      <c r="E211" s="221"/>
    </row>
    <row r="212" spans="5:5">
      <c r="E212" s="221"/>
    </row>
    <row r="213" spans="5:5">
      <c r="E213" s="221"/>
    </row>
    <row r="214" spans="5:5">
      <c r="E214" s="221"/>
    </row>
    <row r="215" spans="5:5">
      <c r="E215" s="221"/>
    </row>
    <row r="216" spans="5:5">
      <c r="E216" s="221"/>
    </row>
    <row r="217" spans="5:5">
      <c r="E217" s="221"/>
    </row>
    <row r="218" spans="5:5">
      <c r="E218" s="221"/>
    </row>
    <row r="219" spans="5:5">
      <c r="E219" s="221"/>
    </row>
    <row r="220" spans="5:5">
      <c r="E220" s="221"/>
    </row>
    <row r="221" spans="5:5">
      <c r="E221" s="221"/>
    </row>
    <row r="222" spans="5:5">
      <c r="E222" s="221"/>
    </row>
    <row r="223" spans="5:5">
      <c r="E223" s="221"/>
    </row>
    <row r="224" spans="5:5">
      <c r="E224" s="221"/>
    </row>
    <row r="225" spans="5:5">
      <c r="E225" s="221"/>
    </row>
    <row r="226" spans="5:5">
      <c r="E226" s="221"/>
    </row>
    <row r="227" spans="5:5">
      <c r="E227" s="221"/>
    </row>
    <row r="228" spans="5:5">
      <c r="E228" s="221"/>
    </row>
    <row r="229" spans="5:5">
      <c r="E229" s="221"/>
    </row>
    <row r="230" spans="5:5">
      <c r="E230" s="221"/>
    </row>
    <row r="231" spans="5:5">
      <c r="E231" s="221"/>
    </row>
    <row r="232" spans="5:5">
      <c r="E232" s="221"/>
    </row>
    <row r="233" spans="5:5">
      <c r="E233" s="221"/>
    </row>
    <row r="234" spans="5:5">
      <c r="E234" s="221"/>
    </row>
    <row r="235" spans="5:5">
      <c r="E235" s="221"/>
    </row>
    <row r="236" spans="5:5">
      <c r="E236" s="221"/>
    </row>
    <row r="237" spans="5:5">
      <c r="E237" s="221"/>
    </row>
    <row r="238" spans="5:5">
      <c r="E238" s="221"/>
    </row>
    <row r="239" spans="5:5">
      <c r="E239" s="221"/>
    </row>
    <row r="240" spans="5:5">
      <c r="E240" s="221"/>
    </row>
    <row r="241" spans="5:5">
      <c r="E241" s="221"/>
    </row>
    <row r="242" spans="5:5">
      <c r="E242" s="221"/>
    </row>
    <row r="243" spans="5:5">
      <c r="E243" s="221"/>
    </row>
    <row r="244" spans="5:5">
      <c r="E244" s="221"/>
    </row>
    <row r="245" spans="5:5">
      <c r="E245" s="221"/>
    </row>
    <row r="246" spans="5:5">
      <c r="E246" s="221"/>
    </row>
    <row r="247" spans="5:5">
      <c r="E247" s="221"/>
    </row>
    <row r="248" spans="5:5">
      <c r="E248" s="221"/>
    </row>
    <row r="249" spans="5:5">
      <c r="E249" s="221"/>
    </row>
    <row r="250" spans="5:5">
      <c r="E250" s="221"/>
    </row>
    <row r="251" spans="5:5">
      <c r="E251" s="221"/>
    </row>
    <row r="252" spans="5:5">
      <c r="E252" s="221"/>
    </row>
    <row r="253" spans="5:5">
      <c r="E253" s="221"/>
    </row>
    <row r="254" spans="5:5">
      <c r="E254" s="221"/>
    </row>
    <row r="255" spans="5:5">
      <c r="E255" s="221"/>
    </row>
    <row r="256" spans="5:5">
      <c r="E256" s="221"/>
    </row>
    <row r="257" spans="5:5">
      <c r="E257" s="221"/>
    </row>
    <row r="258" spans="5:5">
      <c r="E258" s="221"/>
    </row>
    <row r="259" spans="5:5">
      <c r="E259" s="221"/>
    </row>
    <row r="260" spans="5:5">
      <c r="E260" s="221"/>
    </row>
    <row r="261" spans="5:5">
      <c r="E261" s="221"/>
    </row>
    <row r="262" spans="5:5">
      <c r="E262" s="221"/>
    </row>
    <row r="263" spans="5:5">
      <c r="E263" s="221"/>
    </row>
    <row r="264" spans="5:5">
      <c r="E264" s="221"/>
    </row>
    <row r="265" spans="5:5">
      <c r="E265" s="221"/>
    </row>
    <row r="266" spans="5:5">
      <c r="E266" s="221"/>
    </row>
    <row r="267" spans="5:5">
      <c r="E267" s="221"/>
    </row>
    <row r="268" spans="5:5">
      <c r="E268" s="221"/>
    </row>
    <row r="269" spans="5:5">
      <c r="E269" s="221"/>
    </row>
    <row r="270" spans="5:5">
      <c r="E270" s="221"/>
    </row>
    <row r="271" spans="5:5">
      <c r="E271" s="221"/>
    </row>
    <row r="272" spans="5:5">
      <c r="E272" s="221"/>
    </row>
    <row r="273" spans="5:5">
      <c r="E273" s="221"/>
    </row>
    <row r="274" spans="5:5">
      <c r="E274" s="221"/>
    </row>
    <row r="275" spans="5:5">
      <c r="E275" s="221"/>
    </row>
    <row r="276" spans="5:5">
      <c r="E276" s="221"/>
    </row>
    <row r="277" spans="5:5">
      <c r="E277" s="221"/>
    </row>
    <row r="278" spans="5:5">
      <c r="E278" s="221"/>
    </row>
    <row r="279" spans="5:5">
      <c r="E279" s="221"/>
    </row>
    <row r="280" spans="5:5">
      <c r="E280" s="221"/>
    </row>
    <row r="281" spans="5:5">
      <c r="E281" s="221"/>
    </row>
    <row r="282" spans="5:5">
      <c r="E282" s="221"/>
    </row>
    <row r="283" spans="5:5">
      <c r="E283" s="221"/>
    </row>
    <row r="284" spans="5:5">
      <c r="E284" s="221"/>
    </row>
    <row r="285" spans="5:5">
      <c r="E285" s="221"/>
    </row>
    <row r="286" spans="5:5">
      <c r="E286" s="221"/>
    </row>
    <row r="287" spans="5:5">
      <c r="E287" s="221"/>
    </row>
    <row r="288" spans="5:5">
      <c r="E288" s="221"/>
    </row>
    <row r="289" spans="5:5">
      <c r="E289" s="221"/>
    </row>
    <row r="290" spans="5:5">
      <c r="E290" s="221"/>
    </row>
    <row r="291" spans="5:5">
      <c r="E291" s="221"/>
    </row>
    <row r="292" spans="5:5">
      <c r="E292" s="221"/>
    </row>
    <row r="293" spans="5:5">
      <c r="E293" s="221"/>
    </row>
    <row r="294" spans="5:5">
      <c r="E294" s="221"/>
    </row>
    <row r="295" spans="5:5">
      <c r="E295" s="221"/>
    </row>
    <row r="296" spans="5:5">
      <c r="E296" s="221"/>
    </row>
    <row r="297" spans="5:5">
      <c r="E297" s="221"/>
    </row>
    <row r="298" spans="5:5">
      <c r="E298" s="221"/>
    </row>
    <row r="299" spans="5:5">
      <c r="E299" s="221"/>
    </row>
    <row r="300" spans="5:5">
      <c r="E300" s="221"/>
    </row>
    <row r="301" spans="5:5">
      <c r="E301" s="221"/>
    </row>
    <row r="302" spans="5:5">
      <c r="E302" s="221"/>
    </row>
    <row r="303" spans="5:5">
      <c r="E303" s="221"/>
    </row>
    <row r="304" spans="5:5">
      <c r="E304" s="221"/>
    </row>
    <row r="305" spans="5:5">
      <c r="E305" s="221"/>
    </row>
    <row r="306" spans="5:5">
      <c r="E306" s="221"/>
    </row>
    <row r="307" spans="5:5">
      <c r="E307" s="221"/>
    </row>
    <row r="308" spans="5:5">
      <c r="E308" s="221"/>
    </row>
    <row r="309" spans="5:5">
      <c r="E309" s="221"/>
    </row>
    <row r="310" spans="5:5">
      <c r="E310" s="221"/>
    </row>
    <row r="311" spans="5:5">
      <c r="E311" s="221"/>
    </row>
    <row r="312" spans="5:5">
      <c r="E312" s="221"/>
    </row>
    <row r="313" spans="5:5">
      <c r="E313" s="221"/>
    </row>
    <row r="314" spans="5:5">
      <c r="E314" s="221"/>
    </row>
    <row r="315" spans="5:5">
      <c r="E315" s="221"/>
    </row>
    <row r="316" spans="5:5">
      <c r="E316" s="221"/>
    </row>
    <row r="317" spans="5:5">
      <c r="E317" s="221"/>
    </row>
    <row r="318" spans="5:5">
      <c r="E318" s="221"/>
    </row>
    <row r="319" spans="5:5">
      <c r="E319" s="221"/>
    </row>
    <row r="320" spans="5:5">
      <c r="E320" s="221"/>
    </row>
    <row r="321" spans="5:5">
      <c r="E321" s="221"/>
    </row>
    <row r="322" spans="5:5">
      <c r="E322" s="221"/>
    </row>
    <row r="323" spans="5:5">
      <c r="E323" s="221"/>
    </row>
    <row r="324" spans="5:5">
      <c r="E324" s="221"/>
    </row>
    <row r="325" spans="5:5">
      <c r="E325" s="221"/>
    </row>
    <row r="326" spans="5:5">
      <c r="E326" s="221"/>
    </row>
    <row r="327" spans="5:5">
      <c r="E327" s="221"/>
    </row>
    <row r="328" spans="5:5">
      <c r="E328" s="221"/>
    </row>
    <row r="329" spans="5:5">
      <c r="E329" s="221"/>
    </row>
    <row r="330" spans="5:5">
      <c r="E330" s="221"/>
    </row>
    <row r="331" spans="5:5">
      <c r="E331" s="221"/>
    </row>
    <row r="332" spans="5:5">
      <c r="E332" s="221"/>
    </row>
    <row r="333" spans="5:5">
      <c r="E333" s="221"/>
    </row>
    <row r="334" spans="5:5">
      <c r="E334" s="221"/>
    </row>
    <row r="335" spans="5:5">
      <c r="E335" s="221"/>
    </row>
    <row r="336" spans="5:5">
      <c r="E336" s="221"/>
    </row>
    <row r="337" spans="5:5">
      <c r="E337" s="221"/>
    </row>
    <row r="338" spans="5:5">
      <c r="E338" s="221"/>
    </row>
    <row r="339" spans="5:5">
      <c r="E339" s="221"/>
    </row>
    <row r="340" spans="5:5">
      <c r="E340" s="221"/>
    </row>
    <row r="341" spans="5:5">
      <c r="E341" s="221"/>
    </row>
    <row r="342" spans="5:5">
      <c r="E342" s="221"/>
    </row>
    <row r="343" spans="5:5">
      <c r="E343" s="221"/>
    </row>
    <row r="344" spans="5:5">
      <c r="E344" s="221"/>
    </row>
    <row r="345" spans="5:5">
      <c r="E345" s="221"/>
    </row>
    <row r="346" spans="5:5">
      <c r="E346" s="221"/>
    </row>
    <row r="347" spans="5:5">
      <c r="E347" s="221"/>
    </row>
    <row r="348" spans="5:5">
      <c r="E348" s="221"/>
    </row>
    <row r="349" spans="5:5">
      <c r="E349" s="221"/>
    </row>
    <row r="350" spans="5:5">
      <c r="E350" s="221"/>
    </row>
    <row r="351" spans="5:5">
      <c r="E351" s="221"/>
    </row>
    <row r="352" spans="5:5">
      <c r="E352" s="221"/>
    </row>
    <row r="353" spans="5:5">
      <c r="E353" s="221"/>
    </row>
    <row r="354" spans="5:5">
      <c r="E354" s="221"/>
    </row>
    <row r="355" spans="5:5">
      <c r="E355" s="221"/>
    </row>
    <row r="356" spans="5:5">
      <c r="E356" s="221"/>
    </row>
    <row r="357" spans="5:5">
      <c r="E357" s="221"/>
    </row>
    <row r="358" spans="5:5">
      <c r="E358" s="221"/>
    </row>
    <row r="359" spans="5:5">
      <c r="E359" s="221"/>
    </row>
    <row r="360" spans="5:5">
      <c r="E360" s="221"/>
    </row>
    <row r="361" spans="5:5">
      <c r="E361" s="221"/>
    </row>
    <row r="362" spans="5:5">
      <c r="E362" s="221"/>
    </row>
    <row r="363" spans="5:5">
      <c r="E363" s="221"/>
    </row>
    <row r="364" spans="5:5">
      <c r="E364" s="221"/>
    </row>
    <row r="365" spans="5:5">
      <c r="E365" s="221"/>
    </row>
    <row r="366" spans="5:5">
      <c r="E366" s="221"/>
    </row>
    <row r="367" spans="5:5">
      <c r="E367" s="221"/>
    </row>
    <row r="368" spans="5:5">
      <c r="E368" s="221"/>
    </row>
    <row r="369" spans="5:5">
      <c r="E369" s="221"/>
    </row>
    <row r="370" spans="5:5">
      <c r="E370" s="221"/>
    </row>
    <row r="371" spans="5:5">
      <c r="E371" s="221"/>
    </row>
    <row r="372" spans="5:5">
      <c r="E372" s="221"/>
    </row>
    <row r="373" spans="5:5">
      <c r="E373" s="221"/>
    </row>
    <row r="374" spans="5:5">
      <c r="E374" s="221"/>
    </row>
    <row r="375" spans="5:5">
      <c r="E375" s="221"/>
    </row>
    <row r="376" spans="5:5">
      <c r="E376" s="221"/>
    </row>
    <row r="377" spans="5:5">
      <c r="E377" s="221"/>
    </row>
    <row r="378" spans="5:5">
      <c r="E378" s="221"/>
    </row>
    <row r="379" spans="5:5">
      <c r="E379" s="221"/>
    </row>
    <row r="380" spans="5:5">
      <c r="E380" s="221"/>
    </row>
    <row r="381" spans="5:5">
      <c r="E381" s="221"/>
    </row>
    <row r="382" spans="5:5">
      <c r="E382" s="221"/>
    </row>
    <row r="383" spans="5:5">
      <c r="E383" s="221"/>
    </row>
    <row r="384" spans="5:5">
      <c r="E384" s="221"/>
    </row>
    <row r="385" spans="5:5">
      <c r="E385" s="221"/>
    </row>
    <row r="386" spans="5:5">
      <c r="E386" s="221"/>
    </row>
    <row r="387" spans="5:5">
      <c r="E387" s="221"/>
    </row>
    <row r="388" spans="5:5">
      <c r="E388" s="221"/>
    </row>
    <row r="389" spans="5:5">
      <c r="E389" s="221"/>
    </row>
    <row r="390" spans="5:5">
      <c r="E390" s="221"/>
    </row>
    <row r="391" spans="5:5">
      <c r="E391" s="221"/>
    </row>
    <row r="392" spans="5:5">
      <c r="E392" s="221"/>
    </row>
    <row r="393" spans="5:5">
      <c r="E393" s="221"/>
    </row>
    <row r="394" spans="5:5">
      <c r="E394" s="221"/>
    </row>
    <row r="395" spans="5:5">
      <c r="E395" s="221"/>
    </row>
    <row r="396" spans="5:5">
      <c r="E396" s="221"/>
    </row>
    <row r="397" spans="5:5">
      <c r="E397" s="221"/>
    </row>
    <row r="398" spans="5:5">
      <c r="E398" s="221"/>
    </row>
    <row r="399" spans="5:5">
      <c r="E399" s="221"/>
    </row>
    <row r="400" spans="5:5">
      <c r="E400" s="221"/>
    </row>
    <row r="401" spans="5:5">
      <c r="E401" s="221"/>
    </row>
    <row r="402" spans="5:5">
      <c r="E402" s="221"/>
    </row>
    <row r="403" spans="5:5">
      <c r="E403" s="221"/>
    </row>
    <row r="404" spans="5:5">
      <c r="E404" s="221"/>
    </row>
    <row r="405" spans="5:5">
      <c r="E405" s="221"/>
    </row>
    <row r="406" spans="5:5">
      <c r="E406" s="221"/>
    </row>
    <row r="407" spans="5:5">
      <c r="E407" s="221"/>
    </row>
    <row r="408" spans="5:5">
      <c r="E408" s="221"/>
    </row>
    <row r="409" spans="5:5">
      <c r="E409" s="221"/>
    </row>
    <row r="410" spans="5:5">
      <c r="E410" s="221"/>
    </row>
    <row r="411" spans="5:5">
      <c r="E411" s="221"/>
    </row>
    <row r="412" spans="5:5">
      <c r="E412" s="221"/>
    </row>
    <row r="413" spans="5:5">
      <c r="E413" s="221"/>
    </row>
    <row r="414" spans="5:5">
      <c r="E414" s="221"/>
    </row>
    <row r="415" spans="5:5">
      <c r="E415" s="221"/>
    </row>
    <row r="416" spans="5:5">
      <c r="E416" s="221"/>
    </row>
    <row r="417" spans="5:5">
      <c r="E417" s="221"/>
    </row>
    <row r="418" spans="5:5">
      <c r="E418" s="221"/>
    </row>
    <row r="419" spans="5:5">
      <c r="E419" s="221"/>
    </row>
    <row r="420" spans="5:5">
      <c r="E420" s="221"/>
    </row>
    <row r="421" spans="5:5">
      <c r="E421" s="221"/>
    </row>
    <row r="422" spans="5:5">
      <c r="E422" s="221"/>
    </row>
    <row r="423" spans="5:5">
      <c r="E423" s="221"/>
    </row>
    <row r="424" spans="5:5">
      <c r="E424" s="221"/>
    </row>
    <row r="425" spans="5:5">
      <c r="E425" s="221"/>
    </row>
    <row r="426" spans="5:5">
      <c r="E426" s="221"/>
    </row>
    <row r="427" spans="5:5">
      <c r="E427" s="221"/>
    </row>
    <row r="428" spans="5:5">
      <c r="E428" s="221"/>
    </row>
    <row r="429" spans="5:5">
      <c r="E429" s="221"/>
    </row>
    <row r="430" spans="5:5">
      <c r="E430" s="221"/>
    </row>
    <row r="431" spans="5:5">
      <c r="E431" s="221"/>
    </row>
    <row r="432" spans="5:5">
      <c r="E432" s="221"/>
    </row>
    <row r="433" spans="5:5">
      <c r="E433" s="221"/>
    </row>
    <row r="434" spans="5:5">
      <c r="E434" s="221"/>
    </row>
    <row r="435" spans="5:5">
      <c r="E435" s="221"/>
    </row>
    <row r="436" spans="5:5">
      <c r="E436" s="221"/>
    </row>
    <row r="437" spans="5:5">
      <c r="E437" s="221"/>
    </row>
    <row r="438" spans="5:5">
      <c r="E438" s="221"/>
    </row>
    <row r="439" spans="5:5">
      <c r="E439" s="221"/>
    </row>
    <row r="440" spans="5:5">
      <c r="E440" s="221"/>
    </row>
    <row r="441" spans="5:5">
      <c r="E441" s="221"/>
    </row>
    <row r="442" spans="5:5">
      <c r="E442" s="221"/>
    </row>
    <row r="443" spans="5:5">
      <c r="E443" s="221"/>
    </row>
    <row r="444" spans="5:5">
      <c r="E444" s="221"/>
    </row>
    <row r="445" spans="5:5">
      <c r="E445" s="221"/>
    </row>
    <row r="446" spans="5:5">
      <c r="E446" s="221"/>
    </row>
    <row r="447" spans="5:5">
      <c r="E447" s="221"/>
    </row>
    <row r="448" spans="5:5">
      <c r="E448" s="221"/>
    </row>
    <row r="449" spans="5:5">
      <c r="E449" s="221"/>
    </row>
    <row r="450" spans="5:5">
      <c r="E450" s="221"/>
    </row>
    <row r="451" spans="5:5">
      <c r="E451" s="221"/>
    </row>
    <row r="452" spans="5:5">
      <c r="E452" s="221"/>
    </row>
    <row r="453" spans="5:5">
      <c r="E453" s="221"/>
    </row>
    <row r="454" spans="5:5">
      <c r="E454" s="221"/>
    </row>
    <row r="455" spans="5:5">
      <c r="E455" s="221"/>
    </row>
    <row r="456" spans="5:5">
      <c r="E456" s="221"/>
    </row>
    <row r="457" spans="5:5">
      <c r="E457" s="221"/>
    </row>
    <row r="458" spans="5:5">
      <c r="E458" s="221"/>
    </row>
    <row r="459" spans="5:5">
      <c r="E459" s="221"/>
    </row>
    <row r="460" spans="5:5">
      <c r="E460" s="221"/>
    </row>
    <row r="461" spans="5:5">
      <c r="E461" s="221"/>
    </row>
    <row r="462" spans="5:5">
      <c r="E462" s="221"/>
    </row>
    <row r="463" spans="5:5">
      <c r="E463" s="221"/>
    </row>
    <row r="464" spans="5:5">
      <c r="E464" s="221"/>
    </row>
    <row r="465" spans="5:5">
      <c r="E465" s="221"/>
    </row>
    <row r="466" spans="5:5">
      <c r="E466" s="221"/>
    </row>
    <row r="467" spans="5:5">
      <c r="E467" s="221"/>
    </row>
    <row r="468" spans="5:5">
      <c r="E468" s="221"/>
    </row>
    <row r="469" spans="5:5">
      <c r="E469" s="221"/>
    </row>
    <row r="470" spans="5:5">
      <c r="E470" s="221"/>
    </row>
    <row r="471" spans="5:5">
      <c r="E471" s="221"/>
    </row>
    <row r="472" spans="5:5">
      <c r="E472" s="221"/>
    </row>
    <row r="473" spans="5:5">
      <c r="E473" s="221"/>
    </row>
    <row r="474" spans="5:5">
      <c r="E474" s="221"/>
    </row>
    <row r="475" spans="5:5">
      <c r="E475" s="221"/>
    </row>
    <row r="476" spans="5:5">
      <c r="E476" s="221"/>
    </row>
    <row r="477" spans="5:5">
      <c r="E477" s="221"/>
    </row>
    <row r="478" spans="5:5">
      <c r="E478" s="221"/>
    </row>
    <row r="479" spans="5:5">
      <c r="E479" s="221"/>
    </row>
    <row r="480" spans="5:5">
      <c r="E480" s="221"/>
    </row>
    <row r="481" spans="5:5">
      <c r="E481" s="221"/>
    </row>
    <row r="482" spans="5:5">
      <c r="E482" s="221"/>
    </row>
    <row r="483" spans="5:5">
      <c r="E483" s="221"/>
    </row>
    <row r="484" spans="5:5">
      <c r="E484" s="221"/>
    </row>
    <row r="485" spans="5:5">
      <c r="E485" s="221"/>
    </row>
    <row r="486" spans="5:5">
      <c r="E486" s="221"/>
    </row>
    <row r="487" spans="5:5">
      <c r="E487" s="221"/>
    </row>
    <row r="488" spans="5:5">
      <c r="E488" s="221"/>
    </row>
    <row r="489" spans="5:5">
      <c r="E489" s="221"/>
    </row>
    <row r="490" spans="5:5">
      <c r="E490" s="221"/>
    </row>
    <row r="491" spans="5:5">
      <c r="E491" s="221"/>
    </row>
    <row r="492" spans="5:5">
      <c r="E492" s="221"/>
    </row>
    <row r="493" spans="5:5">
      <c r="E493" s="221"/>
    </row>
    <row r="494" spans="5:5">
      <c r="E494" s="221"/>
    </row>
    <row r="495" spans="5:5">
      <c r="E495" s="221"/>
    </row>
    <row r="496" spans="5:5">
      <c r="E496" s="221"/>
    </row>
    <row r="497" spans="5:5">
      <c r="E497" s="221"/>
    </row>
    <row r="498" spans="5:5">
      <c r="E498" s="221"/>
    </row>
    <row r="499" spans="5:5">
      <c r="E499" s="221"/>
    </row>
    <row r="500" spans="5:5">
      <c r="E500" s="221"/>
    </row>
    <row r="501" spans="5:5">
      <c r="E501" s="221"/>
    </row>
    <row r="502" spans="5:5">
      <c r="E502" s="221"/>
    </row>
    <row r="503" spans="5:5">
      <c r="E503" s="221"/>
    </row>
    <row r="504" spans="5:5">
      <c r="E504" s="221"/>
    </row>
    <row r="505" spans="5:5">
      <c r="E505" s="221"/>
    </row>
    <row r="506" spans="5:5">
      <c r="E506" s="221"/>
    </row>
    <row r="507" spans="5:5">
      <c r="E507" s="221"/>
    </row>
    <row r="508" spans="5:5">
      <c r="E508" s="221"/>
    </row>
    <row r="509" spans="5:5">
      <c r="E509" s="221"/>
    </row>
    <row r="510" spans="5:5">
      <c r="E510" s="221"/>
    </row>
    <row r="511" spans="5:5">
      <c r="E511" s="221"/>
    </row>
    <row r="512" spans="5:5">
      <c r="E512" s="221"/>
    </row>
    <row r="513" spans="5:5">
      <c r="E513" s="221"/>
    </row>
    <row r="514" spans="5:5">
      <c r="E514" s="221"/>
    </row>
    <row r="515" spans="5:5">
      <c r="E515" s="221"/>
    </row>
    <row r="516" spans="5:5">
      <c r="E516" s="221"/>
    </row>
    <row r="517" spans="5:5">
      <c r="E517" s="221"/>
    </row>
    <row r="518" spans="5:5">
      <c r="E518" s="221"/>
    </row>
    <row r="519" spans="5:5">
      <c r="E519" s="221"/>
    </row>
    <row r="520" spans="5:5">
      <c r="E520" s="221"/>
    </row>
    <row r="521" spans="5:5">
      <c r="E521" s="221"/>
    </row>
    <row r="522" spans="5:5">
      <c r="E522" s="221"/>
    </row>
    <row r="523" spans="5:5">
      <c r="E523" s="221"/>
    </row>
    <row r="524" spans="5:5">
      <c r="E524" s="221"/>
    </row>
    <row r="525" spans="5:5">
      <c r="E525" s="221"/>
    </row>
    <row r="526" spans="5:5">
      <c r="E526" s="221"/>
    </row>
    <row r="527" spans="5:5">
      <c r="E527" s="221"/>
    </row>
    <row r="528" spans="5:5">
      <c r="E528" s="221"/>
    </row>
    <row r="529" spans="5:5">
      <c r="E529" s="221"/>
    </row>
    <row r="530" spans="5:5">
      <c r="E530" s="221"/>
    </row>
    <row r="531" spans="5:5">
      <c r="E531" s="221"/>
    </row>
    <row r="532" spans="5:5">
      <c r="E532" s="221"/>
    </row>
    <row r="533" spans="5:5">
      <c r="E533" s="221"/>
    </row>
    <row r="534" spans="5:5">
      <c r="E534" s="221"/>
    </row>
    <row r="535" spans="5:5">
      <c r="E535" s="221"/>
    </row>
    <row r="536" spans="5:5">
      <c r="E536" s="221"/>
    </row>
    <row r="537" spans="5:5">
      <c r="E537" s="221"/>
    </row>
    <row r="538" spans="5:5">
      <c r="E538" s="221"/>
    </row>
    <row r="539" spans="5:5">
      <c r="E539" s="221"/>
    </row>
    <row r="540" spans="5:5">
      <c r="E540" s="221"/>
    </row>
    <row r="541" spans="5:5">
      <c r="E541" s="221"/>
    </row>
    <row r="542" spans="5:5">
      <c r="E542" s="221"/>
    </row>
    <row r="543" spans="5:5">
      <c r="E543" s="221"/>
    </row>
    <row r="544" spans="5:5">
      <c r="E544" s="221"/>
    </row>
    <row r="545" spans="5:5">
      <c r="E545" s="221"/>
    </row>
    <row r="546" spans="5:5">
      <c r="E546" s="221"/>
    </row>
    <row r="547" spans="5:5">
      <c r="E547" s="221"/>
    </row>
    <row r="548" spans="5:5">
      <c r="E548" s="221"/>
    </row>
    <row r="549" spans="5:5">
      <c r="E549" s="221"/>
    </row>
    <row r="550" spans="5:5">
      <c r="E550" s="221"/>
    </row>
    <row r="551" spans="5:5">
      <c r="E551" s="221"/>
    </row>
    <row r="552" spans="5:5">
      <c r="E552" s="221"/>
    </row>
    <row r="553" spans="5:5">
      <c r="E553" s="221"/>
    </row>
    <row r="554" spans="5:5">
      <c r="E554" s="221"/>
    </row>
    <row r="555" spans="5:5">
      <c r="E555" s="221"/>
    </row>
    <row r="556" spans="5:5">
      <c r="E556" s="221"/>
    </row>
    <row r="557" spans="5:5">
      <c r="E557" s="221"/>
    </row>
    <row r="558" spans="5:5">
      <c r="E558" s="221"/>
    </row>
    <row r="559" spans="5:5">
      <c r="E559" s="221"/>
    </row>
    <row r="560" spans="5:5">
      <c r="E560" s="221"/>
    </row>
    <row r="561" spans="5:5">
      <c r="E561" s="221"/>
    </row>
    <row r="562" spans="5:5">
      <c r="E562" s="221"/>
    </row>
    <row r="563" spans="5:5">
      <c r="E563" s="221"/>
    </row>
    <row r="564" spans="5:5">
      <c r="E564" s="221"/>
    </row>
    <row r="565" spans="5:5">
      <c r="E565" s="221"/>
    </row>
    <row r="566" spans="5:5">
      <c r="E566" s="221"/>
    </row>
    <row r="567" spans="5:5">
      <c r="E567" s="221"/>
    </row>
    <row r="568" spans="5:5">
      <c r="E568" s="221"/>
    </row>
    <row r="569" spans="5:5">
      <c r="E569" s="221"/>
    </row>
    <row r="570" spans="5:5">
      <c r="E570" s="221"/>
    </row>
    <row r="571" spans="5:5">
      <c r="E571" s="221"/>
    </row>
    <row r="572" spans="5:5">
      <c r="E572" s="221"/>
    </row>
    <row r="573" spans="5:5">
      <c r="E573" s="221"/>
    </row>
    <row r="574" spans="5:5">
      <c r="E574" s="221"/>
    </row>
    <row r="575" spans="5:5">
      <c r="E575" s="221"/>
    </row>
    <row r="576" spans="5:5">
      <c r="E576" s="221"/>
    </row>
    <row r="577" spans="5:5">
      <c r="E577" s="221"/>
    </row>
    <row r="578" spans="5:5">
      <c r="E578" s="221"/>
    </row>
    <row r="579" spans="5:5">
      <c r="E579" s="221"/>
    </row>
    <row r="580" spans="5:5">
      <c r="E580" s="221"/>
    </row>
    <row r="581" spans="5:5">
      <c r="E581" s="221"/>
    </row>
    <row r="582" spans="5:5">
      <c r="E582" s="221"/>
    </row>
    <row r="583" spans="5:5">
      <c r="E583" s="221"/>
    </row>
    <row r="584" spans="5:5">
      <c r="E584" s="221"/>
    </row>
    <row r="585" spans="5:5">
      <c r="E585" s="221"/>
    </row>
    <row r="586" spans="5:5">
      <c r="E586" s="221"/>
    </row>
    <row r="587" spans="5:5">
      <c r="E587" s="221"/>
    </row>
    <row r="588" spans="5:5">
      <c r="E588" s="221"/>
    </row>
    <row r="589" spans="5:5">
      <c r="E589" s="221"/>
    </row>
    <row r="590" spans="5:5">
      <c r="E590" s="221"/>
    </row>
    <row r="591" spans="5:5">
      <c r="E591" s="221"/>
    </row>
    <row r="592" spans="5:5">
      <c r="E592" s="221"/>
    </row>
    <row r="593" spans="5:5">
      <c r="E593" s="221"/>
    </row>
    <row r="594" spans="5:5">
      <c r="E594" s="221"/>
    </row>
    <row r="595" spans="5:5">
      <c r="E595" s="221"/>
    </row>
    <row r="596" spans="5:5">
      <c r="E596" s="221"/>
    </row>
    <row r="597" spans="5:5">
      <c r="E597" s="221"/>
    </row>
    <row r="598" spans="5:5">
      <c r="E598" s="221"/>
    </row>
    <row r="599" spans="5:5">
      <c r="E599" s="221"/>
    </row>
    <row r="600" spans="5:5">
      <c r="E600" s="221"/>
    </row>
    <row r="601" spans="5:5">
      <c r="E601" s="221"/>
    </row>
    <row r="602" spans="5:5">
      <c r="E602" s="221"/>
    </row>
    <row r="603" spans="5:5">
      <c r="E603" s="221"/>
    </row>
    <row r="604" spans="5:5">
      <c r="E604" s="221"/>
    </row>
    <row r="605" spans="5:5">
      <c r="E605" s="221"/>
    </row>
    <row r="606" spans="5:5">
      <c r="E606" s="221"/>
    </row>
    <row r="607" spans="5:5">
      <c r="E607" s="221"/>
    </row>
    <row r="608" spans="5:5">
      <c r="E608" s="221"/>
    </row>
    <row r="609" spans="5:5">
      <c r="E609" s="221"/>
    </row>
    <row r="610" spans="5:5">
      <c r="E610" s="221"/>
    </row>
    <row r="611" spans="5:5">
      <c r="E611" s="221"/>
    </row>
    <row r="612" spans="5:5">
      <c r="E612" s="221"/>
    </row>
    <row r="613" spans="5:5">
      <c r="E613" s="221"/>
    </row>
    <row r="614" spans="5:5">
      <c r="E614" s="221"/>
    </row>
    <row r="615" spans="5:5">
      <c r="E615" s="221"/>
    </row>
    <row r="616" spans="5:5">
      <c r="E616" s="221"/>
    </row>
    <row r="617" spans="5:5">
      <c r="E617" s="221"/>
    </row>
    <row r="618" spans="5:5">
      <c r="E618" s="221"/>
    </row>
    <row r="619" spans="5:5">
      <c r="E619" s="221"/>
    </row>
    <row r="620" spans="5:5">
      <c r="E620" s="221"/>
    </row>
    <row r="621" spans="5:5">
      <c r="E621" s="221"/>
    </row>
    <row r="622" spans="5:5">
      <c r="E622" s="221"/>
    </row>
    <row r="623" spans="5:5">
      <c r="E623" s="221"/>
    </row>
    <row r="624" spans="5:5">
      <c r="E624" s="221"/>
    </row>
    <row r="625" spans="5:5">
      <c r="E625" s="221"/>
    </row>
    <row r="626" spans="5:5">
      <c r="E626" s="221"/>
    </row>
    <row r="627" spans="5:5">
      <c r="E627" s="221"/>
    </row>
    <row r="628" spans="5:5">
      <c r="E628" s="221"/>
    </row>
    <row r="629" spans="5:5">
      <c r="E629" s="221"/>
    </row>
    <row r="630" spans="5:5">
      <c r="E630" s="221"/>
    </row>
    <row r="631" spans="5:5">
      <c r="E631" s="221"/>
    </row>
    <row r="632" spans="5:5">
      <c r="E632" s="221"/>
    </row>
    <row r="633" spans="5:5">
      <c r="E633" s="221"/>
    </row>
    <row r="634" spans="5:5">
      <c r="E634" s="221"/>
    </row>
    <row r="635" spans="5:5">
      <c r="E635" s="221"/>
    </row>
    <row r="636" spans="5:5">
      <c r="E636" s="221"/>
    </row>
    <row r="637" spans="5:5">
      <c r="E637" s="221"/>
    </row>
    <row r="638" spans="5:5">
      <c r="E638" s="221"/>
    </row>
    <row r="639" spans="5:5">
      <c r="E639" s="221"/>
    </row>
    <row r="640" spans="5:5">
      <c r="E640" s="221"/>
    </row>
    <row r="641" spans="5:5">
      <c r="E641" s="221"/>
    </row>
    <row r="642" spans="5:5">
      <c r="E642" s="221"/>
    </row>
    <row r="643" spans="5:5">
      <c r="E643" s="221"/>
    </row>
    <row r="644" spans="5:5">
      <c r="E644" s="221"/>
    </row>
    <row r="645" spans="5:5">
      <c r="E645" s="221"/>
    </row>
    <row r="646" spans="5:5">
      <c r="E646" s="221"/>
    </row>
    <row r="647" spans="5:5">
      <c r="E647" s="221"/>
    </row>
    <row r="648" spans="5:5">
      <c r="E648" s="221"/>
    </row>
    <row r="649" spans="5:5">
      <c r="E649" s="221"/>
    </row>
    <row r="650" spans="5:5">
      <c r="E650" s="221"/>
    </row>
    <row r="651" spans="5:5">
      <c r="E651" s="221"/>
    </row>
    <row r="652" spans="5:5">
      <c r="E652" s="221"/>
    </row>
    <row r="653" spans="5:5">
      <c r="E653" s="221"/>
    </row>
    <row r="654" spans="5:5">
      <c r="E654" s="221"/>
    </row>
    <row r="655" spans="5:5">
      <c r="E655" s="221"/>
    </row>
    <row r="656" spans="5:5">
      <c r="E656" s="221"/>
    </row>
    <row r="657" spans="5:5">
      <c r="E657" s="221"/>
    </row>
    <row r="658" spans="5:5">
      <c r="E658" s="221"/>
    </row>
    <row r="659" spans="5:5">
      <c r="E659" s="221"/>
    </row>
    <row r="660" spans="5:5">
      <c r="E660" s="221"/>
    </row>
    <row r="661" spans="5:5">
      <c r="E661" s="221"/>
    </row>
    <row r="662" spans="5:5">
      <c r="E662" s="221"/>
    </row>
    <row r="663" spans="5:5">
      <c r="E663" s="221"/>
    </row>
    <row r="664" spans="5:5">
      <c r="E664" s="221"/>
    </row>
    <row r="665" spans="5:5">
      <c r="E665" s="221"/>
    </row>
    <row r="666" spans="5:5">
      <c r="E666" s="221"/>
    </row>
    <row r="667" spans="5:5">
      <c r="E667" s="221"/>
    </row>
    <row r="668" spans="5:5">
      <c r="E668" s="221"/>
    </row>
    <row r="669" spans="5:5">
      <c r="E669" s="221"/>
    </row>
    <row r="670" spans="5:5">
      <c r="E670" s="221"/>
    </row>
    <row r="671" spans="5:5">
      <c r="E671" s="221"/>
    </row>
    <row r="672" spans="5:5">
      <c r="E672" s="221"/>
    </row>
    <row r="673" spans="5:5">
      <c r="E673" s="221"/>
    </row>
    <row r="674" spans="5:5">
      <c r="E674" s="221"/>
    </row>
    <row r="675" spans="5:5">
      <c r="E675" s="221"/>
    </row>
    <row r="676" spans="5:5">
      <c r="E676" s="221"/>
    </row>
    <row r="677" spans="5:5">
      <c r="E677" s="221"/>
    </row>
    <row r="678" spans="5:5">
      <c r="E678" s="221"/>
    </row>
    <row r="679" spans="5:5">
      <c r="E679" s="221"/>
    </row>
    <row r="680" spans="5:5">
      <c r="E680" s="221"/>
    </row>
    <row r="681" spans="5:5">
      <c r="E681" s="221"/>
    </row>
    <row r="682" spans="5:5">
      <c r="E682" s="221"/>
    </row>
    <row r="683" spans="5:5">
      <c r="E683" s="221"/>
    </row>
    <row r="684" spans="5:5">
      <c r="E684" s="221"/>
    </row>
    <row r="685" spans="5:5">
      <c r="E685" s="221"/>
    </row>
    <row r="686" spans="5:5">
      <c r="E686" s="221"/>
    </row>
    <row r="687" spans="5:5">
      <c r="E687" s="221"/>
    </row>
    <row r="688" spans="5:5">
      <c r="E688" s="221"/>
    </row>
    <row r="689" spans="5:5">
      <c r="E689" s="221"/>
    </row>
    <row r="690" spans="5:5">
      <c r="E690" s="221"/>
    </row>
    <row r="691" spans="5:5">
      <c r="E691" s="221"/>
    </row>
    <row r="692" spans="5:5">
      <c r="E692" s="221"/>
    </row>
    <row r="693" spans="5:5">
      <c r="E693" s="221"/>
    </row>
    <row r="694" spans="5:5">
      <c r="E694" s="221"/>
    </row>
    <row r="695" spans="5:5">
      <c r="E695" s="221"/>
    </row>
    <row r="696" spans="5:5">
      <c r="E696" s="221"/>
    </row>
    <row r="697" spans="5:5">
      <c r="E697" s="221"/>
    </row>
    <row r="698" spans="5:5">
      <c r="E698" s="221"/>
    </row>
    <row r="699" spans="5:5">
      <c r="E699" s="221"/>
    </row>
    <row r="700" spans="5:5">
      <c r="E700" s="221"/>
    </row>
    <row r="701" spans="5:5">
      <c r="E701" s="221"/>
    </row>
    <row r="702" spans="5:5">
      <c r="E702" s="221"/>
    </row>
    <row r="703" spans="5:5">
      <c r="E703" s="221"/>
    </row>
    <row r="704" spans="5:5">
      <c r="E704" s="221"/>
    </row>
    <row r="705" spans="5:5">
      <c r="E705" s="221"/>
    </row>
    <row r="706" spans="5:5">
      <c r="E706" s="221"/>
    </row>
    <row r="707" spans="5:5">
      <c r="E707" s="221"/>
    </row>
    <row r="708" spans="5:5">
      <c r="E708" s="221"/>
    </row>
    <row r="709" spans="5:5">
      <c r="E709" s="221"/>
    </row>
    <row r="710" spans="5:5">
      <c r="E710" s="221"/>
    </row>
    <row r="711" spans="5:5">
      <c r="E711" s="221"/>
    </row>
    <row r="712" spans="5:5">
      <c r="E712" s="221"/>
    </row>
    <row r="713" spans="5:5">
      <c r="E713" s="221"/>
    </row>
    <row r="714" spans="5:5">
      <c r="E714" s="221"/>
    </row>
    <row r="715" spans="5:5">
      <c r="E715" s="221"/>
    </row>
    <row r="716" spans="5:5">
      <c r="E716" s="221"/>
    </row>
    <row r="717" spans="5:5">
      <c r="E717" s="221"/>
    </row>
    <row r="718" spans="5:5">
      <c r="E718" s="221"/>
    </row>
    <row r="719" spans="5:5">
      <c r="E719" s="221"/>
    </row>
    <row r="720" spans="5:5">
      <c r="E720" s="221"/>
    </row>
    <row r="721" spans="5:5">
      <c r="E721" s="221"/>
    </row>
    <row r="722" spans="5:5">
      <c r="E722" s="221"/>
    </row>
    <row r="723" spans="5:5">
      <c r="E723" s="221"/>
    </row>
    <row r="724" spans="5:5">
      <c r="E724" s="221"/>
    </row>
    <row r="725" spans="5:5">
      <c r="E725" s="221"/>
    </row>
    <row r="726" spans="5:5">
      <c r="E726" s="221"/>
    </row>
    <row r="727" spans="5:5">
      <c r="E727" s="221"/>
    </row>
    <row r="728" spans="5:5">
      <c r="E728" s="221"/>
    </row>
    <row r="729" spans="5:5">
      <c r="E729" s="221"/>
    </row>
    <row r="730" spans="5:5">
      <c r="E730" s="221"/>
    </row>
    <row r="731" spans="5:5">
      <c r="E731" s="221"/>
    </row>
    <row r="732" spans="5:5">
      <c r="E732" s="221"/>
    </row>
    <row r="733" spans="5:5">
      <c r="E733" s="221"/>
    </row>
    <row r="734" spans="5:5">
      <c r="E734" s="221"/>
    </row>
    <row r="735" spans="5:5">
      <c r="E735" s="221"/>
    </row>
    <row r="736" spans="5:5">
      <c r="E736" s="221"/>
    </row>
    <row r="737" spans="5:5">
      <c r="E737" s="221"/>
    </row>
    <row r="738" spans="5:5">
      <c r="E738" s="221"/>
    </row>
    <row r="739" spans="5:5">
      <c r="E739" s="221"/>
    </row>
    <row r="740" spans="5:5">
      <c r="E740" s="221"/>
    </row>
    <row r="741" spans="5:5">
      <c r="E741" s="221"/>
    </row>
    <row r="742" spans="5:5">
      <c r="E742" s="221"/>
    </row>
    <row r="743" spans="5:5">
      <c r="E743" s="221"/>
    </row>
    <row r="744" spans="5:5">
      <c r="E744" s="221"/>
    </row>
    <row r="745" spans="5:5">
      <c r="E745" s="221"/>
    </row>
    <row r="746" spans="5:5">
      <c r="E746" s="221"/>
    </row>
    <row r="747" spans="5:5">
      <c r="E747" s="221"/>
    </row>
    <row r="748" spans="5:5">
      <c r="E748" s="221"/>
    </row>
    <row r="749" spans="5:5">
      <c r="E749" s="221"/>
    </row>
    <row r="750" spans="5:5">
      <c r="E750" s="221"/>
    </row>
    <row r="751" spans="5:5">
      <c r="E751" s="221"/>
    </row>
    <row r="752" spans="5:5">
      <c r="E752" s="221"/>
    </row>
    <row r="753" spans="5:5">
      <c r="E753" s="221"/>
    </row>
    <row r="754" spans="5:5">
      <c r="E754" s="221"/>
    </row>
    <row r="755" spans="5:5">
      <c r="E755" s="221"/>
    </row>
    <row r="756" spans="5:5">
      <c r="E756" s="221"/>
    </row>
    <row r="757" spans="5:5">
      <c r="E757" s="221"/>
    </row>
    <row r="758" spans="5:5">
      <c r="E758" s="221"/>
    </row>
    <row r="759" spans="5:5">
      <c r="E759" s="221"/>
    </row>
    <row r="760" spans="5:5">
      <c r="E760" s="221"/>
    </row>
    <row r="761" spans="5:5">
      <c r="E761" s="221"/>
    </row>
    <row r="762" spans="5:5">
      <c r="E762" s="221"/>
    </row>
    <row r="763" spans="5:5">
      <c r="E763" s="221"/>
    </row>
    <row r="764" spans="5:5">
      <c r="E764" s="221"/>
    </row>
    <row r="765" spans="5:5">
      <c r="E765" s="221"/>
    </row>
    <row r="766" spans="5:5">
      <c r="E766" s="221"/>
    </row>
    <row r="767" spans="5:5">
      <c r="E767" s="221"/>
    </row>
    <row r="768" spans="5:5">
      <c r="E768" s="221"/>
    </row>
    <row r="769" spans="5:5">
      <c r="E769" s="221"/>
    </row>
    <row r="770" spans="5:5">
      <c r="E770" s="221"/>
    </row>
    <row r="771" spans="5:5">
      <c r="E771" s="221"/>
    </row>
    <row r="772" spans="5:5">
      <c r="E772" s="221"/>
    </row>
    <row r="773" spans="5:5">
      <c r="E773" s="221"/>
    </row>
    <row r="774" spans="5:5">
      <c r="E774" s="221"/>
    </row>
    <row r="775" spans="5:5">
      <c r="E775" s="221"/>
    </row>
    <row r="776" spans="5:5">
      <c r="E776" s="221"/>
    </row>
    <row r="777" spans="5:5">
      <c r="E777" s="221"/>
    </row>
    <row r="778" spans="5:5">
      <c r="E778" s="221"/>
    </row>
    <row r="779" spans="5:5">
      <c r="E779" s="221"/>
    </row>
    <row r="780" spans="5:5">
      <c r="E780" s="221"/>
    </row>
    <row r="781" spans="5:5">
      <c r="E781" s="221"/>
    </row>
    <row r="782" spans="5:5">
      <c r="E782" s="221"/>
    </row>
    <row r="783" spans="5:5">
      <c r="E783" s="221"/>
    </row>
    <row r="784" spans="5:5">
      <c r="E784" s="221"/>
    </row>
    <row r="785" spans="5:5">
      <c r="E785" s="221"/>
    </row>
    <row r="786" spans="5:5">
      <c r="E786" s="221"/>
    </row>
    <row r="787" spans="5:5">
      <c r="E787" s="221"/>
    </row>
    <row r="788" spans="5:5">
      <c r="E788" s="221"/>
    </row>
    <row r="789" spans="5:5">
      <c r="E789" s="221"/>
    </row>
    <row r="790" spans="5:5">
      <c r="E790" s="221"/>
    </row>
    <row r="791" spans="5:5">
      <c r="E791" s="221"/>
    </row>
    <row r="792" spans="5:5">
      <c r="E792" s="221"/>
    </row>
    <row r="793" spans="5:5">
      <c r="E793" s="221"/>
    </row>
    <row r="794" spans="5:5">
      <c r="E794" s="221"/>
    </row>
    <row r="795" spans="5:5">
      <c r="E795" s="221"/>
    </row>
    <row r="796" spans="5:5">
      <c r="E796" s="221"/>
    </row>
    <row r="797" spans="5:5">
      <c r="E797" s="221"/>
    </row>
    <row r="798" spans="5:5">
      <c r="E798" s="221"/>
    </row>
    <row r="799" spans="5:5">
      <c r="E799" s="221"/>
    </row>
    <row r="800" spans="5:5">
      <c r="E800" s="221"/>
    </row>
    <row r="801" spans="5:5">
      <c r="E801" s="221"/>
    </row>
    <row r="802" spans="5:5">
      <c r="E802" s="221"/>
    </row>
    <row r="803" spans="5:5">
      <c r="E803" s="221"/>
    </row>
    <row r="804" spans="5:5">
      <c r="E804" s="221"/>
    </row>
    <row r="805" spans="5:5">
      <c r="E805" s="221"/>
    </row>
    <row r="806" spans="5:5">
      <c r="E806" s="221"/>
    </row>
    <row r="807" spans="5:5">
      <c r="E807" s="221"/>
    </row>
    <row r="808" spans="5:5">
      <c r="E808" s="221"/>
    </row>
    <row r="809" spans="5:5">
      <c r="E809" s="221"/>
    </row>
    <row r="810" spans="5:5">
      <c r="E810" s="221"/>
    </row>
    <row r="811" spans="5:5">
      <c r="E811" s="221"/>
    </row>
    <row r="812" spans="5:5">
      <c r="E812" s="221"/>
    </row>
    <row r="813" spans="5:5">
      <c r="E813" s="221"/>
    </row>
    <row r="814" spans="5:5">
      <c r="E814" s="221"/>
    </row>
    <row r="815" spans="5:5">
      <c r="E815" s="221"/>
    </row>
    <row r="816" spans="5:5">
      <c r="E816" s="221"/>
    </row>
    <row r="817" spans="5:5">
      <c r="E817" s="221"/>
    </row>
    <row r="818" spans="5:5">
      <c r="E818" s="221"/>
    </row>
    <row r="819" spans="5:5">
      <c r="E819" s="221"/>
    </row>
    <row r="820" spans="5:5">
      <c r="E820" s="221"/>
    </row>
    <row r="821" spans="5:5">
      <c r="E821" s="221"/>
    </row>
    <row r="822" spans="5:5">
      <c r="E822" s="221"/>
    </row>
    <row r="823" spans="5:5">
      <c r="E823" s="221"/>
    </row>
    <row r="824" spans="5:5">
      <c r="E824" s="221"/>
    </row>
    <row r="825" spans="5:5">
      <c r="E825" s="221"/>
    </row>
    <row r="826" spans="5:5">
      <c r="E826" s="221"/>
    </row>
    <row r="827" spans="5:5">
      <c r="E827" s="221"/>
    </row>
    <row r="828" spans="5:5">
      <c r="E828" s="221"/>
    </row>
    <row r="829" spans="5:5">
      <c r="E829" s="221"/>
    </row>
    <row r="830" spans="5:5">
      <c r="E830" s="221"/>
    </row>
    <row r="831" spans="5:5">
      <c r="E831" s="221"/>
    </row>
    <row r="832" spans="5:5">
      <c r="E832" s="221"/>
    </row>
    <row r="833" spans="5:5">
      <c r="E833" s="221"/>
    </row>
    <row r="834" spans="5:5">
      <c r="E834" s="221"/>
    </row>
    <row r="835" spans="5:5">
      <c r="E835" s="221"/>
    </row>
    <row r="836" spans="5:5">
      <c r="E836" s="221"/>
    </row>
    <row r="837" spans="5:5">
      <c r="E837" s="221"/>
    </row>
    <row r="838" spans="5:5">
      <c r="E838" s="221"/>
    </row>
    <row r="839" spans="5:5">
      <c r="E839" s="221"/>
    </row>
    <row r="840" spans="5:5">
      <c r="E840" s="221"/>
    </row>
    <row r="841" spans="5:5">
      <c r="E841" s="221"/>
    </row>
    <row r="842" spans="5:5">
      <c r="E842" s="221"/>
    </row>
    <row r="843" spans="5:5">
      <c r="E843" s="221"/>
    </row>
    <row r="844" spans="5:5">
      <c r="E844" s="221"/>
    </row>
    <row r="845" spans="5:5">
      <c r="E845" s="221"/>
    </row>
    <row r="846" spans="5:5">
      <c r="E846" s="221"/>
    </row>
    <row r="847" spans="5:5">
      <c r="E847" s="221"/>
    </row>
    <row r="848" spans="5:5">
      <c r="E848" s="221"/>
    </row>
    <row r="849" spans="5:5">
      <c r="E849" s="221"/>
    </row>
    <row r="850" spans="5:5">
      <c r="E850" s="221"/>
    </row>
    <row r="851" spans="5:5">
      <c r="E851" s="221"/>
    </row>
    <row r="852" spans="5:5">
      <c r="E852" s="221"/>
    </row>
    <row r="853" spans="5:5">
      <c r="E853" s="221"/>
    </row>
    <row r="854" spans="5:5">
      <c r="E854" s="221"/>
    </row>
    <row r="855" spans="5:5">
      <c r="E855" s="221"/>
    </row>
    <row r="856" spans="5:5">
      <c r="E856" s="221"/>
    </row>
    <row r="857" spans="5:5">
      <c r="E857" s="221"/>
    </row>
    <row r="858" spans="5:5">
      <c r="E858" s="221"/>
    </row>
    <row r="859" spans="5:5">
      <c r="E859" s="221"/>
    </row>
    <row r="860" spans="5:5">
      <c r="E860" s="221"/>
    </row>
    <row r="861" spans="5:5">
      <c r="E861" s="221"/>
    </row>
    <row r="862" spans="5:5">
      <c r="E862" s="221"/>
    </row>
    <row r="863" spans="5:5">
      <c r="E863" s="221"/>
    </row>
    <row r="864" spans="5:5">
      <c r="E864" s="221"/>
    </row>
    <row r="865" spans="5:5">
      <c r="E865" s="221"/>
    </row>
    <row r="866" spans="5:5">
      <c r="E866" s="221"/>
    </row>
    <row r="867" spans="5:5">
      <c r="E867" s="221"/>
    </row>
    <row r="868" spans="5:5">
      <c r="E868" s="221"/>
    </row>
    <row r="869" spans="5:5">
      <c r="E869" s="221"/>
    </row>
    <row r="870" spans="5:5">
      <c r="E870" s="221"/>
    </row>
    <row r="871" spans="5:5">
      <c r="E871" s="221"/>
    </row>
    <row r="872" spans="5:5">
      <c r="E872" s="221"/>
    </row>
    <row r="873" spans="5:5">
      <c r="E873" s="221"/>
    </row>
    <row r="874" spans="5:5">
      <c r="E874" s="221"/>
    </row>
    <row r="875" spans="5:5">
      <c r="E875" s="221"/>
    </row>
    <row r="876" spans="5:5">
      <c r="E876" s="221"/>
    </row>
    <row r="877" spans="5:5">
      <c r="E877" s="221"/>
    </row>
    <row r="878" spans="5:5">
      <c r="E878" s="221"/>
    </row>
    <row r="879" spans="5:5">
      <c r="E879" s="221"/>
    </row>
    <row r="880" spans="5:5">
      <c r="E880" s="221"/>
    </row>
    <row r="881" spans="5:5">
      <c r="E881" s="221"/>
    </row>
    <row r="882" spans="5:5">
      <c r="E882" s="221"/>
    </row>
    <row r="883" spans="5:5">
      <c r="E883" s="221"/>
    </row>
    <row r="884" spans="5:5">
      <c r="E884" s="221"/>
    </row>
    <row r="885" spans="5:5">
      <c r="E885" s="221"/>
    </row>
    <row r="886" spans="5:5">
      <c r="E886" s="221"/>
    </row>
    <row r="887" spans="5:5">
      <c r="E887" s="221"/>
    </row>
    <row r="888" spans="5:5">
      <c r="E888" s="221"/>
    </row>
    <row r="889" spans="5:5">
      <c r="E889" s="221"/>
    </row>
    <row r="890" spans="5:5">
      <c r="E890" s="221"/>
    </row>
    <row r="891" spans="5:5">
      <c r="E891" s="221"/>
    </row>
    <row r="892" spans="5:5">
      <c r="E892" s="221"/>
    </row>
    <row r="893" spans="5:5">
      <c r="E893" s="221"/>
    </row>
    <row r="894" spans="5:5">
      <c r="E894" s="221"/>
    </row>
    <row r="895" spans="5:5">
      <c r="E895" s="221"/>
    </row>
    <row r="896" spans="5:5">
      <c r="E896" s="221"/>
    </row>
    <row r="897" spans="5:5">
      <c r="E897" s="221"/>
    </row>
    <row r="898" spans="5:5">
      <c r="E898" s="221"/>
    </row>
    <row r="899" spans="5:5">
      <c r="E899" s="221"/>
    </row>
    <row r="900" spans="5:5">
      <c r="E900" s="221"/>
    </row>
    <row r="901" spans="5:5">
      <c r="E901" s="221"/>
    </row>
    <row r="902" spans="5:5">
      <c r="E902" s="221"/>
    </row>
    <row r="903" spans="5:5">
      <c r="E903" s="221"/>
    </row>
    <row r="904" spans="5:5">
      <c r="E904" s="221"/>
    </row>
    <row r="905" spans="5:5">
      <c r="E905" s="221"/>
    </row>
    <row r="906" spans="5:5">
      <c r="E906" s="221"/>
    </row>
    <row r="907" spans="5:5">
      <c r="E907" s="221"/>
    </row>
    <row r="908" spans="5:5">
      <c r="E908" s="221"/>
    </row>
    <row r="909" spans="5:5">
      <c r="E909" s="221"/>
    </row>
    <row r="910" spans="5:5">
      <c r="E910" s="221"/>
    </row>
    <row r="911" spans="5:5">
      <c r="E911" s="221"/>
    </row>
    <row r="912" spans="5:5">
      <c r="E912" s="221"/>
    </row>
    <row r="913" spans="5:5">
      <c r="E913" s="221"/>
    </row>
    <row r="914" spans="5:5">
      <c r="E914" s="221"/>
    </row>
    <row r="915" spans="5:5">
      <c r="E915" s="221"/>
    </row>
    <row r="916" spans="5:5">
      <c r="E916" s="221"/>
    </row>
    <row r="917" spans="5:5">
      <c r="E917" s="221"/>
    </row>
    <row r="918" spans="5:5">
      <c r="E918" s="221"/>
    </row>
    <row r="919" spans="5:5">
      <c r="E919" s="221"/>
    </row>
    <row r="920" spans="5:5">
      <c r="E920" s="221"/>
    </row>
    <row r="921" spans="5:5">
      <c r="E921" s="221"/>
    </row>
    <row r="922" spans="5:5">
      <c r="E922" s="221"/>
    </row>
    <row r="923" spans="5:5">
      <c r="E923" s="221"/>
    </row>
    <row r="924" spans="5:5">
      <c r="E924" s="221"/>
    </row>
    <row r="925" spans="5:5">
      <c r="E925" s="221"/>
    </row>
    <row r="926" spans="5:5">
      <c r="E926" s="221"/>
    </row>
    <row r="927" spans="5:5">
      <c r="E927" s="221"/>
    </row>
    <row r="928" spans="5:5">
      <c r="E928" s="221"/>
    </row>
    <row r="929" spans="5:5">
      <c r="E929" s="221"/>
    </row>
    <row r="930" spans="5:5">
      <c r="E930" s="221"/>
    </row>
    <row r="931" spans="5:5">
      <c r="E931" s="221"/>
    </row>
    <row r="932" spans="5:5">
      <c r="E932" s="221"/>
    </row>
    <row r="933" spans="5:5">
      <c r="E933" s="221"/>
    </row>
    <row r="934" spans="5:5">
      <c r="E934" s="221"/>
    </row>
    <row r="935" spans="5:5">
      <c r="E935" s="221"/>
    </row>
    <row r="936" spans="5:5">
      <c r="E936" s="221"/>
    </row>
    <row r="937" spans="5:5">
      <c r="E937" s="221"/>
    </row>
    <row r="938" spans="5:5">
      <c r="E938" s="221"/>
    </row>
    <row r="939" spans="5:5">
      <c r="E939" s="221"/>
    </row>
    <row r="940" spans="5:5">
      <c r="E940" s="221"/>
    </row>
    <row r="941" spans="5:5">
      <c r="E941" s="221"/>
    </row>
    <row r="942" spans="5:5">
      <c r="E942" s="221"/>
    </row>
    <row r="943" spans="5:5">
      <c r="E943" s="221"/>
    </row>
    <row r="944" spans="5:5">
      <c r="E944" s="221"/>
    </row>
    <row r="945" spans="5:5">
      <c r="E945" s="221"/>
    </row>
    <row r="946" spans="5:5">
      <c r="E946" s="221"/>
    </row>
    <row r="947" spans="5:5">
      <c r="E947" s="221"/>
    </row>
    <row r="948" spans="5:5">
      <c r="E948" s="221"/>
    </row>
    <row r="949" spans="5:5">
      <c r="E949" s="221"/>
    </row>
    <row r="950" spans="5:5">
      <c r="E950" s="221"/>
    </row>
    <row r="951" spans="5:5">
      <c r="E951" s="221"/>
    </row>
    <row r="952" spans="5:5">
      <c r="E952" s="221"/>
    </row>
    <row r="953" spans="5:5">
      <c r="E953" s="221"/>
    </row>
    <row r="954" spans="5:5">
      <c r="E954" s="221"/>
    </row>
    <row r="955" spans="5:5">
      <c r="E955" s="221"/>
    </row>
    <row r="956" spans="5:5">
      <c r="E956" s="221"/>
    </row>
    <row r="957" spans="5:5">
      <c r="E957" s="221"/>
    </row>
    <row r="958" spans="5:5">
      <c r="E958" s="221"/>
    </row>
    <row r="959" spans="5:5">
      <c r="E959" s="221"/>
    </row>
    <row r="960" spans="5:5">
      <c r="E960" s="221"/>
    </row>
    <row r="961" spans="5:5">
      <c r="E961" s="221"/>
    </row>
    <row r="962" spans="5:5">
      <c r="E962" s="221"/>
    </row>
    <row r="963" spans="5:5">
      <c r="E963" s="221"/>
    </row>
    <row r="964" spans="5:5">
      <c r="E964" s="221"/>
    </row>
    <row r="965" spans="5:5">
      <c r="E965" s="221"/>
    </row>
    <row r="966" spans="5:5">
      <c r="E966" s="221"/>
    </row>
    <row r="967" spans="5:5">
      <c r="E967" s="221"/>
    </row>
    <row r="968" spans="5:5">
      <c r="E968" s="221"/>
    </row>
    <row r="969" spans="5:5">
      <c r="E969" s="221"/>
    </row>
    <row r="970" spans="5:5">
      <c r="E970" s="221"/>
    </row>
    <row r="971" spans="5:5">
      <c r="E971" s="221"/>
    </row>
    <row r="972" spans="5:5">
      <c r="E972" s="221"/>
    </row>
    <row r="973" spans="5:5">
      <c r="E973" s="221"/>
    </row>
    <row r="974" spans="5:5">
      <c r="E974" s="221"/>
    </row>
    <row r="975" spans="5:5">
      <c r="E975" s="221"/>
    </row>
    <row r="976" spans="5:5">
      <c r="E976" s="221"/>
    </row>
    <row r="977" spans="5:5">
      <c r="E977" s="221"/>
    </row>
    <row r="978" spans="5:5">
      <c r="E978" s="221"/>
    </row>
    <row r="979" spans="5:5">
      <c r="E979" s="221"/>
    </row>
    <row r="980" spans="5:5">
      <c r="E980" s="221"/>
    </row>
    <row r="981" spans="5:5">
      <c r="E981" s="221"/>
    </row>
    <row r="982" spans="5:5">
      <c r="E982" s="221"/>
    </row>
    <row r="983" spans="5:5">
      <c r="E983" s="221"/>
    </row>
    <row r="984" spans="5:5">
      <c r="E984" s="221"/>
    </row>
    <row r="985" spans="5:5">
      <c r="E985" s="221"/>
    </row>
    <row r="986" spans="5:5">
      <c r="E986" s="221"/>
    </row>
    <row r="987" spans="5:5">
      <c r="E987" s="221"/>
    </row>
    <row r="988" spans="5:5">
      <c r="E988" s="221"/>
    </row>
    <row r="989" spans="5:5">
      <c r="E989" s="221"/>
    </row>
    <row r="990" spans="5:5">
      <c r="E990" s="221"/>
    </row>
    <row r="991" spans="5:5">
      <c r="E991" s="221"/>
    </row>
    <row r="992" spans="5:5">
      <c r="E992" s="221"/>
    </row>
    <row r="993" spans="5:5">
      <c r="E993" s="221"/>
    </row>
    <row r="994" spans="5:5">
      <c r="E994" s="221"/>
    </row>
    <row r="995" spans="5:5">
      <c r="E995" s="221"/>
    </row>
    <row r="996" spans="5:5">
      <c r="E996" s="221"/>
    </row>
    <row r="997" spans="5:5">
      <c r="E997" s="221"/>
    </row>
    <row r="998" spans="5:5">
      <c r="E998" s="221"/>
    </row>
    <row r="999" spans="5:5">
      <c r="E999" s="221"/>
    </row>
    <row r="1000" spans="5:5">
      <c r="E1000" s="221"/>
    </row>
  </sheetData>
  <sheetProtection sheet="1" objects="1" scenarios="1"/>
  <mergeCells count="31">
    <mergeCell ref="E134:E138"/>
    <mergeCell ref="E104:E108"/>
    <mergeCell ref="E109:E113"/>
    <mergeCell ref="E114:E118"/>
    <mergeCell ref="E119:E123"/>
    <mergeCell ref="E124:E128"/>
    <mergeCell ref="E129:E133"/>
    <mergeCell ref="E99:E103"/>
    <mergeCell ref="E44:E48"/>
    <mergeCell ref="E49:E53"/>
    <mergeCell ref="E54:E58"/>
    <mergeCell ref="E59:E63"/>
    <mergeCell ref="E64:E68"/>
    <mergeCell ref="E69:E73"/>
    <mergeCell ref="E74:E78"/>
    <mergeCell ref="E79:E83"/>
    <mergeCell ref="E84:E88"/>
    <mergeCell ref="E89:E93"/>
    <mergeCell ref="E94:E98"/>
    <mergeCell ref="E39:E43"/>
    <mergeCell ref="B3:B8"/>
    <mergeCell ref="C3:C5"/>
    <mergeCell ref="K3:K11"/>
    <mergeCell ref="C6:C8"/>
    <mergeCell ref="B9:B11"/>
    <mergeCell ref="C9:C11"/>
    <mergeCell ref="E14:E18"/>
    <mergeCell ref="E19:E23"/>
    <mergeCell ref="E24:E28"/>
    <mergeCell ref="E29:E33"/>
    <mergeCell ref="E34:E38"/>
  </mergeCells>
  <pageMargins left="0.74805555555555614" right="0.74805555555555614" top="1.3776388888888891" bottom="1.3776388888888891" header="0.98388888888888903" footer="0.98388888888888903"/>
  <pageSetup paperSize="0" fitToWidth="0" fitToHeight="0" orientation="portrait" horizontalDpi="0" verticalDpi="0" copies="0"/>
  <headerFooter alignWithMargins="0">
    <oddHeader>&amp;C&amp;"Arial"&amp;11&amp;K000000 OFFICIAL-SENSITIVE - COMMERCIAL&amp;1#_x000D_</oddHeader>
    <oddFooter>&amp;C_x000D_&amp;1#&amp;"Arial"&amp;11&amp;K000000 OFFICIAL-SENSITIVE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_x0020_Group_x0020_By xmlns="a11f4c27-2878-462a-8801-ad4838eb070b">07 - ITT Documentation</Sub_x0020_Group_x0020_By>
    <Group_x0020_By xmlns="a11f4c27-2878-462a-8801-ad4838eb070b">07 - ITT / RFQ</Group_x0020_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654A1875FE394EB6AE6492D0362E5E" ma:contentTypeVersion="6" ma:contentTypeDescription="Create a new document." ma:contentTypeScope="" ma:versionID="88510f2981c30df3a837c4319a7a958d">
  <xsd:schema xmlns:xsd="http://www.w3.org/2001/XMLSchema" xmlns:xs="http://www.w3.org/2001/XMLSchema" xmlns:p="http://schemas.microsoft.com/office/2006/metadata/properties" xmlns:ns2="a11f4c27-2878-462a-8801-ad4838eb070b" xmlns:ns3="2b4f10be-8829-4f9f-baf8-2f994c8eee0e" targetNamespace="http://schemas.microsoft.com/office/2006/metadata/properties" ma:root="true" ma:fieldsID="c55ee02f4b756f5ca72ad03783034778" ns2:_="" ns3:_="">
    <xsd:import namespace="a11f4c27-2878-462a-8801-ad4838eb070b"/>
    <xsd:import namespace="2b4f10be-8829-4f9f-baf8-2f994c8eee0e"/>
    <xsd:element name="properties">
      <xsd:complexType>
        <xsd:sequence>
          <xsd:element name="documentManagement">
            <xsd:complexType>
              <xsd:all>
                <xsd:element ref="ns2:Group_x0020_By"/>
                <xsd:element ref="ns2:Sub_x0020_Group_x0020_By"/>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f4c27-2878-462a-8801-ad4838eb070b" elementFormDefault="qualified">
    <xsd:import namespace="http://schemas.microsoft.com/office/2006/documentManagement/types"/>
    <xsd:import namespace="http://schemas.microsoft.com/office/infopath/2007/PartnerControls"/>
    <xsd:element name="Group_x0020_By" ma:index="8" ma:displayName="Group By" ma:format="Dropdown" ma:internalName="Group_x0020_By">
      <xsd:simpleType>
        <xsd:restriction base="dms:Choice">
          <xsd:enumeration value="01 - Pre-Sourcing "/>
          <xsd:enumeration value="02 - Approvals"/>
          <xsd:enumeration value="03 - Requirement"/>
          <xsd:enumeration value="04 - Notices"/>
          <xsd:enumeration value="05 - Expressions of Interest (EOI)"/>
          <xsd:enumeration value="06 - PQQ  / SAQ"/>
          <xsd:enumeration value="07 - ITT / RFQ"/>
          <xsd:enumeration value="08 - ITT Submissions / Evaluation"/>
          <xsd:enumeration value="09 - Contract Award"/>
          <xsd:enumeration value="10 - Master Contract (Original)"/>
          <xsd:enumeration value="11 - Master Contract (Updated)"/>
          <xsd:enumeration value="12 - Demand Orders /  Tasking Order Forms"/>
          <xsd:enumeration value="13 - Contract Management"/>
          <xsd:enumeration value="14 - CP&amp;F"/>
          <xsd:enumeration value="15 - File Minutes"/>
          <xsd:enumeration value="16 - Learning From Experience"/>
          <xsd:enumeration value="17 - MISC"/>
        </xsd:restriction>
      </xsd:simpleType>
    </xsd:element>
    <xsd:element name="Sub_x0020_Group_x0020_By" ma:index="9" ma:displayName="Sub Group By" ma:format="Dropdown" ma:internalName="Sub_x0020_Group_x0020_By">
      <xsd:simpleType>
        <xsd:restriction base="dms:Choice">
          <xsd:enumeration value="01 - Combined Comrcl Strat"/>
          <xsd:enumeration value="01 - IFRS 16"/>
          <xsd:enumeration value="01 - IR35"/>
          <xsd:enumeration value="01 - TUPE"/>
          <xsd:enumeration value="01 - LOCL (Limit of Contractors Liability)"/>
          <xsd:enumeration value="01 - Commercial Legal Services (CLS)"/>
          <xsd:enumeration value="01 - External Legal Services"/>
          <xsd:enumeration value="01 - Reverse Auction"/>
          <xsd:enumeration value="01 - Comrcl Risk Register"/>
          <xsd:enumeration value="02 - BCs to include revised/Updated"/>
          <xsd:enumeration value="02 - Single Source Approval"/>
          <xsd:enumeration value="02 - ASAT (Army Scrutiny Assurance Team) / AIC Approvals"/>
          <xsd:enumeration value="02 - ISGB / ISAB Approvals"/>
          <xsd:enumeration value="02 - Cabinet Office Approvals"/>
          <xsd:enumeration value="02 - Outline Business Case (OBC)"/>
          <xsd:enumeration value="02 - Full Business Case (FBC)"/>
          <xsd:enumeration value="02 - Strategic Outline Case (SOC)"/>
          <xsd:enumeration value="03 - SOR (Statement of Requirement)"/>
          <xsd:enumeration value="03 - Cyber Risk Assessment"/>
          <xsd:enumeration value="03 - SQACR (Standard Quality Assurance Contractual Requirements Check List)"/>
          <xsd:enumeration value="03 - SAL (Security Aspects Letter)"/>
          <xsd:enumeration value="03 - PDAL (Personal Data Aspects Letter)"/>
          <xsd:enumeration value="03 - GFE"/>
          <xsd:enumeration value="03 - Defence Intellectual Propoerty Rights (DIPR)"/>
          <xsd:enumeration value="04 - Prior Information Notice (PIN)"/>
          <xsd:enumeration value="04 - Voluntary Transparency Notice (VTN)"/>
          <xsd:enumeration value="04 - Transparency Notice"/>
          <xsd:enumeration value="04 - Contracts Bidders Notice"/>
          <xsd:enumeration value="04 - Advert (for CCS)"/>
          <xsd:enumeration value="04 - Customer Benefits Form"/>
          <xsd:enumeration value="04 - DSPCR Notice"/>
          <xsd:enumeration value="04 - FTS Notice (Ted)"/>
          <xsd:enumeration value="04 - Request for information (RFI)"/>
          <xsd:enumeration value="05 - EOI Request"/>
          <xsd:enumeration value="05 - EOI Clarification"/>
          <xsd:enumeration value="05 - EOI Submissions"/>
          <xsd:enumeration value="05 - EOI Evaluation"/>
          <xsd:enumeration value="06 - DPQQ Documentation"/>
          <xsd:enumeration value="06 - DPQQ Clarification"/>
          <xsd:enumeration value="06 - DPQQ Submission"/>
          <xsd:enumeration value="06 - DPQQ Evaluation"/>
          <xsd:enumeration value="06 - Statement of Good Standing"/>
          <xsd:enumeration value="06 - SAQ Documentation"/>
          <xsd:enumeration value="06 - SAQ Clarification"/>
          <xsd:enumeration value="06 - SAQ Submission"/>
          <xsd:enumeration value="06 - SAQ Evaluation"/>
          <xsd:enumeration value="06 - Decision Letters"/>
          <xsd:enumeration value="07 - ITT Documentation"/>
          <xsd:enumeration value="07 - ITT Clarifications"/>
          <xsd:enumeration value="07 - ITT Submissions"/>
          <xsd:enumeration value="07 - Customer Evaluation Guidance"/>
          <xsd:enumeration value="08 - Supplier Tender Documents"/>
          <xsd:enumeration value="08 - Revise or Confirm (RoCo)"/>
          <xsd:enumeration value="08 - Negotiations"/>
          <xsd:enumeration value="08 - Evaluation Matrix"/>
          <xsd:enumeration value="08 - Customer Declaration Forms / Emails"/>
          <xsd:enumeration value="08 - Mandatory Compliance Criteria"/>
          <xsd:enumeration value="08 - Tender Clarifications"/>
          <xsd:enumeration value="09 - Decision Letter"/>
          <xsd:enumeration value="09 - Award Letter"/>
          <xsd:enumeration value="09 - Legal Challenge"/>
          <xsd:enumeration value="10 - Original Contract - not to be amended"/>
          <xsd:enumeration value="10 - Redacted version Contract for Transparency / Transparency Notice"/>
          <xsd:enumeration value="11 - Update inaccordance with Contract Amendments"/>
          <xsd:enumeration value="11 - Amdt 1"/>
          <xsd:enumeration value="11 - Amdt 2"/>
          <xsd:enumeration value="11 - Amdt 3"/>
          <xsd:enumeration value="11 - Amdt 4"/>
          <xsd:enumeration value="11 - Amdt 5"/>
          <xsd:enumeration value="11 - Amdt Register"/>
          <xsd:enumeration value="12 - TOF 001"/>
          <xsd:enumeration value="12 - TOF 002"/>
          <xsd:enumeration value="12 - TOF 003"/>
          <xsd:enumeration value="12 - TOF 004"/>
          <xsd:enumeration value="12 - TOF 005"/>
          <xsd:enumeration value="12 - TOF Register"/>
          <xsd:enumeration value="13 - Contract Management Plan (CMP)"/>
          <xsd:enumeration value="13 - DIPR Development"/>
          <xsd:enumeration value="13 - Key Performance Indicators (KPIs)"/>
          <xsd:enumeration value="13 - Future Contract / Benchmarking"/>
          <xsd:enumeration value="13 - Legal"/>
          <xsd:enumeration value="13 - Disputes"/>
          <xsd:enumeration value="13 - Risk / Opportunities"/>
          <xsd:enumeration value="13 - GFE"/>
          <xsd:enumeration value="13 - Risk Management Plan"/>
          <xsd:enumeration value="14 - Contract Requisition"/>
          <xsd:enumeration value="14 - Non-Cat Request"/>
          <xsd:enumeration value="14 - Contract Amendment Requisition"/>
          <xsd:enumeration value="14 - Purchase Order"/>
          <xsd:enumeration value="14 - Invoices / Payment"/>
          <xsd:enumeration value="14 - CPA"/>
          <xsd:enumeration value="15 - One continuous File Note"/>
        </xsd:restriction>
      </xsd:simpleType>
    </xsd:element>
  </xsd:schema>
  <xsd:schema xmlns:xsd="http://www.w3.org/2001/XMLSchema" xmlns:xs="http://www.w3.org/2001/XMLSchema" xmlns:dms="http://schemas.microsoft.com/office/2006/documentManagement/types" xmlns:pc="http://schemas.microsoft.com/office/infopath/2007/PartnerControls" targetNamespace="2b4f10be-8829-4f9f-baf8-2f994c8eee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6F80D7-DBAE-4005-9C64-FD4AA95336B5}">
  <ds:schemaRefs>
    <ds:schemaRef ds:uri="http://schemas.microsoft.com/sharepoint/v3/contenttype/forms"/>
  </ds:schemaRefs>
</ds:datastoreItem>
</file>

<file path=customXml/itemProps2.xml><?xml version="1.0" encoding="utf-8"?>
<ds:datastoreItem xmlns:ds="http://schemas.openxmlformats.org/officeDocument/2006/customXml" ds:itemID="{24A2FD1C-0AF8-4159-AEC6-38601904E1B6}">
  <ds:schemaRefs>
    <ds:schemaRef ds:uri="http://schemas.microsoft.com/office/2006/metadata/properties"/>
    <ds:schemaRef ds:uri="http://schemas.microsoft.com/office/infopath/2007/PartnerControls"/>
    <ds:schemaRef ds:uri="a11f4c27-2878-462a-8801-ad4838eb070b"/>
  </ds:schemaRefs>
</ds:datastoreItem>
</file>

<file path=customXml/itemProps3.xml><?xml version="1.0" encoding="utf-8"?>
<ds:datastoreItem xmlns:ds="http://schemas.openxmlformats.org/officeDocument/2006/customXml" ds:itemID="{3819AFAF-9382-443A-B17C-0D305487C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f4c27-2878-462a-8801-ad4838eb070b"/>
    <ds:schemaRef ds:uri="2b4f10be-8829-4f9f-baf8-2f994c8eee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Front_Sheet__Information_only</vt:lpstr>
      <vt:lpstr>Overview_of_Price_Evaluation</vt:lpstr>
      <vt:lpstr>Hardware_Costs_(£)</vt:lpstr>
      <vt:lpstr>Software_Costs_(£)</vt:lpstr>
      <vt:lpstr>NOT_IN_USE_Software_Equivalents</vt:lpstr>
      <vt:lpstr>NOT_IN_USE_-SFIA_Rate_Card_(£)</vt:lpstr>
      <vt:lpstr>NOT_IN_USE_-Services_(£)</vt:lpstr>
      <vt:lpstr>Ranges</vt:lpstr>
      <vt:lpstr>Asset_Management_ASMG</vt:lpstr>
      <vt:lpstr>Capacity_Management_CPMG</vt:lpstr>
      <vt:lpstr>Contract_Management_ITCM</vt:lpstr>
      <vt:lpstr>Customer_Service_Support_CSMG</vt:lpstr>
      <vt:lpstr>Delivery_and_Operation</vt:lpstr>
      <vt:lpstr>IT_Infrastructure_ITOP</vt:lpstr>
      <vt:lpstr>Relationship_and_Engagement</vt:lpstr>
      <vt:lpstr>Service_Level_Management_SLMO</vt:lpstr>
      <vt:lpstr>Service_Management</vt:lpstr>
      <vt:lpstr>SFIACategory</vt:lpstr>
      <vt:lpstr>Stakeholder_Management</vt:lpstr>
      <vt:lpstr>Stakeholder_Relationship_Management_RLMT</vt:lpstr>
      <vt:lpstr>System_Software_SYSP</vt:lpstr>
      <vt:lpstr>Technical_Management</vt:lpstr>
      <vt:lpstr>Technology_Service_Management_ITMG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Tarrant</dc:creator>
  <cp:keywords/>
  <dc:description/>
  <cp:lastModifiedBy>Price, Carenza MOD Commercial Graduate (Def Comrcl-DCG</cp:lastModifiedBy>
  <cp:revision/>
  <dcterms:created xsi:type="dcterms:W3CDTF">2023-10-30T08:24:26Z</dcterms:created>
  <dcterms:modified xsi:type="dcterms:W3CDTF">2024-09-25T10:58:14Z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2024-01-16T21:45:12Z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f41e3d24-b80d-4ff4-bb44-f4fbd74af0ac</vt:lpwstr>
  </property>
  <property fmtid="{D5CDD505-2E9C-101B-9397-08002B2CF9AE}" pid="8" name="MSIP_Label_5e992740-1f89-4ed6-b51b-95a6d0136ac8_ContentBits">
    <vt:lpwstr>3</vt:lpwstr>
  </property>
  <property fmtid="{D5CDD505-2E9C-101B-9397-08002B2CF9AE}" pid="9" name="ContentTypeId">
    <vt:lpwstr>0x01010088654A1875FE394EB6AE6492D0362E5E</vt:lpwstr>
  </property>
</Properties>
</file>