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571"/>
  <workbookPr/>
  <mc:AlternateContent xmlns:mc="http://schemas.openxmlformats.org/markup-compatibility/2006">
    <mc:Choice Requires="x15">
      <x15ac:absPath xmlns:x15ac="http://schemas.microsoft.com/office/spreadsheetml/2010/11/ac" url="G:\Commercial Procurement\RSSB Contracts\RSSB_2401 TO 2450\RSSB2429_Catering_TO\Tender documents\"/>
    </mc:Choice>
  </mc:AlternateContent>
  <bookViews>
    <workbookView xWindow="0" yWindow="0" windowWidth="19200" windowHeight="6950" tabRatio="862"/>
  </bookViews>
  <sheets>
    <sheet name="FI Beverages" sheetId="33" r:id="rId1"/>
    <sheet name="Office Meetings" sheetId="7" r:id="rId2"/>
    <sheet name="Labour" sheetId="8" r:id="rId3"/>
    <sheet name="Miscellaneous" sheetId="31" r:id="rId4"/>
    <sheet name="Summary" sheetId="22" r:id="rId5"/>
    <sheet name="Events" sheetId="35" r:id="rId6"/>
  </sheets>
  <definedNames>
    <definedName name="_xlnm.Print_Area" localSheetId="5">Events!$A$1:$B$31</definedName>
    <definedName name="_xlnm.Print_Area" localSheetId="0">'FI Beverages'!$A$1:$F$31</definedName>
    <definedName name="_xlnm.Print_Area" localSheetId="2">Labour!$A$1:$J$16</definedName>
    <definedName name="_xlnm.Print_Area" localSheetId="3">Miscellaneous!$A$1:$C$16</definedName>
    <definedName name="_xlnm.Print_Area" localSheetId="1">'Office Meetings'!$A$1:$H$9</definedName>
    <definedName name="_xlnm.Print_Area" localSheetId="4">Summary!$A$1:$B$14</definedName>
    <definedName name="_xlnm.Print_Area">#N/A</definedName>
  </definedNames>
  <calcPr calcId="171027"/>
</workbook>
</file>

<file path=xl/calcChain.xml><?xml version="1.0" encoding="utf-8"?>
<calcChain xmlns="http://schemas.openxmlformats.org/spreadsheetml/2006/main">
  <c r="F20" i="33" l="1"/>
  <c r="F19" i="33"/>
  <c r="F18" i="33"/>
  <c r="F17" i="33"/>
  <c r="F16" i="33"/>
  <c r="F15" i="33"/>
  <c r="F14" i="33"/>
  <c r="F13" i="33"/>
  <c r="F12" i="33"/>
  <c r="F11" i="33"/>
  <c r="F10" i="33"/>
  <c r="F9" i="33"/>
  <c r="F8" i="33"/>
  <c r="F7" i="33"/>
  <c r="F6" i="33"/>
  <c r="F5" i="33"/>
  <c r="F4" i="33"/>
  <c r="F21" i="33" s="1"/>
  <c r="B8" i="22" l="1"/>
  <c r="B7" i="22"/>
  <c r="H6" i="7"/>
  <c r="H7" i="7"/>
  <c r="H5" i="7" l="1"/>
  <c r="H8" i="7" l="1"/>
  <c r="B9" i="22"/>
  <c r="G6" i="8" l="1"/>
  <c r="G7" i="8"/>
  <c r="G8" i="8"/>
  <c r="G9" i="8"/>
  <c r="G10" i="8"/>
  <c r="G5" i="8"/>
  <c r="J11" i="8" l="1"/>
  <c r="G14" i="8" s="1"/>
  <c r="I11" i="8"/>
  <c r="G13" i="8" s="1"/>
  <c r="H11" i="8"/>
  <c r="G12" i="8" s="1"/>
  <c r="D11" i="8"/>
  <c r="G11" i="8"/>
  <c r="B14" i="31"/>
  <c r="G15" i="8" l="1"/>
  <c r="B6" i="22"/>
  <c r="B11" i="22" s="1"/>
</calcChain>
</file>

<file path=xl/sharedStrings.xml><?xml version="1.0" encoding="utf-8"?>
<sst xmlns="http://schemas.openxmlformats.org/spreadsheetml/2006/main" count="131" uniqueCount="104">
  <si>
    <t>TOTAL</t>
  </si>
  <si>
    <t>JOB TITLE</t>
  </si>
  <si>
    <t>START</t>
  </si>
  <si>
    <t>FINISH</t>
  </si>
  <si>
    <t>Sub Total</t>
  </si>
  <si>
    <t>National Insurance Contributions</t>
  </si>
  <si>
    <t>Pension Contributions</t>
  </si>
  <si>
    <t xml:space="preserve">Holiday &amp; Sickness </t>
  </si>
  <si>
    <t>Total Labour Cost</t>
  </si>
  <si>
    <t>SPECIFICATION</t>
  </si>
  <si>
    <t>TOTAL COSTS</t>
  </si>
  <si>
    <t>LABOUR COSTS</t>
  </si>
  <si>
    <t>UNIFORM &amp; LAUNDRY</t>
  </si>
  <si>
    <t>CLEANING MATERIALS</t>
  </si>
  <si>
    <t>DISPOSABLES</t>
  </si>
  <si>
    <t>OTHER</t>
  </si>
  <si>
    <t>PACK SIZE</t>
  </si>
  <si>
    <t xml:space="preserve">The following spreadsheet should summarise all of the costs proposed.  </t>
  </si>
  <si>
    <t>NO. PER ANNUM</t>
  </si>
  <si>
    <t>FREE ISSUE BEVERAGES</t>
  </si>
  <si>
    <t>MISCELLANEOUS COSTS</t>
  </si>
  <si>
    <t>TOTAL COST</t>
  </si>
  <si>
    <t>Hot Fork Buffet</t>
  </si>
  <si>
    <t>Continental Breakfast</t>
  </si>
  <si>
    <t>COMMENTS</t>
  </si>
  <si>
    <t>HOURLY RATE</t>
  </si>
  <si>
    <t>ANNUAL SALARY</t>
  </si>
  <si>
    <t>HOURS / WEEK</t>
  </si>
  <si>
    <t>ERNI</t>
  </si>
  <si>
    <t>PENSION</t>
  </si>
  <si>
    <t>HOLIDAY &amp; SICKNESS</t>
  </si>
  <si>
    <t>Please complete the following which should match your job matrix.</t>
  </si>
  <si>
    <t>MENU ITEM</t>
  </si>
  <si>
    <t>AV. COVERS PER DELIVERY</t>
  </si>
  <si>
    <t>MIN COVERS PER DELIVERY</t>
  </si>
  <si>
    <t>MAX COVERS PER DELIVERY</t>
  </si>
  <si>
    <t>WEEKS PER YEAR</t>
  </si>
  <si>
    <t>Please insert a cost per item</t>
  </si>
  <si>
    <t>Please remember to insert your required management fee where indicated</t>
  </si>
  <si>
    <t>1x1000</t>
  </si>
  <si>
    <t>1x50</t>
  </si>
  <si>
    <t>1x500g</t>
  </si>
  <si>
    <t>1x1150</t>
  </si>
  <si>
    <t>1x200</t>
  </si>
  <si>
    <t>1x3kg</t>
  </si>
  <si>
    <t>1x20</t>
  </si>
  <si>
    <t>FI BEVERAGES</t>
  </si>
  <si>
    <t>FI BEVERAGE COSTS</t>
  </si>
  <si>
    <t>All Staff Breakfasts</t>
  </si>
  <si>
    <t>Lunch Meetings</t>
  </si>
  <si>
    <t>SPECIAL EVENTS</t>
  </si>
  <si>
    <t>OFFICE MEETINGS</t>
  </si>
  <si>
    <t>Sandwich Lunch</t>
  </si>
  <si>
    <t>Finger Food</t>
  </si>
  <si>
    <t>Cold Fork Buffet</t>
  </si>
  <si>
    <t>Bowl Food</t>
  </si>
  <si>
    <t>Canape - 6</t>
  </si>
  <si>
    <t>Canape - 8</t>
  </si>
  <si>
    <t>Formal 3 Course Lunch</t>
  </si>
  <si>
    <t>Formal 3 Course Dinner</t>
  </si>
  <si>
    <t>Working Lunch</t>
  </si>
  <si>
    <t>Other</t>
  </si>
  <si>
    <t>OFFICE CATERING FINANCIAL SUMMARY</t>
  </si>
  <si>
    <t>TOTAL PRICE</t>
  </si>
  <si>
    <t>ESTIMATED TOTAL COVERS PER ANNUM</t>
  </si>
  <si>
    <t>3 to 20 per day</t>
  </si>
  <si>
    <t>15 to 20</t>
  </si>
  <si>
    <t>1 per month</t>
  </si>
  <si>
    <t>1 to 4 per day</t>
  </si>
  <si>
    <r>
      <t xml:space="preserve">Please complete </t>
    </r>
    <r>
      <rPr>
        <b/>
        <sz val="10"/>
        <rFont val="Calibri"/>
        <family val="2"/>
        <scheme val="minor"/>
      </rPr>
      <t>white cells</t>
    </r>
    <r>
      <rPr>
        <sz val="10"/>
        <rFont val="Calibri"/>
        <family val="2"/>
        <scheme val="minor"/>
      </rPr>
      <t xml:space="preserve"> in the following spreadsheet</t>
    </r>
  </si>
  <si>
    <r>
      <t xml:space="preserve">PRICE PER HEAD
</t>
    </r>
    <r>
      <rPr>
        <b/>
        <sz val="9"/>
        <color rgb="FFFF0000"/>
        <rFont val="Calibri"/>
        <family val="2"/>
        <scheme val="minor"/>
      </rPr>
      <t>please insert</t>
    </r>
  </si>
  <si>
    <r>
      <t xml:space="preserve">STAFF ESTABLISHMENT - </t>
    </r>
    <r>
      <rPr>
        <b/>
        <sz val="12"/>
        <rFont val="Calibri"/>
        <family val="2"/>
        <scheme val="minor"/>
      </rPr>
      <t>for permanent on-site staff only</t>
    </r>
  </si>
  <si>
    <r>
      <t xml:space="preserve">COST/ITEM
</t>
    </r>
    <r>
      <rPr>
        <b/>
        <sz val="11"/>
        <color rgb="FFFF0000"/>
        <rFont val="Calibri"/>
        <family val="2"/>
        <scheme val="minor"/>
      </rPr>
      <t>INSERT</t>
    </r>
  </si>
  <si>
    <r>
      <t xml:space="preserve">MANAGEMENT FEE </t>
    </r>
    <r>
      <rPr>
        <sz val="11"/>
        <color rgb="FFFF0000"/>
        <rFont val="Calibri"/>
        <family val="2"/>
        <scheme val="minor"/>
      </rPr>
      <t>(please insert)</t>
    </r>
  </si>
  <si>
    <t>Mineral Water (litre bottle) still or sparkling</t>
  </si>
  <si>
    <t>Hot Breakfast Roll</t>
  </si>
  <si>
    <t>Tea &amp; Coffee &amp; Biscuits</t>
  </si>
  <si>
    <t>Tea &amp; Coffee</t>
  </si>
  <si>
    <t>Fruit Juice (litre jug)</t>
  </si>
  <si>
    <t>PRICE PER HEAD
inclusive of food, delivery to site, crockery, cutlery, linen/disposables, set up/down and margin</t>
  </si>
  <si>
    <t>Morning Pastries</t>
  </si>
  <si>
    <t>Tea, Coffee &amp; Water (Vivreau)</t>
  </si>
  <si>
    <t>TYPICAL DELIVERY PATTERN</t>
  </si>
  <si>
    <t>MISCELLANEOUS COSTS - for office services only</t>
  </si>
  <si>
    <t>Milk - semi skimmed</t>
  </si>
  <si>
    <t>Milk - skimmed</t>
  </si>
  <si>
    <t>1x1pt</t>
  </si>
  <si>
    <t>1x2L</t>
  </si>
  <si>
    <t>Milk - full fat</t>
  </si>
  <si>
    <t>Filters - bulk brewer</t>
  </si>
  <si>
    <t>1x250</t>
  </si>
  <si>
    <t>Artificial Sweetener</t>
  </si>
  <si>
    <t>Ground Coffee for Filter 3 Pint Sachet  [Pack 50]</t>
  </si>
  <si>
    <t>Instant Coffee De​caffeinated Tin 500g</t>
  </si>
  <si>
    <t xml:space="preserve">Instant Coffee Granules Tin 500g </t>
  </si>
  <si>
    <t>Tea Bags Pyramid 1 Cup [Pack 1150]</t>
  </si>
  <si>
    <t>Tea Bags Envelopes [Pack 200]</t>
  </si>
  <si>
    <t>Brown Sugar Sticks 1000's</t>
  </si>
  <si>
    <t>White Sugar Sticks 1000's</t>
  </si>
  <si>
    <t xml:space="preserve">Pure Cane Sugar White Granulated Drum with Handle 3kg </t>
  </si>
  <si>
    <t>Infusion Tea Bags individually-wrapped Camomile [Pack 20]</t>
  </si>
  <si>
    <t>Infusion Tea Bags individually-wrapped Lemon and Ginger [Pack 20]</t>
  </si>
  <si>
    <t>Infusion Tea Bags individually-wrapped Peppermint [Pack 20]</t>
  </si>
  <si>
    <t>Pure Green Teabags individually Wrapped [Pack 20]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</si>
</sst>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6" formatCode="&quot;£&quot;#,##0;[Red]\-&quot;£&quot;#,##0"/>
    <numFmt numFmtId="42" formatCode="_-&quot;£&quot;* #,##0_-;\-&quot;£&quot;* #,##0_-;_-&quot;£&quot;* &quot;-&quot;_-;_-@_-"/>
    <numFmt numFmtId="44" formatCode="_-&quot;£&quot;* #,##0.00_-;\-&quot;£&quot;* #,##0.00_-;_-&quot;£&quot;* &quot;-&quot;??_-;_-@_-"/>
    <numFmt numFmtId="164" formatCode="&quot;£&quot;#,##0.00"/>
    <numFmt numFmtId="165" formatCode="&quot;£&quot;#,##0"/>
  </numFmts>
  <fonts count="19">
    <font>
      <sz val="10"/>
      <name val="Courier"/>
    </font>
    <font>
      <sz val="10"/>
      <name val="Arial"/>
      <family val="2"/>
    </font>
    <font>
      <sz val="10"/>
      <name val="Humanst521 Lt BT"/>
      <family val="1"/>
    </font>
    <font>
      <sz val="10"/>
      <name val="Century Gothic"/>
      <family val="2"/>
    </font>
    <font>
      <u/>
      <sz val="10"/>
      <color theme="10"/>
      <name val="Courier"/>
    </font>
    <font>
      <b/>
      <sz val="16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1"/>
      <name val="Calibri"/>
      <family val="2"/>
      <scheme val="minor"/>
    </font>
    <font>
      <sz val="9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color indexed="58"/>
      <name val="Calibri"/>
      <family val="2"/>
      <scheme val="minor"/>
    </font>
    <font>
      <b/>
      <sz val="9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1"/>
      <name val="Calibri"/>
      <family val="2"/>
      <scheme val="minor"/>
    </font>
    <font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399975585192419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3" fillId="0" borderId="0"/>
    <xf numFmtId="0" fontId="2" fillId="0" borderId="0"/>
    <xf numFmtId="0" fontId="4" fillId="0" borderId="0" applyNumberFormat="0" applyFill="0" applyBorder="0" applyAlignment="0" applyProtection="0"/>
  </cellStyleXfs>
  <cellXfs count="87">
    <xf numFmtId="0" fontId="0" fillId="0" borderId="0" xfId="0"/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7" fillId="2" borderId="6" xfId="0" applyFont="1" applyFill="1" applyBorder="1" applyAlignment="1" applyProtection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 applyProtection="1">
      <alignment horizontal="center" vertical="center" wrapText="1"/>
    </xf>
    <xf numFmtId="0" fontId="9" fillId="2" borderId="6" xfId="0" applyFont="1" applyFill="1" applyBorder="1" applyAlignment="1" applyProtection="1">
      <alignment horizontal="center" vertical="center" wrapText="1"/>
    </xf>
    <xf numFmtId="0" fontId="8" fillId="4" borderId="1" xfId="0" applyFont="1" applyFill="1" applyBorder="1" applyAlignment="1">
      <alignment vertical="center"/>
    </xf>
    <xf numFmtId="0" fontId="8" fillId="4" borderId="7" xfId="0" applyFont="1" applyFill="1" applyBorder="1" applyAlignment="1">
      <alignment horizontal="center" vertical="center"/>
    </xf>
    <xf numFmtId="164" fontId="8" fillId="0" borderId="7" xfId="0" applyNumberFormat="1" applyFont="1" applyFill="1" applyBorder="1" applyAlignment="1">
      <alignment horizontal="center" vertical="center"/>
    </xf>
    <xf numFmtId="165" fontId="8" fillId="4" borderId="1" xfId="1" applyNumberFormat="1" applyFont="1" applyFill="1" applyBorder="1" applyAlignment="1">
      <alignment horizontal="center" vertical="center"/>
    </xf>
    <xf numFmtId="0" fontId="8" fillId="4" borderId="1" xfId="0" applyFont="1" applyFill="1" applyBorder="1" applyAlignment="1">
      <alignment vertical="center" wrapText="1"/>
    </xf>
    <xf numFmtId="165" fontId="6" fillId="0" borderId="5" xfId="0" applyNumberFormat="1" applyFont="1" applyBorder="1" applyAlignment="1">
      <alignment vertical="center"/>
    </xf>
    <xf numFmtId="0" fontId="11" fillId="2" borderId="1" xfId="0" applyFont="1" applyFill="1" applyBorder="1" applyAlignment="1" applyProtection="1">
      <alignment horizontal="left" vertical="center"/>
    </xf>
    <xf numFmtId="0" fontId="11" fillId="2" borderId="1" xfId="0" applyFont="1" applyFill="1" applyBorder="1" applyAlignment="1" applyProtection="1">
      <alignment horizontal="center" vertical="center"/>
    </xf>
    <xf numFmtId="0" fontId="8" fillId="2" borderId="1" xfId="0" applyFont="1" applyFill="1" applyBorder="1" applyAlignment="1">
      <alignment vertical="center"/>
    </xf>
    <xf numFmtId="165" fontId="11" fillId="5" borderId="1" xfId="1" applyNumberFormat="1" applyFont="1" applyFill="1" applyBorder="1" applyAlignment="1" applyProtection="1">
      <alignment horizontal="center" vertical="center"/>
    </xf>
    <xf numFmtId="0" fontId="13" fillId="0" borderId="0" xfId="0" applyFont="1" applyAlignment="1">
      <alignment vertical="center"/>
    </xf>
    <xf numFmtId="0" fontId="14" fillId="2" borderId="6" xfId="0" applyFont="1" applyFill="1" applyBorder="1" applyAlignment="1">
      <alignment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 applyProtection="1">
      <alignment vertical="center"/>
    </xf>
    <xf numFmtId="0" fontId="8" fillId="0" borderId="1" xfId="0" applyFont="1" applyBorder="1" applyAlignment="1" applyProtection="1">
      <alignment vertical="center"/>
    </xf>
    <xf numFmtId="44" fontId="8" fillId="0" borderId="1" xfId="1" applyFont="1" applyBorder="1" applyAlignment="1" applyProtection="1">
      <alignment vertical="center"/>
    </xf>
    <xf numFmtId="42" fontId="8" fillId="2" borderId="1" xfId="1" applyNumberFormat="1" applyFont="1" applyFill="1" applyBorder="1" applyAlignment="1" applyProtection="1">
      <alignment vertical="center"/>
    </xf>
    <xf numFmtId="42" fontId="8" fillId="0" borderId="1" xfId="1" applyNumberFormat="1" applyFont="1" applyBorder="1" applyAlignment="1" applyProtection="1">
      <alignment vertical="center"/>
    </xf>
    <xf numFmtId="0" fontId="11" fillId="2" borderId="2" xfId="0" applyFont="1" applyFill="1" applyBorder="1" applyAlignment="1" applyProtection="1">
      <alignment horizontal="left" vertical="center"/>
    </xf>
    <xf numFmtId="0" fontId="8" fillId="2" borderId="3" xfId="0" applyFont="1" applyFill="1" applyBorder="1" applyAlignment="1" applyProtection="1">
      <alignment vertical="center"/>
    </xf>
    <xf numFmtId="0" fontId="8" fillId="2" borderId="4" xfId="0" applyFont="1" applyFill="1" applyBorder="1" applyAlignment="1" applyProtection="1">
      <alignment vertical="center"/>
    </xf>
    <xf numFmtId="0" fontId="11" fillId="2" borderId="1" xfId="0" applyFont="1" applyFill="1" applyBorder="1" applyAlignment="1" applyProtection="1">
      <alignment vertical="center"/>
    </xf>
    <xf numFmtId="44" fontId="8" fillId="2" borderId="1" xfId="1" applyFont="1" applyFill="1" applyBorder="1" applyAlignment="1" applyProtection="1">
      <alignment vertical="center"/>
    </xf>
    <xf numFmtId="42" fontId="11" fillId="2" borderId="1" xfId="1" applyNumberFormat="1" applyFont="1" applyFill="1" applyBorder="1" applyAlignment="1" applyProtection="1">
      <alignment vertical="center"/>
    </xf>
    <xf numFmtId="0" fontId="11" fillId="2" borderId="2" xfId="0" applyFont="1" applyFill="1" applyBorder="1" applyAlignment="1" applyProtection="1">
      <alignment vertical="center"/>
    </xf>
    <xf numFmtId="0" fontId="11" fillId="2" borderId="3" xfId="0" applyFont="1" applyFill="1" applyBorder="1" applyAlignment="1" applyProtection="1">
      <alignment vertical="center"/>
    </xf>
    <xf numFmtId="0" fontId="11" fillId="2" borderId="4" xfId="0" applyFont="1" applyFill="1" applyBorder="1" applyAlignment="1" applyProtection="1">
      <alignment vertical="center"/>
    </xf>
    <xf numFmtId="42" fontId="11" fillId="5" borderId="1" xfId="1" applyNumberFormat="1" applyFont="1" applyFill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15" fillId="2" borderId="2" xfId="0" applyFont="1" applyFill="1" applyBorder="1" applyAlignment="1">
      <alignment vertical="center"/>
    </xf>
    <xf numFmtId="0" fontId="8" fillId="2" borderId="1" xfId="3" applyFont="1" applyFill="1" applyBorder="1" applyAlignment="1">
      <alignment horizontal="center" vertical="center" wrapText="1"/>
    </xf>
    <xf numFmtId="165" fontId="11" fillId="2" borderId="4" xfId="1" applyNumberFormat="1" applyFont="1" applyFill="1" applyBorder="1" applyAlignment="1">
      <alignment horizontal="center" vertical="center"/>
    </xf>
    <xf numFmtId="165" fontId="8" fillId="0" borderId="7" xfId="1" applyNumberFormat="1" applyFont="1" applyBorder="1" applyAlignment="1">
      <alignment vertical="center"/>
    </xf>
    <xf numFmtId="165" fontId="8" fillId="0" borderId="1" xfId="1" applyNumberFormat="1" applyFont="1" applyBorder="1" applyAlignment="1">
      <alignment vertical="center"/>
    </xf>
    <xf numFmtId="0" fontId="17" fillId="3" borderId="1" xfId="0" applyFont="1" applyFill="1" applyBorder="1" applyAlignment="1">
      <alignment vertical="center"/>
    </xf>
    <xf numFmtId="165" fontId="8" fillId="0" borderId="1" xfId="0" applyNumberFormat="1" applyFont="1" applyBorder="1" applyAlignment="1">
      <alignment vertical="center"/>
    </xf>
    <xf numFmtId="0" fontId="11" fillId="2" borderId="1" xfId="0" applyFont="1" applyFill="1" applyBorder="1" applyAlignment="1">
      <alignment vertical="center"/>
    </xf>
    <xf numFmtId="165" fontId="11" fillId="5" borderId="1" xfId="0" applyNumberFormat="1" applyFont="1" applyFill="1" applyBorder="1" applyAlignment="1">
      <alignment vertical="center"/>
    </xf>
    <xf numFmtId="165" fontId="11" fillId="0" borderId="1" xfId="0" applyNumberFormat="1" applyFont="1" applyBorder="1" applyAlignment="1">
      <alignment vertical="center"/>
    </xf>
    <xf numFmtId="0" fontId="5" fillId="0" borderId="0" xfId="2" applyFont="1" applyAlignment="1">
      <alignment vertical="center"/>
    </xf>
    <xf numFmtId="0" fontId="8" fillId="0" borderId="0" xfId="2" applyFont="1" applyAlignment="1">
      <alignment vertical="center"/>
    </xf>
    <xf numFmtId="0" fontId="8" fillId="4" borderId="1" xfId="2" applyFont="1" applyFill="1" applyBorder="1" applyAlignment="1">
      <alignment vertical="center"/>
    </xf>
    <xf numFmtId="0" fontId="11" fillId="4" borderId="11" xfId="2" applyFont="1" applyFill="1" applyBorder="1" applyAlignment="1">
      <alignment vertical="center"/>
    </xf>
    <xf numFmtId="0" fontId="8" fillId="4" borderId="1" xfId="3" applyFont="1" applyFill="1" applyBorder="1" applyAlignment="1">
      <alignment horizontal="center" vertical="center"/>
    </xf>
    <xf numFmtId="0" fontId="8" fillId="4" borderId="1" xfId="3" applyFont="1" applyFill="1" applyBorder="1" applyAlignment="1">
      <alignment horizontal="center" vertical="center" wrapText="1"/>
    </xf>
    <xf numFmtId="0" fontId="11" fillId="0" borderId="0" xfId="2" applyFont="1" applyAlignment="1">
      <alignment vertical="center"/>
    </xf>
    <xf numFmtId="16" fontId="11" fillId="0" borderId="0" xfId="2" applyNumberFormat="1" applyFont="1" applyAlignment="1">
      <alignment vertical="center"/>
    </xf>
    <xf numFmtId="0" fontId="6" fillId="4" borderId="1" xfId="4" applyFont="1" applyFill="1" applyBorder="1" applyAlignment="1">
      <alignment horizontal="left" vertical="center" wrapText="1"/>
    </xf>
    <xf numFmtId="0" fontId="8" fillId="4" borderId="4" xfId="0" applyFont="1" applyFill="1" applyBorder="1" applyAlignment="1">
      <alignment vertical="center" wrapText="1"/>
    </xf>
    <xf numFmtId="0" fontId="8" fillId="4" borderId="4" xfId="2" applyFont="1" applyFill="1" applyBorder="1" applyAlignment="1">
      <alignment horizontal="center" vertical="center"/>
    </xf>
    <xf numFmtId="1" fontId="8" fillId="4" borderId="1" xfId="2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64" fontId="8" fillId="4" borderId="1" xfId="2" applyNumberFormat="1" applyFont="1" applyFill="1" applyBorder="1" applyAlignment="1">
      <alignment vertical="center"/>
    </xf>
    <xf numFmtId="0" fontId="8" fillId="0" borderId="0" xfId="2" applyFont="1" applyBorder="1" applyAlignment="1">
      <alignment vertical="center"/>
    </xf>
    <xf numFmtId="0" fontId="8" fillId="4" borderId="7" xfId="2" applyFont="1" applyFill="1" applyBorder="1" applyAlignment="1">
      <alignment vertical="center"/>
    </xf>
    <xf numFmtId="0" fontId="8" fillId="4" borderId="1" xfId="2" applyFont="1" applyFill="1" applyBorder="1" applyAlignment="1">
      <alignment horizontal="center" vertical="center"/>
    </xf>
    <xf numFmtId="0" fontId="11" fillId="4" borderId="2" xfId="3" applyFont="1" applyFill="1" applyBorder="1" applyAlignment="1">
      <alignment vertical="center"/>
    </xf>
    <xf numFmtId="0" fontId="8" fillId="4" borderId="3" xfId="2" applyFont="1" applyFill="1" applyBorder="1" applyAlignment="1">
      <alignment vertical="center"/>
    </xf>
    <xf numFmtId="0" fontId="8" fillId="4" borderId="4" xfId="2" applyFont="1" applyFill="1" applyBorder="1" applyAlignment="1">
      <alignment vertical="center"/>
    </xf>
    <xf numFmtId="165" fontId="11" fillId="5" borderId="1" xfId="2" applyNumberFormat="1" applyFont="1" applyFill="1" applyBorder="1" applyAlignment="1">
      <alignment vertical="center"/>
    </xf>
    <xf numFmtId="0" fontId="12" fillId="0" borderId="0" xfId="0" applyFont="1" applyAlignment="1">
      <alignment horizontal="left" vertical="center"/>
    </xf>
    <xf numFmtId="0" fontId="8" fillId="2" borderId="2" xfId="0" applyFont="1" applyFill="1" applyBorder="1" applyAlignment="1">
      <alignment vertical="center"/>
    </xf>
    <xf numFmtId="165" fontId="8" fillId="2" borderId="13" xfId="1" applyNumberFormat="1" applyFont="1" applyFill="1" applyBorder="1" applyAlignment="1">
      <alignment vertical="center"/>
    </xf>
    <xf numFmtId="165" fontId="8" fillId="2" borderId="9" xfId="1" applyNumberFormat="1" applyFont="1" applyFill="1" applyBorder="1" applyAlignment="1">
      <alignment vertical="center"/>
    </xf>
    <xf numFmtId="165" fontId="8" fillId="2" borderId="12" xfId="0" applyNumberFormat="1" applyFont="1" applyFill="1" applyBorder="1" applyAlignment="1">
      <alignment vertical="center"/>
    </xf>
    <xf numFmtId="165" fontId="8" fillId="0" borderId="8" xfId="0" applyNumberFormat="1" applyFont="1" applyBorder="1" applyAlignment="1">
      <alignment vertical="center"/>
    </xf>
    <xf numFmtId="0" fontId="11" fillId="2" borderId="2" xfId="0" applyFont="1" applyFill="1" applyBorder="1" applyAlignment="1">
      <alignment vertical="center"/>
    </xf>
    <xf numFmtId="6" fontId="11" fillId="2" borderId="10" xfId="0" applyNumberFormat="1" applyFont="1" applyFill="1" applyBorder="1" applyAlignment="1">
      <alignment vertical="center"/>
    </xf>
    <xf numFmtId="0" fontId="6" fillId="2" borderId="1" xfId="0" applyFont="1" applyFill="1" applyBorder="1" applyAlignment="1" applyProtection="1">
      <alignment horizontal="center" vertical="center" wrapText="1"/>
    </xf>
    <xf numFmtId="165" fontId="6" fillId="0" borderId="0" xfId="0" applyNumberFormat="1" applyFont="1" applyAlignment="1">
      <alignment vertical="center"/>
    </xf>
    <xf numFmtId="0" fontId="6" fillId="0" borderId="5" xfId="0" applyFont="1" applyBorder="1" applyAlignment="1">
      <alignment vertical="center"/>
    </xf>
    <xf numFmtId="0" fontId="8" fillId="2" borderId="7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11" fillId="2" borderId="2" xfId="0" applyFont="1" applyFill="1" applyBorder="1" applyAlignment="1" applyProtection="1">
      <alignment horizontal="left" vertical="center"/>
    </xf>
    <xf numFmtId="0" fontId="11" fillId="2" borderId="3" xfId="0" applyFont="1" applyFill="1" applyBorder="1" applyAlignment="1" applyProtection="1">
      <alignment horizontal="left" vertical="center"/>
    </xf>
    <xf numFmtId="0" fontId="11" fillId="2" borderId="4" xfId="0" applyFont="1" applyFill="1" applyBorder="1" applyAlignment="1" applyProtection="1">
      <alignment horizontal="left" vertical="center"/>
    </xf>
    <xf numFmtId="0" fontId="5" fillId="0" borderId="0" xfId="0" applyFont="1" applyAlignment="1">
      <alignment horizontal="left" vertical="center"/>
    </xf>
  </cellXfs>
  <cellStyles count="5">
    <cellStyle name="Currency" xfId="1" builtinId="4"/>
    <cellStyle name="Hyperlink" xfId="4" builtinId="8"/>
    <cellStyle name="Normal" xfId="0" builtinId="0"/>
    <cellStyle name="Normal_NMC meeting room free issues" xfId="2"/>
    <cellStyle name="Normal_UK NIREX FINANCIAL INFO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imagedirect.opnet.co.uk/Detail.aspx?ProductID=3944843&amp;SID=ebe24d41051d429ebb37437c38bab504" TargetMode="External"/><Relationship Id="rId13" Type="http://schemas.openxmlformats.org/officeDocument/2006/relationships/hyperlink" Target="http://imagedirect.opnet.co.uk/Detail.aspx?ProductID=2961427&amp;SID=ebe24d41051d429ebb37437c38bab504" TargetMode="External"/><Relationship Id="rId3" Type="http://schemas.openxmlformats.org/officeDocument/2006/relationships/hyperlink" Target="http://imagedirect.opnet.co.uk/Detail.aspx?ProductID=590936&amp;SID=ebe24d41051d429ebb37437c38bab504" TargetMode="External"/><Relationship Id="rId7" Type="http://schemas.openxmlformats.org/officeDocument/2006/relationships/hyperlink" Target="http://imagedirect.opnet.co.uk/Detail.aspx?ProductID=3944844&amp;SID=ebe24d41051d429ebb37437c38bab504" TargetMode="External"/><Relationship Id="rId12" Type="http://schemas.openxmlformats.org/officeDocument/2006/relationships/hyperlink" Target="http://imagedirect.opnet.co.uk/Detail.aspx?ProductID=1628518&amp;SID=ebe24d41051d429ebb37437c38bab504" TargetMode="External"/><Relationship Id="rId2" Type="http://schemas.openxmlformats.org/officeDocument/2006/relationships/hyperlink" Target="http://imagedirect.opnet.co.uk/Detail.aspx?ProductID=654457&amp;SID=ebe24d41051d429ebb37437c38bab504" TargetMode="External"/><Relationship Id="rId1" Type="http://schemas.openxmlformats.org/officeDocument/2006/relationships/hyperlink" Target="http://imagedirect.opnet.co.uk/Detail.aspx?ProductID=140336&amp;SID=ebe24d41051d429ebb37437c38bab504" TargetMode="External"/><Relationship Id="rId6" Type="http://schemas.openxmlformats.org/officeDocument/2006/relationships/hyperlink" Target="http://imagedirect.opnet.co.uk/Detail.aspx?ProductID=2574166&amp;SID=ebe24d41051d429ebb37437c38bab504" TargetMode="External"/><Relationship Id="rId11" Type="http://schemas.openxmlformats.org/officeDocument/2006/relationships/hyperlink" Target="http://imagedirect.opnet.co.uk/Detail.aspx?ProductID=1628482&amp;SID=ebe24d41051d429ebb37437c38bab504" TargetMode="External"/><Relationship Id="rId5" Type="http://schemas.openxmlformats.org/officeDocument/2006/relationships/hyperlink" Target="http://imagedirect.opnet.co.uk/Detail.aspx?ProductID=801683&amp;SID=ebe24d41051d429ebb37437c38bab504" TargetMode="External"/><Relationship Id="rId10" Type="http://schemas.openxmlformats.org/officeDocument/2006/relationships/hyperlink" Target="http://imagedirect.opnet.co.uk/Detail.aspx?ProductID=1628479&amp;SID=ebe24d41051d429ebb37437c38bab504" TargetMode="External"/><Relationship Id="rId4" Type="http://schemas.openxmlformats.org/officeDocument/2006/relationships/hyperlink" Target="http://imagedirect.opnet.co.uk/Detail.aspx?ProductID=728024&amp;SID=ebe24d41051d429ebb37437c38bab504" TargetMode="External"/><Relationship Id="rId9" Type="http://schemas.openxmlformats.org/officeDocument/2006/relationships/hyperlink" Target="http://imagedirect.opnet.co.uk/Detail.aspx?ProductID=3778888&amp;SID=ebe24d41051d429ebb37437c38bab504" TargetMode="External"/><Relationship Id="rId1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  <pageSetUpPr fitToPage="1"/>
  </sheetPr>
  <dimension ref="A1:J31"/>
  <sheetViews>
    <sheetView showGridLines="0" tabSelected="1" zoomScale="90" zoomScaleNormal="90" workbookViewId="0">
      <selection activeCell="F8" sqref="F8"/>
    </sheetView>
  </sheetViews>
  <sheetFormatPr defaultColWidth="8" defaultRowHeight="14.5"/>
  <cols>
    <col min="1" max="1" width="11.58203125" style="50" customWidth="1"/>
    <col min="2" max="2" width="77.75" style="50" customWidth="1"/>
    <col min="3" max="3" width="17.5" style="50" customWidth="1"/>
    <col min="4" max="4" width="16.5" style="50" customWidth="1"/>
    <col min="5" max="5" width="13.83203125" style="50" customWidth="1"/>
    <col min="6" max="6" width="14.5" style="50" customWidth="1"/>
    <col min="7" max="16384" width="8" style="50"/>
  </cols>
  <sheetData>
    <row r="1" spans="1:10" ht="27.75" customHeight="1">
      <c r="A1" s="49" t="s">
        <v>19</v>
      </c>
    </row>
    <row r="2" spans="1:10" ht="27.75" customHeight="1">
      <c r="A2" s="50" t="s">
        <v>37</v>
      </c>
    </row>
    <row r="3" spans="1:10" s="55" customFormat="1" ht="33" customHeight="1">
      <c r="A3" s="51"/>
      <c r="B3" s="52" t="s">
        <v>9</v>
      </c>
      <c r="C3" s="53" t="s">
        <v>16</v>
      </c>
      <c r="D3" s="53" t="s">
        <v>18</v>
      </c>
      <c r="E3" s="54" t="s">
        <v>72</v>
      </c>
      <c r="F3" s="53" t="s">
        <v>10</v>
      </c>
      <c r="H3" s="56"/>
      <c r="I3" s="56"/>
      <c r="J3" s="56"/>
    </row>
    <row r="4" spans="1:10" ht="20.149999999999999" customHeight="1">
      <c r="A4" s="57"/>
      <c r="B4" s="58" t="s">
        <v>91</v>
      </c>
      <c r="C4" s="59" t="s">
        <v>39</v>
      </c>
      <c r="D4" s="60">
        <v>10000</v>
      </c>
      <c r="E4" s="61"/>
      <c r="F4" s="62">
        <f t="shared" ref="F4:F20" si="0">SUM(D4*E4)</f>
        <v>0</v>
      </c>
      <c r="G4" s="63"/>
    </row>
    <row r="5" spans="1:10" ht="20.149999999999999" customHeight="1">
      <c r="A5" s="57"/>
      <c r="B5" s="58" t="s">
        <v>92</v>
      </c>
      <c r="C5" s="59" t="s">
        <v>40</v>
      </c>
      <c r="D5" s="60">
        <v>1200</v>
      </c>
      <c r="E5" s="61"/>
      <c r="F5" s="62">
        <f t="shared" si="0"/>
        <v>0</v>
      </c>
      <c r="G5" s="63"/>
    </row>
    <row r="6" spans="1:10" ht="20.149999999999999" customHeight="1">
      <c r="A6" s="57"/>
      <c r="B6" s="58" t="s">
        <v>93</v>
      </c>
      <c r="C6" s="59" t="s">
        <v>41</v>
      </c>
      <c r="D6" s="60">
        <v>11</v>
      </c>
      <c r="E6" s="61"/>
      <c r="F6" s="62">
        <f t="shared" si="0"/>
        <v>0</v>
      </c>
      <c r="G6" s="63"/>
    </row>
    <row r="7" spans="1:10" ht="20.149999999999999" customHeight="1">
      <c r="A7" s="57"/>
      <c r="B7" s="58" t="s">
        <v>94</v>
      </c>
      <c r="C7" s="59" t="s">
        <v>41</v>
      </c>
      <c r="D7" s="60">
        <v>97</v>
      </c>
      <c r="E7" s="61"/>
      <c r="F7" s="62">
        <f t="shared" si="0"/>
        <v>0</v>
      </c>
      <c r="G7" s="63"/>
    </row>
    <row r="8" spans="1:10" ht="20.149999999999999" customHeight="1">
      <c r="A8" s="57"/>
      <c r="B8" s="58" t="s">
        <v>95</v>
      </c>
      <c r="C8" s="59" t="s">
        <v>42</v>
      </c>
      <c r="D8" s="60">
        <v>32</v>
      </c>
      <c r="E8" s="61"/>
      <c r="F8" s="62">
        <f t="shared" si="0"/>
        <v>0</v>
      </c>
      <c r="G8" s="63"/>
    </row>
    <row r="9" spans="1:10" ht="20.149999999999999" customHeight="1">
      <c r="A9" s="57"/>
      <c r="B9" s="58" t="s">
        <v>96</v>
      </c>
      <c r="C9" s="59" t="s">
        <v>43</v>
      </c>
      <c r="D9" s="60">
        <v>18</v>
      </c>
      <c r="E9" s="61"/>
      <c r="F9" s="62">
        <f t="shared" si="0"/>
        <v>0</v>
      </c>
      <c r="G9" s="63"/>
    </row>
    <row r="10" spans="1:10" ht="20.149999999999999" customHeight="1">
      <c r="A10" s="57"/>
      <c r="B10" s="58" t="s">
        <v>97</v>
      </c>
      <c r="C10" s="59" t="s">
        <v>39</v>
      </c>
      <c r="D10" s="60">
        <v>19</v>
      </c>
      <c r="E10" s="61"/>
      <c r="F10" s="62">
        <f t="shared" si="0"/>
        <v>0</v>
      </c>
      <c r="G10" s="63"/>
    </row>
    <row r="11" spans="1:10" ht="20.149999999999999" customHeight="1">
      <c r="A11" s="57"/>
      <c r="B11" s="58" t="s">
        <v>98</v>
      </c>
      <c r="C11" s="59" t="s">
        <v>39</v>
      </c>
      <c r="D11" s="60">
        <v>19</v>
      </c>
      <c r="E11" s="61"/>
      <c r="F11" s="62">
        <f t="shared" si="0"/>
        <v>0</v>
      </c>
      <c r="G11" s="63"/>
    </row>
    <row r="12" spans="1:10" ht="20.149999999999999" customHeight="1">
      <c r="A12" s="57"/>
      <c r="B12" s="58" t="s">
        <v>99</v>
      </c>
      <c r="C12" s="59" t="s">
        <v>44</v>
      </c>
      <c r="D12" s="60">
        <v>18</v>
      </c>
      <c r="E12" s="61"/>
      <c r="F12" s="62">
        <f t="shared" si="0"/>
        <v>0</v>
      </c>
      <c r="G12" s="63"/>
    </row>
    <row r="13" spans="1:10" ht="20.149999999999999" customHeight="1">
      <c r="A13" s="57"/>
      <c r="B13" s="58" t="s">
        <v>100</v>
      </c>
      <c r="C13" s="59" t="s">
        <v>45</v>
      </c>
      <c r="D13" s="60">
        <v>87</v>
      </c>
      <c r="E13" s="61"/>
      <c r="F13" s="62">
        <f t="shared" si="0"/>
        <v>0</v>
      </c>
      <c r="G13" s="63"/>
    </row>
    <row r="14" spans="1:10" ht="20.149999999999999" customHeight="1">
      <c r="A14" s="57"/>
      <c r="B14" s="58" t="s">
        <v>101</v>
      </c>
      <c r="C14" s="59" t="s">
        <v>45</v>
      </c>
      <c r="D14" s="60">
        <v>266</v>
      </c>
      <c r="E14" s="61"/>
      <c r="F14" s="62">
        <f t="shared" si="0"/>
        <v>0</v>
      </c>
      <c r="G14" s="63"/>
    </row>
    <row r="15" spans="1:10" ht="20.149999999999999" customHeight="1">
      <c r="A15" s="57"/>
      <c r="B15" s="58" t="s">
        <v>102</v>
      </c>
      <c r="C15" s="59" t="s">
        <v>45</v>
      </c>
      <c r="D15" s="60">
        <v>244</v>
      </c>
      <c r="E15" s="61"/>
      <c r="F15" s="62">
        <f t="shared" si="0"/>
        <v>0</v>
      </c>
      <c r="G15" s="63"/>
    </row>
    <row r="16" spans="1:10" ht="20.149999999999999" customHeight="1">
      <c r="A16" s="57"/>
      <c r="B16" s="58" t="s">
        <v>103</v>
      </c>
      <c r="C16" s="59" t="s">
        <v>45</v>
      </c>
      <c r="D16" s="60">
        <v>174</v>
      </c>
      <c r="E16" s="61"/>
      <c r="F16" s="62">
        <f t="shared" si="0"/>
        <v>0</v>
      </c>
      <c r="G16" s="63"/>
    </row>
    <row r="17" spans="1:7" ht="20.149999999999999" customHeight="1">
      <c r="A17" s="64"/>
      <c r="B17" s="64" t="s">
        <v>84</v>
      </c>
      <c r="C17" s="65" t="s">
        <v>87</v>
      </c>
      <c r="D17" s="60">
        <v>2268</v>
      </c>
      <c r="E17" s="61"/>
      <c r="F17" s="62">
        <f t="shared" si="0"/>
        <v>0</v>
      </c>
      <c r="G17" s="63"/>
    </row>
    <row r="18" spans="1:7" ht="20.149999999999999" customHeight="1">
      <c r="A18" s="64"/>
      <c r="B18" s="64" t="s">
        <v>85</v>
      </c>
      <c r="C18" s="65" t="s">
        <v>86</v>
      </c>
      <c r="D18" s="60">
        <v>2016</v>
      </c>
      <c r="E18" s="61"/>
      <c r="F18" s="62">
        <f t="shared" si="0"/>
        <v>0</v>
      </c>
      <c r="G18" s="63"/>
    </row>
    <row r="19" spans="1:7" ht="20.149999999999999" customHeight="1">
      <c r="A19" s="64"/>
      <c r="B19" s="64" t="s">
        <v>88</v>
      </c>
      <c r="C19" s="65" t="s">
        <v>86</v>
      </c>
      <c r="D19" s="60">
        <v>2016</v>
      </c>
      <c r="E19" s="61"/>
      <c r="F19" s="62">
        <f t="shared" si="0"/>
        <v>0</v>
      </c>
      <c r="G19" s="63"/>
    </row>
    <row r="20" spans="1:7" ht="20.149999999999999" customHeight="1">
      <c r="A20" s="51"/>
      <c r="B20" s="51" t="s">
        <v>89</v>
      </c>
      <c r="C20" s="65" t="s">
        <v>90</v>
      </c>
      <c r="D20" s="60">
        <v>4</v>
      </c>
      <c r="E20" s="61"/>
      <c r="F20" s="62">
        <f t="shared" si="0"/>
        <v>0</v>
      </c>
      <c r="G20" s="63"/>
    </row>
    <row r="21" spans="1:7" ht="20.149999999999999" customHeight="1">
      <c r="A21" s="66" t="s">
        <v>0</v>
      </c>
      <c r="B21" s="67"/>
      <c r="C21" s="67"/>
      <c r="D21" s="67"/>
      <c r="E21" s="68"/>
      <c r="F21" s="69">
        <f>SUM(F4:F20)</f>
        <v>0</v>
      </c>
      <c r="G21" s="63"/>
    </row>
    <row r="22" spans="1:7" ht="19" customHeight="1"/>
    <row r="23" spans="1:7" ht="19" customHeight="1"/>
    <row r="24" spans="1:7" ht="19" customHeight="1"/>
    <row r="25" spans="1:7" ht="19" customHeight="1"/>
    <row r="26" spans="1:7" ht="19" customHeight="1"/>
    <row r="27" spans="1:7" ht="19" customHeight="1"/>
    <row r="28" spans="1:7" ht="19" customHeight="1"/>
    <row r="29" spans="1:7" ht="19" customHeight="1"/>
    <row r="30" spans="1:7" ht="19" customHeight="1"/>
    <row r="31" spans="1:7" ht="19" customHeight="1"/>
  </sheetData>
  <phoneticPr fontId="3" type="noConversion"/>
  <hyperlinks>
    <hyperlink ref="A4" r:id="rId1" display="http://imagedirect.opnet.co.uk/Detail.aspx?ProductID=140336&amp;SID=ebe24d41051d429ebb37437c38bab504"/>
    <hyperlink ref="A5" r:id="rId2" display="http://imagedirect.opnet.co.uk/Detail.aspx?ProductID=654457&amp;SID=ebe24d41051d429ebb37437c38bab504"/>
    <hyperlink ref="A6" r:id="rId3" display="http://imagedirect.opnet.co.uk/Detail.aspx?ProductID=590936&amp;SID=ebe24d41051d429ebb37437c38bab504"/>
    <hyperlink ref="A7" r:id="rId4" display="http://imagedirect.opnet.co.uk/Detail.aspx?ProductID=728024&amp;SID=ebe24d41051d429ebb37437c38bab504"/>
    <hyperlink ref="A8" r:id="rId5" display="http://imagedirect.opnet.co.uk/Detail.aspx?ProductID=801683&amp;SID=ebe24d41051d429ebb37437c38bab504"/>
    <hyperlink ref="A9" r:id="rId6" display="http://imagedirect.opnet.co.uk/Detail.aspx?ProductID=2574166&amp;SID=ebe24d41051d429ebb37437c38bab504"/>
    <hyperlink ref="A10" r:id="rId7" display="http://imagedirect.opnet.co.uk/Detail.aspx?ProductID=3944844&amp;SID=ebe24d41051d429ebb37437c38bab504"/>
    <hyperlink ref="A11" r:id="rId8" display="http://imagedirect.opnet.co.uk/Detail.aspx?ProductID=3944843&amp;SID=ebe24d41051d429ebb37437c38bab504"/>
    <hyperlink ref="A12" r:id="rId9" display="http://imagedirect.opnet.co.uk/Detail.aspx?ProductID=3778888&amp;SID=ebe24d41051d429ebb37437c38bab504"/>
    <hyperlink ref="A13" r:id="rId10" display="http://imagedirect.opnet.co.uk/Detail.aspx?ProductID=1628479&amp;SID=ebe24d41051d429ebb37437c38bab504"/>
    <hyperlink ref="A14" r:id="rId11" display="http://imagedirect.opnet.co.uk/Detail.aspx?ProductID=1628482&amp;SID=ebe24d41051d429ebb37437c38bab504"/>
    <hyperlink ref="A15" r:id="rId12" display="http://imagedirect.opnet.co.uk/Detail.aspx?ProductID=1628518&amp;SID=ebe24d41051d429ebb37437c38bab504"/>
    <hyperlink ref="A16" r:id="rId13" display="http://imagedirect.opnet.co.uk/Detail.aspx?ProductID=2961427&amp;SID=ebe24d41051d429ebb37437c38bab504"/>
  </hyperlinks>
  <printOptions horizontalCentered="1"/>
  <pageMargins left="0.74803149606299213" right="0.74803149606299213" top="0.98425196850393704" bottom="0.98425196850393704" header="0.51181102362204722" footer="0.51181102362204722"/>
  <pageSetup paperSize="9" scale="71" orientation="landscape" horizontalDpi="4294967293" verticalDpi="200" r:id="rId14"/>
  <headerFooter alignWithMargins="0">
    <oddFooter>&amp;R&amp;F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  <pageSetUpPr fitToPage="1"/>
  </sheetPr>
  <dimension ref="A1:I126"/>
  <sheetViews>
    <sheetView showGridLines="0" zoomScale="90" zoomScaleNormal="90" workbookViewId="0">
      <selection activeCell="L8" sqref="L8"/>
    </sheetView>
  </sheetViews>
  <sheetFormatPr defaultColWidth="9" defaultRowHeight="13"/>
  <cols>
    <col min="1" max="1" width="28.08203125" style="2" customWidth="1"/>
    <col min="2" max="2" width="15.75" style="2" customWidth="1"/>
    <col min="3" max="5" width="10.58203125" style="2" customWidth="1"/>
    <col min="6" max="6" width="13" style="2" customWidth="1"/>
    <col min="7" max="7" width="11.75" style="2" customWidth="1"/>
    <col min="8" max="8" width="11.83203125" style="2" customWidth="1"/>
    <col min="9" max="9" width="9" style="2"/>
    <col min="10" max="10" width="9.08203125" style="2" customWidth="1"/>
    <col min="11" max="16384" width="9" style="2"/>
  </cols>
  <sheetData>
    <row r="1" spans="1:9" ht="21">
      <c r="A1" s="1" t="s">
        <v>51</v>
      </c>
      <c r="B1" s="1"/>
      <c r="C1" s="1"/>
      <c r="D1" s="1"/>
      <c r="E1" s="1"/>
      <c r="F1" s="1"/>
      <c r="G1" s="1"/>
      <c r="H1" s="1"/>
    </row>
    <row r="2" spans="1:9" ht="17.25" customHeight="1">
      <c r="A2" s="2" t="s">
        <v>69</v>
      </c>
      <c r="G2" s="3"/>
      <c r="H2" s="3"/>
    </row>
    <row r="3" spans="1:9" ht="17.25" customHeight="1">
      <c r="A3" s="3"/>
      <c r="B3" s="3"/>
      <c r="C3" s="3"/>
      <c r="D3" s="3"/>
      <c r="E3" s="3"/>
      <c r="F3" s="3"/>
      <c r="G3" s="3"/>
      <c r="H3" s="3"/>
    </row>
    <row r="4" spans="1:9" ht="44.25" customHeight="1">
      <c r="A4" s="4" t="s">
        <v>32</v>
      </c>
      <c r="B4" s="5" t="s">
        <v>82</v>
      </c>
      <c r="C4" s="5" t="s">
        <v>34</v>
      </c>
      <c r="D4" s="5" t="s">
        <v>35</v>
      </c>
      <c r="E4" s="5" t="s">
        <v>33</v>
      </c>
      <c r="F4" s="6" t="s">
        <v>64</v>
      </c>
      <c r="G4" s="7" t="s">
        <v>70</v>
      </c>
      <c r="H4" s="8" t="s">
        <v>63</v>
      </c>
    </row>
    <row r="5" spans="1:9" ht="47.25" customHeight="1">
      <c r="A5" s="9" t="s">
        <v>81</v>
      </c>
      <c r="B5" s="10" t="s">
        <v>65</v>
      </c>
      <c r="C5" s="10">
        <v>3</v>
      </c>
      <c r="D5" s="10">
        <v>30</v>
      </c>
      <c r="E5" s="10" t="s">
        <v>66</v>
      </c>
      <c r="F5" s="10">
        <v>34272</v>
      </c>
      <c r="G5" s="11"/>
      <c r="H5" s="12">
        <f t="shared" ref="H5:H7" si="0">SUM(F5*G5)</f>
        <v>0</v>
      </c>
    </row>
    <row r="6" spans="1:9" ht="39" customHeight="1">
      <c r="A6" s="9" t="s">
        <v>48</v>
      </c>
      <c r="B6" s="10" t="s">
        <v>67</v>
      </c>
      <c r="C6" s="81"/>
      <c r="D6" s="81"/>
      <c r="E6" s="10">
        <v>150</v>
      </c>
      <c r="F6" s="10">
        <v>1800</v>
      </c>
      <c r="G6" s="11"/>
      <c r="H6" s="12">
        <f t="shared" si="0"/>
        <v>0</v>
      </c>
    </row>
    <row r="7" spans="1:9" ht="45" customHeight="1">
      <c r="A7" s="9" t="s">
        <v>49</v>
      </c>
      <c r="B7" s="10" t="s">
        <v>68</v>
      </c>
      <c r="C7" s="10">
        <v>4</v>
      </c>
      <c r="D7" s="10">
        <v>200</v>
      </c>
      <c r="E7" s="10">
        <v>16</v>
      </c>
      <c r="F7" s="10">
        <v>12324</v>
      </c>
      <c r="G7" s="11"/>
      <c r="H7" s="12">
        <f t="shared" si="0"/>
        <v>0</v>
      </c>
      <c r="I7" s="14"/>
    </row>
    <row r="8" spans="1:9" ht="20.149999999999999" customHeight="1">
      <c r="A8" s="15" t="s">
        <v>0</v>
      </c>
      <c r="B8" s="15"/>
      <c r="C8" s="15"/>
      <c r="D8" s="15"/>
      <c r="E8" s="15"/>
      <c r="F8" s="16"/>
      <c r="G8" s="17"/>
      <c r="H8" s="18">
        <f>SUM(H5:H7)</f>
        <v>0</v>
      </c>
    </row>
    <row r="9" spans="1:9" ht="20.149999999999999" customHeight="1">
      <c r="A9" s="3"/>
      <c r="B9" s="3"/>
      <c r="C9" s="3"/>
      <c r="D9" s="3"/>
      <c r="E9" s="3"/>
      <c r="F9" s="3"/>
      <c r="G9" s="3"/>
      <c r="H9" s="3"/>
    </row>
    <row r="20" ht="17.149999999999999" customHeight="1"/>
    <row r="21" ht="17.149999999999999" customHeight="1"/>
    <row r="25" ht="17.149999999999999" customHeight="1"/>
    <row r="26" ht="17.149999999999999" customHeight="1"/>
    <row r="30" ht="17.149999999999999" customHeight="1"/>
    <row r="31" ht="17.149999999999999" customHeight="1"/>
    <row r="32" ht="9" customHeight="1"/>
    <row r="33" ht="12" customHeight="1"/>
    <row r="34" ht="15" customHeight="1"/>
    <row r="35" ht="12" customHeight="1"/>
    <row r="36" ht="17.149999999999999" customHeight="1"/>
    <row r="37" ht="17.149999999999999" customHeight="1"/>
    <row r="38" ht="12" customHeight="1"/>
    <row r="40" ht="17.149999999999999" customHeight="1"/>
    <row r="50" ht="15.75" customHeight="1"/>
    <row r="51" ht="16.5" customHeight="1"/>
    <row r="76" ht="13.5" customHeight="1"/>
    <row r="81" ht="18.75" customHeight="1"/>
    <row r="82" ht="15.75" customHeight="1"/>
    <row r="87" ht="17.25" customHeight="1"/>
    <row r="92" ht="16.5" customHeight="1"/>
    <row r="96" ht="18.75" customHeight="1"/>
    <row r="102" ht="20.25" customHeight="1"/>
    <row r="107" ht="21" customHeight="1"/>
    <row r="112" ht="12.75" customHeight="1"/>
    <row r="117" ht="3" customHeight="1"/>
    <row r="122" ht="15.75" customHeight="1"/>
    <row r="126" ht="18.75" customHeight="1"/>
  </sheetData>
  <phoneticPr fontId="0" type="noConversion"/>
  <printOptions horizontalCentered="1"/>
  <pageMargins left="0.47244094488188981" right="0.31496062992125984" top="0.62992125984251968" bottom="0.62" header="0.35433070866141736" footer="0.31496062992125984"/>
  <pageSetup paperSize="9" orientation="landscape" horizontalDpi="4294967293" r:id="rId1"/>
  <headerFooter alignWithMargins="0">
    <oddFooter>&amp;R&amp;F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  <pageSetUpPr fitToPage="1"/>
  </sheetPr>
  <dimension ref="A1:J16"/>
  <sheetViews>
    <sheetView showGridLines="0" view="pageBreakPreview" zoomScaleNormal="75" zoomScaleSheetLayoutView="100" workbookViewId="0">
      <selection activeCell="M9" sqref="M9"/>
    </sheetView>
  </sheetViews>
  <sheetFormatPr defaultColWidth="9" defaultRowHeight="13"/>
  <cols>
    <col min="1" max="1" width="25.58203125" style="2" customWidth="1"/>
    <col min="2" max="6" width="9.58203125" style="2" customWidth="1"/>
    <col min="7" max="7" width="15.58203125" style="2" customWidth="1"/>
    <col min="8" max="10" width="10.58203125" style="2" customWidth="1"/>
    <col min="11" max="16384" width="9" style="2"/>
  </cols>
  <sheetData>
    <row r="1" spans="1:10" ht="21">
      <c r="A1" s="82" t="s">
        <v>71</v>
      </c>
      <c r="B1" s="82"/>
      <c r="C1" s="82"/>
      <c r="D1" s="82"/>
      <c r="E1" s="82"/>
      <c r="F1" s="82"/>
      <c r="G1" s="82"/>
    </row>
    <row r="2" spans="1:10" ht="18" customHeight="1">
      <c r="A2" s="2" t="s">
        <v>31</v>
      </c>
    </row>
    <row r="3" spans="1:10" ht="18" customHeight="1">
      <c r="A3" s="19"/>
    </row>
    <row r="4" spans="1:10" ht="25.5" customHeight="1">
      <c r="A4" s="20" t="s">
        <v>1</v>
      </c>
      <c r="B4" s="21" t="s">
        <v>2</v>
      </c>
      <c r="C4" s="21" t="s">
        <v>3</v>
      </c>
      <c r="D4" s="21" t="s">
        <v>27</v>
      </c>
      <c r="E4" s="21" t="s">
        <v>25</v>
      </c>
      <c r="F4" s="21" t="s">
        <v>36</v>
      </c>
      <c r="G4" s="21" t="s">
        <v>26</v>
      </c>
      <c r="H4" s="21" t="s">
        <v>28</v>
      </c>
      <c r="I4" s="21" t="s">
        <v>29</v>
      </c>
      <c r="J4" s="21" t="s">
        <v>30</v>
      </c>
    </row>
    <row r="5" spans="1:10" ht="17.149999999999999" customHeight="1">
      <c r="A5" s="22"/>
      <c r="B5" s="23"/>
      <c r="C5" s="23"/>
      <c r="D5" s="23"/>
      <c r="E5" s="24"/>
      <c r="F5" s="24"/>
      <c r="G5" s="25">
        <f>SUM(D5*E5*F5)</f>
        <v>0</v>
      </c>
      <c r="H5" s="26"/>
      <c r="I5" s="26"/>
      <c r="J5" s="26"/>
    </row>
    <row r="6" spans="1:10" ht="17.149999999999999" customHeight="1">
      <c r="A6" s="22"/>
      <c r="B6" s="23"/>
      <c r="C6" s="23"/>
      <c r="D6" s="23"/>
      <c r="E6" s="24"/>
      <c r="F6" s="24"/>
      <c r="G6" s="25">
        <f t="shared" ref="G6:G10" si="0">SUM(D6*E6*F6)</f>
        <v>0</v>
      </c>
      <c r="H6" s="26"/>
      <c r="I6" s="26"/>
      <c r="J6" s="26"/>
    </row>
    <row r="7" spans="1:10" ht="17.149999999999999" customHeight="1">
      <c r="A7" s="22"/>
      <c r="B7" s="23"/>
      <c r="C7" s="23"/>
      <c r="D7" s="23"/>
      <c r="E7" s="24"/>
      <c r="F7" s="24"/>
      <c r="G7" s="25">
        <f t="shared" si="0"/>
        <v>0</v>
      </c>
      <c r="H7" s="26"/>
      <c r="I7" s="26"/>
      <c r="J7" s="26"/>
    </row>
    <row r="8" spans="1:10" ht="17.149999999999999" customHeight="1">
      <c r="A8" s="22"/>
      <c r="B8" s="23"/>
      <c r="C8" s="23"/>
      <c r="D8" s="23"/>
      <c r="E8" s="24"/>
      <c r="F8" s="24"/>
      <c r="G8" s="25">
        <f t="shared" si="0"/>
        <v>0</v>
      </c>
      <c r="H8" s="26"/>
      <c r="I8" s="26"/>
      <c r="J8" s="26"/>
    </row>
    <row r="9" spans="1:10" ht="17.149999999999999" customHeight="1">
      <c r="A9" s="22"/>
      <c r="B9" s="23"/>
      <c r="C9" s="23"/>
      <c r="D9" s="23"/>
      <c r="E9" s="24"/>
      <c r="F9" s="24"/>
      <c r="G9" s="25">
        <f t="shared" si="0"/>
        <v>0</v>
      </c>
      <c r="H9" s="26"/>
      <c r="I9" s="26"/>
      <c r="J9" s="26"/>
    </row>
    <row r="10" spans="1:10" ht="17.149999999999999" customHeight="1">
      <c r="A10" s="22"/>
      <c r="B10" s="23"/>
      <c r="C10" s="23"/>
      <c r="D10" s="23"/>
      <c r="E10" s="24"/>
      <c r="F10" s="24"/>
      <c r="G10" s="25">
        <f t="shared" si="0"/>
        <v>0</v>
      </c>
      <c r="H10" s="26"/>
      <c r="I10" s="26"/>
      <c r="J10" s="26"/>
    </row>
    <row r="11" spans="1:10" ht="17.149999999999999" customHeight="1">
      <c r="A11" s="27" t="s">
        <v>4</v>
      </c>
      <c r="B11" s="28"/>
      <c r="C11" s="29"/>
      <c r="D11" s="30">
        <f>SUM(D5:D10)</f>
        <v>0</v>
      </c>
      <c r="E11" s="31"/>
      <c r="F11" s="31"/>
      <c r="G11" s="32">
        <f>SUM(G5:G10)</f>
        <v>0</v>
      </c>
      <c r="H11" s="32">
        <f>SUM(H5:H10)</f>
        <v>0</v>
      </c>
      <c r="I11" s="32">
        <f>SUM(I5:I10)</f>
        <v>0</v>
      </c>
      <c r="J11" s="32">
        <f>SUM(J5:J10)</f>
        <v>0</v>
      </c>
    </row>
    <row r="12" spans="1:10" ht="17.149999999999999" customHeight="1">
      <c r="A12" s="33" t="s">
        <v>5</v>
      </c>
      <c r="B12" s="34"/>
      <c r="C12" s="34"/>
      <c r="D12" s="34"/>
      <c r="E12" s="34"/>
      <c r="F12" s="35"/>
      <c r="G12" s="25">
        <f>SUM(H11)</f>
        <v>0</v>
      </c>
      <c r="H12" s="3"/>
      <c r="I12" s="3"/>
      <c r="J12" s="3"/>
    </row>
    <row r="13" spans="1:10" ht="17.149999999999999" customHeight="1">
      <c r="A13" s="33" t="s">
        <v>6</v>
      </c>
      <c r="B13" s="34"/>
      <c r="C13" s="34"/>
      <c r="D13" s="34"/>
      <c r="E13" s="34"/>
      <c r="F13" s="35"/>
      <c r="G13" s="25">
        <f>SUM(I11)</f>
        <v>0</v>
      </c>
      <c r="H13" s="3"/>
      <c r="I13" s="3"/>
      <c r="J13" s="3"/>
    </row>
    <row r="14" spans="1:10" ht="17.149999999999999" customHeight="1">
      <c r="A14" s="83" t="s">
        <v>7</v>
      </c>
      <c r="B14" s="84"/>
      <c r="C14" s="84"/>
      <c r="D14" s="84"/>
      <c r="E14" s="84"/>
      <c r="F14" s="85"/>
      <c r="G14" s="25">
        <f>SUM(J11)</f>
        <v>0</v>
      </c>
      <c r="H14" s="3"/>
      <c r="I14" s="3"/>
      <c r="J14" s="3"/>
    </row>
    <row r="15" spans="1:10" ht="17.149999999999999" customHeight="1">
      <c r="A15" s="83" t="s">
        <v>8</v>
      </c>
      <c r="B15" s="84"/>
      <c r="C15" s="84"/>
      <c r="D15" s="84"/>
      <c r="E15" s="84"/>
      <c r="F15" s="85"/>
      <c r="G15" s="36">
        <f>SUM(G11:G14)</f>
        <v>0</v>
      </c>
      <c r="H15" s="3"/>
      <c r="I15" s="3"/>
      <c r="J15" s="3"/>
    </row>
    <row r="16" spans="1:10" ht="17.149999999999999" customHeight="1"/>
  </sheetData>
  <mergeCells count="3">
    <mergeCell ref="A1:G1"/>
    <mergeCell ref="A14:F14"/>
    <mergeCell ref="A15:F15"/>
  </mergeCells>
  <phoneticPr fontId="0" type="noConversion"/>
  <printOptions horizontalCentered="1"/>
  <pageMargins left="0.6692913385826772" right="0.6692913385826772" top="0.62992125984251968" bottom="0.51181102362204722" header="0.31496062992125984" footer="0.31496062992125984"/>
  <pageSetup paperSize="9" orientation="landscape" horizontalDpi="4294967293" r:id="rId1"/>
  <headerFooter alignWithMargins="0">
    <oddFooter>&amp;R&amp;F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  <pageSetUpPr fitToPage="1"/>
  </sheetPr>
  <dimension ref="A1:C16"/>
  <sheetViews>
    <sheetView showGridLines="0" zoomScale="90" zoomScaleNormal="90" workbookViewId="0">
      <selection activeCell="H12" sqref="H12"/>
    </sheetView>
  </sheetViews>
  <sheetFormatPr defaultColWidth="9" defaultRowHeight="13"/>
  <cols>
    <col min="1" max="1" width="29" style="2" customWidth="1"/>
    <col min="2" max="2" width="20.58203125" style="2" customWidth="1"/>
    <col min="3" max="3" width="49.75" style="2" customWidth="1"/>
    <col min="4" max="16384" width="9" style="2"/>
  </cols>
  <sheetData>
    <row r="1" spans="1:3" ht="26.25" customHeight="1">
      <c r="A1" s="37" t="s">
        <v>83</v>
      </c>
      <c r="B1" s="37"/>
      <c r="C1" s="38"/>
    </row>
    <row r="2" spans="1:3" ht="18" customHeight="1"/>
    <row r="3" spans="1:3" ht="18" customHeight="1"/>
    <row r="4" spans="1:3" ht="26.25" customHeight="1">
      <c r="A4" s="39" t="s">
        <v>46</v>
      </c>
      <c r="B4" s="40" t="s">
        <v>72</v>
      </c>
      <c r="C4" s="41" t="s">
        <v>24</v>
      </c>
    </row>
    <row r="5" spans="1:3" ht="18" customHeight="1">
      <c r="A5" s="17" t="s">
        <v>12</v>
      </c>
      <c r="B5" s="42"/>
      <c r="C5" s="43"/>
    </row>
    <row r="6" spans="1:3" ht="18" customHeight="1">
      <c r="A6" s="17" t="s">
        <v>13</v>
      </c>
      <c r="B6" s="43"/>
      <c r="C6" s="43"/>
    </row>
    <row r="7" spans="1:3" ht="18" customHeight="1">
      <c r="A7" s="17" t="s">
        <v>14</v>
      </c>
      <c r="B7" s="43"/>
      <c r="C7" s="43"/>
    </row>
    <row r="8" spans="1:3" ht="18" customHeight="1">
      <c r="A8" s="44" t="s">
        <v>15</v>
      </c>
      <c r="B8" s="45"/>
      <c r="C8" s="45"/>
    </row>
    <row r="9" spans="1:3" ht="18" customHeight="1">
      <c r="A9" s="44" t="s">
        <v>15</v>
      </c>
      <c r="B9" s="45"/>
      <c r="C9" s="45"/>
    </row>
    <row r="10" spans="1:3" ht="18" customHeight="1">
      <c r="A10" s="44" t="s">
        <v>15</v>
      </c>
      <c r="B10" s="45"/>
      <c r="C10" s="45"/>
    </row>
    <row r="11" spans="1:3" ht="18" customHeight="1">
      <c r="A11" s="44" t="s">
        <v>15</v>
      </c>
      <c r="B11" s="45"/>
      <c r="C11" s="45"/>
    </row>
    <row r="12" spans="1:3" ht="18" customHeight="1">
      <c r="A12" s="44" t="s">
        <v>15</v>
      </c>
      <c r="B12" s="45"/>
      <c r="C12" s="45"/>
    </row>
    <row r="13" spans="1:3" ht="18" customHeight="1">
      <c r="A13" s="44" t="s">
        <v>15</v>
      </c>
      <c r="B13" s="45"/>
      <c r="C13" s="45"/>
    </row>
    <row r="14" spans="1:3" ht="18" customHeight="1">
      <c r="A14" s="46" t="s">
        <v>21</v>
      </c>
      <c r="B14" s="47">
        <f>SUM(B5:B13)</f>
        <v>0</v>
      </c>
      <c r="C14" s="48"/>
    </row>
    <row r="15" spans="1:3" ht="18" customHeight="1"/>
    <row r="16" spans="1:3" ht="18" customHeight="1"/>
  </sheetData>
  <phoneticPr fontId="0" type="noConversion"/>
  <printOptions horizontalCentered="1"/>
  <pageMargins left="0.74803149606299213" right="0.74803149606299213" top="0.98425196850393704" bottom="0.98425196850393704" header="0.51181102362204722" footer="0.51181102362204722"/>
  <pageSetup paperSize="9" orientation="landscape" horizontalDpi="4294967293" r:id="rId1"/>
  <headerFooter alignWithMargins="0">
    <oddFooter>&amp;R&amp;F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499984740745262"/>
    <pageSetUpPr fitToPage="1"/>
  </sheetPr>
  <dimension ref="A1:B14"/>
  <sheetViews>
    <sheetView showGridLines="0" zoomScale="90" zoomScaleNormal="90" workbookViewId="0">
      <selection activeCell="B6" sqref="B6"/>
    </sheetView>
  </sheetViews>
  <sheetFormatPr defaultColWidth="9" defaultRowHeight="13"/>
  <cols>
    <col min="1" max="1" width="50.25" style="2" customWidth="1"/>
    <col min="2" max="2" width="25.75" style="2" customWidth="1"/>
    <col min="3" max="16384" width="9" style="2"/>
  </cols>
  <sheetData>
    <row r="1" spans="1:2" ht="30" customHeight="1">
      <c r="A1" s="86" t="s">
        <v>62</v>
      </c>
      <c r="B1" s="86"/>
    </row>
    <row r="2" spans="1:2" ht="18" customHeight="1">
      <c r="A2" s="2" t="s">
        <v>17</v>
      </c>
    </row>
    <row r="3" spans="1:2" ht="18" customHeight="1">
      <c r="A3" s="2" t="s">
        <v>38</v>
      </c>
    </row>
    <row r="4" spans="1:2" ht="18" customHeight="1"/>
    <row r="5" spans="1:2" ht="18" customHeight="1" thickBot="1">
      <c r="A5" s="70"/>
    </row>
    <row r="6" spans="1:2" ht="22" customHeight="1">
      <c r="A6" s="71" t="s">
        <v>47</v>
      </c>
      <c r="B6" s="72">
        <f>SUM('FI Beverages'!F21)</f>
        <v>0</v>
      </c>
    </row>
    <row r="7" spans="1:2" ht="22" customHeight="1">
      <c r="A7" s="71" t="s">
        <v>51</v>
      </c>
      <c r="B7" s="73">
        <f>SUM('Office Meetings'!H8)</f>
        <v>0</v>
      </c>
    </row>
    <row r="8" spans="1:2" ht="22" customHeight="1">
      <c r="A8" s="71" t="s">
        <v>11</v>
      </c>
      <c r="B8" s="73">
        <f>SUM(Labour!G15)</f>
        <v>0</v>
      </c>
    </row>
    <row r="9" spans="1:2" ht="22" customHeight="1" thickBot="1">
      <c r="A9" s="71" t="s">
        <v>20</v>
      </c>
      <c r="B9" s="74">
        <f>SUM(Miscellaneous!B14)</f>
        <v>0</v>
      </c>
    </row>
    <row r="10" spans="1:2" ht="22" customHeight="1" thickBot="1">
      <c r="A10" s="71" t="s">
        <v>73</v>
      </c>
      <c r="B10" s="75"/>
    </row>
    <row r="11" spans="1:2" ht="22" customHeight="1" thickBot="1">
      <c r="A11" s="76" t="s">
        <v>10</v>
      </c>
      <c r="B11" s="77">
        <f>SUM(B6:B10)</f>
        <v>0</v>
      </c>
    </row>
    <row r="12" spans="1:2" ht="18" customHeight="1">
      <c r="B12" s="3"/>
    </row>
    <row r="13" spans="1:2" ht="18" customHeight="1">
      <c r="B13" s="3"/>
    </row>
    <row r="14" spans="1:2" ht="18" customHeight="1"/>
  </sheetData>
  <mergeCells count="1">
    <mergeCell ref="A1:B1"/>
  </mergeCells>
  <phoneticPr fontId="0" type="noConversion"/>
  <printOptions horizontalCentered="1"/>
  <pageMargins left="0.62992125984251968" right="0.47244094488188981" top="0.52" bottom="0.55118110236220474" header="0.35" footer="0.35433070866141736"/>
  <pageSetup paperSize="9" orientation="landscape" horizontalDpi="4294967293" r:id="rId1"/>
  <headerFooter alignWithMargins="0">
    <oddFooter>&amp;R&amp;F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C142"/>
  <sheetViews>
    <sheetView showGridLines="0" zoomScale="90" zoomScaleNormal="90" workbookViewId="0"/>
  </sheetViews>
  <sheetFormatPr defaultColWidth="9" defaultRowHeight="13"/>
  <cols>
    <col min="1" max="1" width="41.08203125" style="2" customWidth="1"/>
    <col min="2" max="2" width="31" style="2" customWidth="1"/>
    <col min="3" max="3" width="9" style="2"/>
    <col min="4" max="4" width="9.08203125" style="2" customWidth="1"/>
    <col min="5" max="16384" width="9" style="2"/>
  </cols>
  <sheetData>
    <row r="1" spans="1:3" ht="21">
      <c r="A1" s="1" t="s">
        <v>50</v>
      </c>
      <c r="B1" s="1"/>
    </row>
    <row r="2" spans="1:3" ht="17.25" customHeight="1">
      <c r="A2" s="2" t="s">
        <v>69</v>
      </c>
      <c r="B2" s="3"/>
    </row>
    <row r="3" spans="1:3" ht="17.25" customHeight="1">
      <c r="A3" s="3"/>
      <c r="B3" s="3"/>
    </row>
    <row r="4" spans="1:3" ht="61.5" customHeight="1">
      <c r="A4" s="4" t="s">
        <v>32</v>
      </c>
      <c r="B4" s="78" t="s">
        <v>79</v>
      </c>
    </row>
    <row r="5" spans="1:3" ht="20.149999999999999" customHeight="1">
      <c r="A5" s="9" t="s">
        <v>77</v>
      </c>
      <c r="B5" s="11"/>
    </row>
    <row r="6" spans="1:3" ht="20.149999999999999" customHeight="1">
      <c r="A6" s="9" t="s">
        <v>76</v>
      </c>
      <c r="B6" s="11"/>
    </row>
    <row r="7" spans="1:3" ht="20.149999999999999" customHeight="1">
      <c r="A7" s="13" t="s">
        <v>74</v>
      </c>
      <c r="B7" s="11"/>
      <c r="C7" s="79"/>
    </row>
    <row r="8" spans="1:3" ht="20.149999999999999" customHeight="1">
      <c r="A8" s="13" t="s">
        <v>78</v>
      </c>
      <c r="B8" s="11"/>
      <c r="C8" s="79"/>
    </row>
    <row r="9" spans="1:3" ht="20.149999999999999" customHeight="1">
      <c r="A9" s="13" t="s">
        <v>80</v>
      </c>
      <c r="B9" s="11"/>
      <c r="C9" s="79"/>
    </row>
    <row r="10" spans="1:3" ht="20.149999999999999" customHeight="1">
      <c r="A10" s="9" t="s">
        <v>23</v>
      </c>
      <c r="B10" s="11"/>
    </row>
    <row r="11" spans="1:3" ht="20.149999999999999" customHeight="1">
      <c r="A11" s="9" t="s">
        <v>75</v>
      </c>
      <c r="B11" s="11"/>
    </row>
    <row r="12" spans="1:3" ht="20.149999999999999" customHeight="1">
      <c r="A12" s="9" t="s">
        <v>52</v>
      </c>
      <c r="B12" s="11"/>
      <c r="C12" s="14"/>
    </row>
    <row r="13" spans="1:3" ht="20.149999999999999" customHeight="1">
      <c r="A13" s="9" t="s">
        <v>60</v>
      </c>
      <c r="B13" s="11"/>
      <c r="C13" s="14"/>
    </row>
    <row r="14" spans="1:3" ht="20.149999999999999" customHeight="1">
      <c r="A14" s="9" t="s">
        <v>53</v>
      </c>
      <c r="B14" s="11"/>
      <c r="C14" s="80"/>
    </row>
    <row r="15" spans="1:3" ht="20.149999999999999" customHeight="1">
      <c r="A15" s="9" t="s">
        <v>54</v>
      </c>
      <c r="B15" s="11"/>
      <c r="C15" s="80"/>
    </row>
    <row r="16" spans="1:3" ht="20.149999999999999" customHeight="1">
      <c r="A16" s="9" t="s">
        <v>22</v>
      </c>
      <c r="B16" s="11"/>
      <c r="C16" s="80"/>
    </row>
    <row r="17" spans="1:3" ht="20.149999999999999" customHeight="1">
      <c r="A17" s="9" t="s">
        <v>55</v>
      </c>
      <c r="B17" s="11"/>
      <c r="C17" s="80"/>
    </row>
    <row r="18" spans="1:3" ht="20.149999999999999" customHeight="1">
      <c r="A18" s="9" t="s">
        <v>56</v>
      </c>
      <c r="B18" s="11"/>
      <c r="C18" s="80"/>
    </row>
    <row r="19" spans="1:3" ht="20.149999999999999" customHeight="1">
      <c r="A19" s="9" t="s">
        <v>57</v>
      </c>
      <c r="B19" s="11"/>
      <c r="C19" s="80"/>
    </row>
    <row r="20" spans="1:3" ht="20.149999999999999" customHeight="1">
      <c r="A20" s="9" t="s">
        <v>58</v>
      </c>
      <c r="B20" s="11"/>
      <c r="C20" s="80"/>
    </row>
    <row r="21" spans="1:3" ht="20.149999999999999" customHeight="1">
      <c r="A21" s="9" t="s">
        <v>59</v>
      </c>
      <c r="B21" s="11"/>
      <c r="C21" s="80"/>
    </row>
    <row r="22" spans="1:3" ht="18" customHeight="1">
      <c r="A22" s="9" t="s">
        <v>61</v>
      </c>
      <c r="B22" s="11"/>
      <c r="C22" s="80"/>
    </row>
    <row r="23" spans="1:3" ht="18" customHeight="1">
      <c r="A23" s="9" t="s">
        <v>61</v>
      </c>
      <c r="B23" s="11"/>
      <c r="C23" s="80"/>
    </row>
    <row r="24" spans="1:3" ht="18" customHeight="1">
      <c r="A24" s="9" t="s">
        <v>61</v>
      </c>
      <c r="B24" s="11"/>
      <c r="C24" s="80"/>
    </row>
    <row r="25" spans="1:3" ht="18" customHeight="1">
      <c r="A25" s="9" t="s">
        <v>61</v>
      </c>
      <c r="B25" s="11"/>
    </row>
    <row r="26" spans="1:3" ht="18" customHeight="1">
      <c r="A26" s="9" t="s">
        <v>61</v>
      </c>
      <c r="B26" s="11"/>
    </row>
    <row r="27" spans="1:3" ht="18" customHeight="1">
      <c r="A27" s="9" t="s">
        <v>61</v>
      </c>
      <c r="B27" s="11"/>
    </row>
    <row r="28" spans="1:3" ht="18" customHeight="1">
      <c r="A28" s="9" t="s">
        <v>61</v>
      </c>
      <c r="B28" s="11"/>
    </row>
    <row r="29" spans="1:3" ht="18" customHeight="1">
      <c r="A29" s="9" t="s">
        <v>61</v>
      </c>
      <c r="B29" s="11"/>
    </row>
    <row r="30" spans="1:3" ht="18" customHeight="1">
      <c r="A30" s="9" t="s">
        <v>61</v>
      </c>
      <c r="B30" s="11"/>
    </row>
    <row r="31" spans="1:3" ht="18" customHeight="1">
      <c r="A31" s="9" t="s">
        <v>61</v>
      </c>
      <c r="B31" s="11"/>
    </row>
    <row r="36" ht="17.149999999999999" customHeight="1"/>
    <row r="37" ht="17.149999999999999" customHeight="1"/>
    <row r="41" ht="17.149999999999999" customHeight="1"/>
    <row r="42" ht="17.149999999999999" customHeight="1"/>
    <row r="46" ht="17.149999999999999" customHeight="1"/>
    <row r="47" ht="17.149999999999999" customHeight="1"/>
    <row r="48" ht="9" customHeight="1"/>
    <row r="49" ht="12" customHeight="1"/>
    <row r="50" ht="15" customHeight="1"/>
    <row r="51" ht="12" customHeight="1"/>
    <row r="52" ht="17.149999999999999" customHeight="1"/>
    <row r="53" ht="17.149999999999999" customHeight="1"/>
    <row r="54" ht="12" customHeight="1"/>
    <row r="56" ht="17.149999999999999" customHeight="1"/>
    <row r="66" ht="15.75" customHeight="1"/>
    <row r="67" ht="16.5" customHeight="1"/>
    <row r="92" ht="13.5" customHeight="1"/>
    <row r="97" ht="18.75" customHeight="1"/>
    <row r="98" ht="15.75" customHeight="1"/>
    <row r="103" ht="17.25" customHeight="1"/>
    <row r="108" ht="16.5" customHeight="1"/>
    <row r="112" ht="18.75" customHeight="1"/>
    <row r="118" ht="20.25" customHeight="1"/>
    <row r="123" ht="21" customHeight="1"/>
    <row r="128" ht="12.75" customHeight="1"/>
    <row r="133" ht="3" customHeight="1"/>
    <row r="138" ht="15.75" customHeight="1"/>
    <row r="142" ht="18.75" customHeight="1"/>
  </sheetData>
  <printOptions horizontalCentered="1"/>
  <pageMargins left="0.47244094488188981" right="0.31496062992125984" top="0.62992125984251968" bottom="0.55118110236220474" header="0.35433070866141736" footer="0.31496062992125984"/>
  <pageSetup paperSize="9" orientation="portrait" horizontalDpi="4294967293" r:id="rId1"/>
  <headerFooter alignWithMargins="0">
    <oddFooter>&amp;R&amp;F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FI Beverages</vt:lpstr>
      <vt:lpstr>Office Meetings</vt:lpstr>
      <vt:lpstr>Labour</vt:lpstr>
      <vt:lpstr>Miscellaneous</vt:lpstr>
      <vt:lpstr>Summary</vt:lpstr>
      <vt:lpstr>Events</vt:lpstr>
      <vt:lpstr>Events!Print_Area</vt:lpstr>
      <vt:lpstr>'FI Beverages'!Print_Area</vt:lpstr>
      <vt:lpstr>Labour!Print_Area</vt:lpstr>
      <vt:lpstr>Miscellaneous!Print_Area</vt:lpstr>
      <vt:lpstr>'Office Meetings'!Print_Area</vt:lpstr>
      <vt:lpstr>Summary!Print_Area</vt:lpstr>
    </vt:vector>
  </TitlesOfParts>
  <Company>Compaq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Compaq</dc:creator>
  <cp:lastModifiedBy>Tanja Odinsen</cp:lastModifiedBy>
  <cp:lastPrinted>2016-12-15T22:16:12Z</cp:lastPrinted>
  <dcterms:created xsi:type="dcterms:W3CDTF">2004-02-18T08:35:00Z</dcterms:created>
  <dcterms:modified xsi:type="dcterms:W3CDTF">2017-01-06T12:43:31Z</dcterms:modified>
</cp:coreProperties>
</file>