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mmercial Procurement\RSSB Contracts\RSSB_2101 TO 2150\RSSB_2101_ERP_HF\ITT\"/>
    </mc:Choice>
  </mc:AlternateContent>
  <bookViews>
    <workbookView xWindow="0" yWindow="0" windowWidth="15360" windowHeight="8748"/>
  </bookViews>
  <sheets>
    <sheet name="Budget for Phases 1, 2, 3" sheetId="1" r:id="rId1"/>
    <sheet name="External Services Price" sheetId="4" r:id="rId2"/>
    <sheet name="Support and maintenance Price" sheetId="6" r:id="rId3"/>
    <sheet name="Licensing price schedule" sheetId="2" r:id="rId4"/>
    <sheet name="Minimum Licence requirement" sheetId="5" r:id="rId5"/>
    <sheet name="Total cost of ownership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6" l="1"/>
  <c r="G31" i="6"/>
  <c r="D31" i="6"/>
  <c r="C31" i="6"/>
  <c r="C40" i="7"/>
  <c r="C39" i="7"/>
  <c r="C34" i="7"/>
  <c r="C33" i="7"/>
  <c r="C24" i="7"/>
  <c r="C23" i="7"/>
  <c r="C16" i="7"/>
  <c r="C15" i="7"/>
  <c r="C8" i="7"/>
  <c r="H38" i="6"/>
  <c r="G38" i="6"/>
  <c r="D38" i="6"/>
  <c r="C38" i="6"/>
  <c r="C35" i="7" l="1"/>
  <c r="C41" i="7"/>
  <c r="D20" i="4" l="1"/>
  <c r="C20" i="4"/>
  <c r="B20" i="4"/>
  <c r="D11" i="4"/>
  <c r="C11" i="4"/>
  <c r="B11" i="4"/>
  <c r="C7" i="7" s="1"/>
  <c r="H24" i="6"/>
  <c r="C28" i="7" s="1"/>
  <c r="G24" i="6"/>
  <c r="D24" i="6"/>
  <c r="C27" i="7" s="1"/>
  <c r="C24" i="6"/>
  <c r="H17" i="6"/>
  <c r="C20" i="7" s="1"/>
  <c r="G17" i="6"/>
  <c r="D17" i="6"/>
  <c r="C19" i="7" s="1"/>
  <c r="C17" i="6"/>
  <c r="H10" i="6"/>
  <c r="C12" i="7" s="1"/>
  <c r="G10" i="6"/>
  <c r="C10" i="6"/>
  <c r="D10" i="6"/>
  <c r="C11" i="7" s="1"/>
  <c r="C21" i="7" l="1"/>
  <c r="C13" i="7"/>
  <c r="C29" i="7"/>
  <c r="C56" i="7" l="1"/>
</calcChain>
</file>

<file path=xl/sharedStrings.xml><?xml version="1.0" encoding="utf-8"?>
<sst xmlns="http://schemas.openxmlformats.org/spreadsheetml/2006/main" count="314" uniqueCount="146">
  <si>
    <t>ERP</t>
  </si>
  <si>
    <t>External Services</t>
  </si>
  <si>
    <t>Saas (Licensing &amp; Support)</t>
  </si>
  <si>
    <t>CRM</t>
  </si>
  <si>
    <t>Costs 2016/17 Phase 1</t>
  </si>
  <si>
    <t>Costs 2017/18 Phase2</t>
  </si>
  <si>
    <t>Costs 2018/19 Phase 3</t>
  </si>
  <si>
    <t>Total</t>
  </si>
  <si>
    <t>Project Element</t>
  </si>
  <si>
    <t>Finance</t>
  </si>
  <si>
    <t>Procurement</t>
  </si>
  <si>
    <t>CIRAS</t>
  </si>
  <si>
    <t>Phase 1 - ERP Users</t>
  </si>
  <si>
    <t>Business Services</t>
  </si>
  <si>
    <t>Timesheeting</t>
  </si>
  <si>
    <t>Innovation</t>
  </si>
  <si>
    <t>Research &amp; Development</t>
  </si>
  <si>
    <t>Standards</t>
  </si>
  <si>
    <t>Human Resources</t>
  </si>
  <si>
    <t>Phase 2 - ERP Users</t>
  </si>
  <si>
    <t>Phase 3 - ERP Users</t>
  </si>
  <si>
    <t>License type</t>
  </si>
  <si>
    <t>Phase 3 - CRM Users</t>
  </si>
  <si>
    <t>Phase 2 - CRM Users</t>
  </si>
  <si>
    <t>Phase 1- CRM Users</t>
  </si>
  <si>
    <t>CRM Users</t>
  </si>
  <si>
    <t>ERP Users</t>
  </si>
  <si>
    <t>Rate Card</t>
  </si>
  <si>
    <t>Rate per day</t>
  </si>
  <si>
    <t>Rate per day if RSSB calls off 10 days or more support on a project</t>
  </si>
  <si>
    <t>% discount</t>
  </si>
  <si>
    <t>Project management</t>
  </si>
  <si>
    <t>Managing and performing testing</t>
  </si>
  <si>
    <t>*Subject to contract review</t>
  </si>
  <si>
    <t>Number of Support Days</t>
  </si>
  <si>
    <t>Total Per Month</t>
  </si>
  <si>
    <t>Development</t>
  </si>
  <si>
    <t>Change Management</t>
  </si>
  <si>
    <t>Configuration</t>
  </si>
  <si>
    <t>Potential Additional Work Ratecard*</t>
  </si>
  <si>
    <t>Total Assessed Price</t>
  </si>
  <si>
    <t>150+</t>
  </si>
  <si>
    <t>1 - 50</t>
  </si>
  <si>
    <t>51-100</t>
  </si>
  <si>
    <t>Price per licence</t>
  </si>
  <si>
    <t>Assessed Tender Price</t>
  </si>
  <si>
    <t xml:space="preserve">Note Some may be full and some read only </t>
  </si>
  <si>
    <t>* estimated quantities for the purpose of evaluation only. RSSB makes no commitment to the volume of licensing ultimately required</t>
  </si>
  <si>
    <t>Please be advised that your proposal will not be compliant if the costs exceed the budgeted amount for each element for each of the Phases</t>
  </si>
  <si>
    <t>101-150</t>
  </si>
  <si>
    <t>0: Planning</t>
  </si>
  <si>
    <t xml:space="preserve">1: Build </t>
  </si>
  <si>
    <t>2: UAT</t>
  </si>
  <si>
    <t>RSSB will award the contract for Phase 1 of the project and make the ERP and CRM solution live.  This includes all the functionality agreed in Phase 1 of the project.</t>
  </si>
  <si>
    <t>The support and maintenance period would run from the point where the solution is lilve.</t>
  </si>
  <si>
    <t>Phase 1</t>
  </si>
  <si>
    <t>3: Data migration and deployment</t>
  </si>
  <si>
    <t>4: Training</t>
  </si>
  <si>
    <t>Please provide firm prices for External Services within the budget indicated in the worksheet entitled 'Budget for Phase 1, 2, 3'</t>
  </si>
  <si>
    <t>RSSB may consider to extend the contract for phases 2 and 3 subject to RSSB's business needs.</t>
  </si>
  <si>
    <t>ERP Licencing (Yr1)*</t>
  </si>
  <si>
    <t>ERP solution</t>
  </si>
  <si>
    <t>CRM solution</t>
  </si>
  <si>
    <t>CRM Licencing (Yr 1)*</t>
  </si>
  <si>
    <t>Subtotal (Yr1)</t>
  </si>
  <si>
    <t>Phases</t>
  </si>
  <si>
    <t>Phase 2</t>
  </si>
  <si>
    <t>ERP Support and maintenance (Yr 1)</t>
  </si>
  <si>
    <t>CRM Support and maintenance (Yr 1)</t>
  </si>
  <si>
    <t>ERP Licencing (Yr2)*</t>
  </si>
  <si>
    <t>CRM Licencing (Yr 2)*</t>
  </si>
  <si>
    <t>External Services price schedule</t>
  </si>
  <si>
    <t>Support and maintenance Price Schedule</t>
  </si>
  <si>
    <t>Please provide firm prices for support and maintenance services for ERP and CRM solution within the budget indicated in the worksheet entitled 'Budget for Phase 1, 2, 3'</t>
  </si>
  <si>
    <t>ERP Support and maintenance (Yr 2)</t>
  </si>
  <si>
    <t>CRM Support and maintenance (Yr 2)</t>
  </si>
  <si>
    <t>Subtotal (Yr2)</t>
  </si>
  <si>
    <t>Phase 3</t>
  </si>
  <si>
    <t>ERP Licencing (Yr3)*</t>
  </si>
  <si>
    <t>CRM Licencing (Yr 3)*</t>
  </si>
  <si>
    <t>ERP Support and maintenance (Yr 3)</t>
  </si>
  <si>
    <t>Annual Cost</t>
  </si>
  <si>
    <t>Minimum License requirement</t>
  </si>
  <si>
    <t>CRM Support and maintenance (Yr 3)</t>
  </si>
  <si>
    <t>Subtotal (Yr3)</t>
  </si>
  <si>
    <t>Phases 1-3</t>
  </si>
  <si>
    <t>Licensing price schedule</t>
  </si>
  <si>
    <t>Please provide a firm prices per license for a period of 4 years.  Plase note that the prices quoted should be within the budgets indicated for phases 1, 2 and 3.</t>
  </si>
  <si>
    <t>Please provide firm prices for each element of work for each of the phases described in Appendices A, B, C and D.</t>
  </si>
  <si>
    <t>Costs 2019/20 Year 4</t>
  </si>
  <si>
    <t>Cost 2020/21 Year 5</t>
  </si>
  <si>
    <t>Total 5 Years</t>
  </si>
  <si>
    <t>Total Investment (Phases 1-3)</t>
  </si>
  <si>
    <t>Support and maintenance will be renewed annually for an initial term of 3 years with an option to extend for further 2 years on an annual basis.</t>
  </si>
  <si>
    <t xml:space="preserve">Note: Some may be full access and some read only </t>
  </si>
  <si>
    <t>Estimated Licenses by Department</t>
  </si>
  <si>
    <t>Minimum expected quantity*</t>
  </si>
  <si>
    <t>Plase note that the prices quoted should be within the budgets indicated for each elements for each phase of the project.</t>
  </si>
  <si>
    <t>Year 4</t>
  </si>
  <si>
    <t>Year 5</t>
  </si>
  <si>
    <t>CRM Licencing (Yr 4)*</t>
  </si>
  <si>
    <t>ERP Licencing (Yr4)*</t>
  </si>
  <si>
    <t>ERP Licencing (Yr5)*</t>
  </si>
  <si>
    <t>CRM Licencing (Yr 5)*</t>
  </si>
  <si>
    <t>Total cost of ownership</t>
  </si>
  <si>
    <t>Please enter a firm price for ERP and CRM Licencing</t>
  </si>
  <si>
    <t>ERP Licencing*</t>
  </si>
  <si>
    <t>CRM Licencing*</t>
  </si>
  <si>
    <t>ERP Support and maintenance</t>
  </si>
  <si>
    <t>CRM Support and maintenance</t>
  </si>
  <si>
    <t>Subtotal (Yr4)</t>
  </si>
  <si>
    <t>Subtotal (Yr5)</t>
  </si>
  <si>
    <t>Years 5</t>
  </si>
  <si>
    <t>Year 5 Support</t>
  </si>
  <si>
    <t>Year 5 Maintenance</t>
  </si>
  <si>
    <t>Year 5 Other</t>
  </si>
  <si>
    <t>Budget Years 1-5 (The budget for each year must not be exceeded)</t>
  </si>
  <si>
    <t>Configuration (one-off cost)</t>
  </si>
  <si>
    <t xml:space="preserve">Year 1 Activity </t>
  </si>
  <si>
    <t>Year 1 Support</t>
  </si>
  <si>
    <t>Year 1 Maintenance</t>
  </si>
  <si>
    <t>Year 1 Other</t>
  </si>
  <si>
    <t xml:space="preserve">Year 1 Total </t>
  </si>
  <si>
    <t xml:space="preserve">Year 2 Activity </t>
  </si>
  <si>
    <t>Year 2 Support</t>
  </si>
  <si>
    <t>Year 2 Maintenance</t>
  </si>
  <si>
    <t>Year 2 Other</t>
  </si>
  <si>
    <t xml:space="preserve">Year 2 Total </t>
  </si>
  <si>
    <t xml:space="preserve">Year 3 Activity </t>
  </si>
  <si>
    <t>Year 3 Support</t>
  </si>
  <si>
    <t>Year 3 Maintenance</t>
  </si>
  <si>
    <t>Year 3 Other</t>
  </si>
  <si>
    <t xml:space="preserve">Year 3 Total </t>
  </si>
  <si>
    <t xml:space="preserve">Year 5 Total </t>
  </si>
  <si>
    <t>Year 4 Support</t>
  </si>
  <si>
    <t>Year 4 Maintenance</t>
  </si>
  <si>
    <t>Year 4 Other</t>
  </si>
  <si>
    <t xml:space="preserve">Year 4 Total </t>
  </si>
  <si>
    <t>ERP Configuration one-off costs (Yr1)</t>
  </si>
  <si>
    <t>CRM Configuration one-off costs (Yr1)</t>
  </si>
  <si>
    <t>ERP Configuration one-off costs (Yr3)</t>
  </si>
  <si>
    <t>CRM Configuration one-off costs (Yr3)</t>
  </si>
  <si>
    <t>ERP Configuration one-off costs (Yr2)</t>
  </si>
  <si>
    <t>CRM Configuration one-off costs (Yr2)</t>
  </si>
  <si>
    <t>CRM Configuration One-off Costs</t>
  </si>
  <si>
    <t>ERP Configuration One off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</si>
</sst>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$£-809]#,##0;[$£-809]\-#,##0"/>
    <numFmt numFmtId="166" formatCode="_-&quot;£&quot;* #,##0_-;\-&quot;£&quot;* #,##0_-;_-&quot;£&quot;* &quot;-&quot;??_-;_-@_-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5">
    <xf numFmtId="0" fontId="0" fillId="0" borderId="0" xfId="0"/>
    <xf numFmtId="164" fontId="0" fillId="0" borderId="0" xfId="1" applyNumberFormat="1" applyFont="1"/>
    <xf numFmtId="164" fontId="0" fillId="0" borderId="6" xfId="1" applyNumberFormat="1" applyFont="1" applyBorder="1"/>
    <xf numFmtId="164" fontId="3" fillId="0" borderId="7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0" fontId="0" fillId="0" borderId="17" xfId="0" applyBorder="1"/>
    <xf numFmtId="0" fontId="2" fillId="0" borderId="0" xfId="0" applyFont="1"/>
    <xf numFmtId="0" fontId="3" fillId="0" borderId="0" xfId="0" applyFont="1" applyFill="1" applyBorder="1"/>
    <xf numFmtId="0" fontId="8" fillId="0" borderId="24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4" fontId="10" fillId="0" borderId="0" xfId="2" applyFont="1" applyBorder="1" applyAlignment="1">
      <alignment wrapText="1"/>
    </xf>
    <xf numFmtId="165" fontId="7" fillId="0" borderId="0" xfId="0" applyNumberFormat="1" applyFont="1" applyBorder="1" applyAlignment="1">
      <alignment vertical="top" wrapText="1"/>
    </xf>
    <xf numFmtId="9" fontId="7" fillId="0" borderId="0" xfId="0" applyNumberFormat="1" applyFont="1" applyAlignment="1">
      <alignment wrapText="1"/>
    </xf>
    <xf numFmtId="9" fontId="7" fillId="0" borderId="0" xfId="0" applyNumberFormat="1" applyFont="1"/>
    <xf numFmtId="9" fontId="7" fillId="0" borderId="0" xfId="0" applyNumberFormat="1" applyFont="1" applyBorder="1"/>
    <xf numFmtId="0" fontId="9" fillId="0" borderId="14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33" xfId="0" applyBorder="1"/>
    <xf numFmtId="0" fontId="0" fillId="0" borderId="37" xfId="0" applyBorder="1"/>
    <xf numFmtId="0" fontId="3" fillId="0" borderId="14" xfId="0" applyFont="1" applyBorder="1"/>
    <xf numFmtId="0" fontId="0" fillId="0" borderId="38" xfId="0" applyBorder="1"/>
    <xf numFmtId="0" fontId="13" fillId="0" borderId="0" xfId="0" applyFont="1"/>
    <xf numFmtId="0" fontId="10" fillId="0" borderId="0" xfId="0" applyFont="1"/>
    <xf numFmtId="0" fontId="10" fillId="0" borderId="0" xfId="0" applyFont="1" applyFill="1" applyBorder="1"/>
    <xf numFmtId="0" fontId="7" fillId="2" borderId="35" xfId="0" applyFont="1" applyFill="1" applyBorder="1" applyAlignment="1">
      <alignment horizontal="center" vertical="center" wrapText="1"/>
    </xf>
    <xf numFmtId="17" fontId="7" fillId="2" borderId="35" xfId="0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4" xfId="0" applyBorder="1"/>
    <xf numFmtId="0" fontId="0" fillId="0" borderId="41" xfId="0" applyBorder="1"/>
    <xf numFmtId="0" fontId="0" fillId="0" borderId="36" xfId="0" applyBorder="1"/>
    <xf numFmtId="0" fontId="2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164" fontId="0" fillId="0" borderId="37" xfId="1" applyNumberFormat="1" applyFont="1" applyBorder="1" applyAlignment="1">
      <alignment vertical="top" wrapText="1"/>
    </xf>
    <xf numFmtId="0" fontId="3" fillId="2" borderId="40" xfId="0" applyFont="1" applyFill="1" applyBorder="1" applyAlignment="1">
      <alignment horizontal="center" vertical="top" wrapText="1"/>
    </xf>
    <xf numFmtId="0" fontId="15" fillId="2" borderId="39" xfId="0" applyFont="1" applyFill="1" applyBorder="1" applyAlignment="1">
      <alignment horizontal="center" vertical="top" wrapText="1"/>
    </xf>
    <xf numFmtId="164" fontId="0" fillId="0" borderId="1" xfId="1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164" fontId="3" fillId="0" borderId="41" xfId="1" applyNumberFormat="1" applyFont="1" applyBorder="1" applyAlignment="1">
      <alignment vertical="top" wrapText="1"/>
    </xf>
    <xf numFmtId="164" fontId="3" fillId="0" borderId="36" xfId="1" applyNumberFormat="1" applyFont="1" applyBorder="1" applyAlignment="1">
      <alignment vertical="top" wrapText="1"/>
    </xf>
    <xf numFmtId="0" fontId="3" fillId="2" borderId="3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0" fillId="0" borderId="33" xfId="1" applyNumberFormat="1" applyFont="1" applyBorder="1" applyAlignment="1">
      <alignment vertical="top" wrapText="1"/>
    </xf>
    <xf numFmtId="164" fontId="3" fillId="0" borderId="34" xfId="1" applyNumberFormat="1" applyFont="1" applyBorder="1" applyAlignment="1">
      <alignment vertical="top" wrapText="1"/>
    </xf>
    <xf numFmtId="164" fontId="9" fillId="0" borderId="15" xfId="1" applyNumberFormat="1" applyFont="1" applyBorder="1" applyAlignment="1">
      <alignment wrapText="1"/>
    </xf>
    <xf numFmtId="164" fontId="8" fillId="3" borderId="25" xfId="1" applyNumberFormat="1" applyFont="1" applyFill="1" applyBorder="1" applyAlignment="1">
      <alignment horizontal="right"/>
    </xf>
    <xf numFmtId="164" fontId="8" fillId="3" borderId="26" xfId="1" applyNumberFormat="1" applyFont="1" applyFill="1" applyBorder="1" applyAlignment="1">
      <alignment horizontal="right"/>
    </xf>
    <xf numFmtId="164" fontId="8" fillId="3" borderId="28" xfId="1" applyNumberFormat="1" applyFont="1" applyFill="1" applyBorder="1" applyAlignment="1">
      <alignment horizontal="right"/>
    </xf>
    <xf numFmtId="164" fontId="8" fillId="3" borderId="29" xfId="1" applyNumberFormat="1" applyFont="1" applyFill="1" applyBorder="1" applyAlignment="1">
      <alignment horizontal="right"/>
    </xf>
    <xf numFmtId="164" fontId="10" fillId="0" borderId="9" xfId="1" applyNumberFormat="1" applyFont="1" applyBorder="1" applyAlignment="1">
      <alignment horizontal="center" vertical="center" wrapText="1"/>
    </xf>
    <xf numFmtId="164" fontId="7" fillId="0" borderId="31" xfId="1" applyNumberFormat="1" applyFont="1" applyBorder="1" applyAlignment="1">
      <alignment horizontal="center" vertical="center" wrapText="1"/>
    </xf>
    <xf numFmtId="164" fontId="7" fillId="0" borderId="32" xfId="1" applyNumberFormat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164" fontId="9" fillId="0" borderId="9" xfId="1" applyNumberFormat="1" applyFont="1" applyBorder="1" applyAlignment="1">
      <alignment wrapText="1"/>
    </xf>
    <xf numFmtId="164" fontId="7" fillId="0" borderId="10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0" fillId="0" borderId="40" xfId="0" applyBorder="1"/>
    <xf numFmtId="164" fontId="0" fillId="0" borderId="40" xfId="1" applyNumberFormat="1" applyFont="1" applyBorder="1"/>
    <xf numFmtId="164" fontId="0" fillId="0" borderId="39" xfId="1" applyNumberFormat="1" applyFont="1" applyBorder="1"/>
    <xf numFmtId="43" fontId="0" fillId="0" borderId="14" xfId="1" applyFont="1" applyBorder="1"/>
    <xf numFmtId="43" fontId="0" fillId="0" borderId="49" xfId="1" applyFont="1" applyBorder="1"/>
    <xf numFmtId="43" fontId="0" fillId="0" borderId="33" xfId="1" applyFont="1" applyBorder="1"/>
    <xf numFmtId="43" fontId="0" fillId="0" borderId="42" xfId="1" applyFont="1" applyBorder="1"/>
    <xf numFmtId="43" fontId="0" fillId="0" borderId="34" xfId="1" applyFont="1" applyBorder="1"/>
    <xf numFmtId="43" fontId="0" fillId="0" borderId="48" xfId="1" applyFont="1" applyBorder="1"/>
    <xf numFmtId="43" fontId="0" fillId="0" borderId="40" xfId="1" applyFont="1" applyBorder="1"/>
    <xf numFmtId="43" fontId="0" fillId="0" borderId="39" xfId="1" applyFont="1" applyBorder="1"/>
    <xf numFmtId="43" fontId="0" fillId="0" borderId="41" xfId="1" applyFont="1" applyBorder="1"/>
    <xf numFmtId="43" fontId="0" fillId="0" borderId="36" xfId="1" applyFont="1" applyBorder="1"/>
    <xf numFmtId="43" fontId="0" fillId="0" borderId="1" xfId="1" applyFont="1" applyBorder="1"/>
    <xf numFmtId="43" fontId="0" fillId="0" borderId="37" xfId="1" applyFont="1" applyBorder="1"/>
    <xf numFmtId="0" fontId="5" fillId="0" borderId="0" xfId="0" applyFont="1" applyFill="1"/>
    <xf numFmtId="0" fontId="0" fillId="0" borderId="5" xfId="0" applyBorder="1"/>
    <xf numFmtId="0" fontId="0" fillId="0" borderId="6" xfId="0" applyBorder="1"/>
    <xf numFmtId="43" fontId="0" fillId="0" borderId="6" xfId="1" applyFont="1" applyBorder="1"/>
    <xf numFmtId="43" fontId="0" fillId="0" borderId="18" xfId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0" xfId="0" applyBorder="1"/>
    <xf numFmtId="164" fontId="3" fillId="0" borderId="0" xfId="1" applyNumberFormat="1" applyFont="1" applyBorder="1"/>
    <xf numFmtId="164" fontId="0" fillId="0" borderId="52" xfId="1" applyNumberFormat="1" applyFont="1" applyBorder="1"/>
    <xf numFmtId="164" fontId="4" fillId="0" borderId="53" xfId="1" applyNumberFormat="1" applyFont="1" applyBorder="1"/>
    <xf numFmtId="164" fontId="0" fillId="0" borderId="2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3" fillId="0" borderId="4" xfId="1" applyNumberFormat="1" applyFont="1" applyBorder="1"/>
    <xf numFmtId="164" fontId="3" fillId="0" borderId="51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47" xfId="1" applyNumberFormat="1" applyFont="1" applyBorder="1" applyAlignment="1">
      <alignment horizontal="left" vertical="center"/>
    </xf>
    <xf numFmtId="164" fontId="12" fillId="0" borderId="47" xfId="1" applyNumberFormat="1" applyFont="1" applyBorder="1"/>
    <xf numFmtId="164" fontId="12" fillId="0" borderId="53" xfId="1" applyNumberFormat="1" applyFont="1" applyBorder="1"/>
    <xf numFmtId="164" fontId="3" fillId="0" borderId="8" xfId="1" applyNumberFormat="1" applyFont="1" applyBorder="1"/>
    <xf numFmtId="0" fontId="3" fillId="0" borderId="0" xfId="0" applyFont="1" applyBorder="1" applyAlignment="1">
      <alignment vertical="top" wrapText="1"/>
    </xf>
    <xf numFmtId="164" fontId="3" fillId="0" borderId="0" xfId="1" applyNumberFormat="1" applyFont="1" applyBorder="1" applyAlignment="1">
      <alignment vertical="top" wrapText="1"/>
    </xf>
    <xf numFmtId="0" fontId="0" fillId="0" borderId="50" xfId="0" applyBorder="1" applyAlignment="1">
      <alignment vertical="top"/>
    </xf>
    <xf numFmtId="0" fontId="0" fillId="0" borderId="0" xfId="0" applyBorder="1" applyAlignment="1">
      <alignment vertical="top"/>
    </xf>
    <xf numFmtId="43" fontId="0" fillId="0" borderId="7" xfId="1" applyFont="1" applyBorder="1"/>
    <xf numFmtId="0" fontId="0" fillId="0" borderId="18" xfId="0" applyBorder="1"/>
    <xf numFmtId="43" fontId="0" fillId="0" borderId="19" xfId="1" applyFont="1" applyBorder="1"/>
    <xf numFmtId="0" fontId="3" fillId="0" borderId="0" xfId="0" applyFont="1" applyAlignment="1">
      <alignment vertical="top"/>
    </xf>
    <xf numFmtId="0" fontId="3" fillId="2" borderId="39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37" xfId="0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" xfId="0" applyBorder="1" applyAlignment="1">
      <alignment vertical="top"/>
    </xf>
    <xf numFmtId="166" fontId="0" fillId="0" borderId="37" xfId="0" applyNumberFormat="1" applyBorder="1" applyAlignment="1">
      <alignment vertical="top"/>
    </xf>
    <xf numFmtId="44" fontId="0" fillId="0" borderId="37" xfId="2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6" fontId="0" fillId="0" borderId="37" xfId="2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166" fontId="0" fillId="0" borderId="19" xfId="2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166" fontId="3" fillId="0" borderId="13" xfId="0" applyNumberFormat="1" applyFont="1" applyBorder="1" applyAlignment="1">
      <alignment vertical="top"/>
    </xf>
    <xf numFmtId="0" fontId="3" fillId="4" borderId="38" xfId="0" applyFont="1" applyFill="1" applyBorder="1" applyAlignment="1">
      <alignment vertical="top"/>
    </xf>
    <xf numFmtId="0" fontId="3" fillId="4" borderId="40" xfId="0" applyFont="1" applyFill="1" applyBorder="1" applyAlignment="1">
      <alignment vertical="top"/>
    </xf>
    <xf numFmtId="0" fontId="3" fillId="4" borderId="39" xfId="0" applyFont="1" applyFill="1" applyBorder="1" applyAlignment="1">
      <alignment vertical="top"/>
    </xf>
    <xf numFmtId="44" fontId="0" fillId="0" borderId="37" xfId="0" applyNumberForma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41" xfId="0" applyBorder="1" applyAlignment="1">
      <alignment vertical="top"/>
    </xf>
    <xf numFmtId="44" fontId="0" fillId="0" borderId="36" xfId="2" applyFont="1" applyBorder="1" applyAlignment="1">
      <alignment vertical="top"/>
    </xf>
    <xf numFmtId="0" fontId="3" fillId="0" borderId="43" xfId="0" applyFont="1" applyFill="1" applyBorder="1" applyAlignment="1">
      <alignment vertical="top"/>
    </xf>
    <xf numFmtId="44" fontId="3" fillId="0" borderId="13" xfId="0" applyNumberFormat="1" applyFont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37" xfId="0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3" fillId="0" borderId="41" xfId="0" applyFont="1" applyBorder="1" applyAlignment="1">
      <alignment vertical="top"/>
    </xf>
    <xf numFmtId="44" fontId="3" fillId="0" borderId="36" xfId="0" applyNumberFormat="1" applyFont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39" xfId="0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4" fontId="3" fillId="0" borderId="37" xfId="0" applyNumberFormat="1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5" xfId="0" applyFont="1" applyFill="1" applyBorder="1" applyAlignment="1">
      <alignment vertical="top" wrapText="1"/>
    </xf>
    <xf numFmtId="0" fontId="3" fillId="0" borderId="46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6" fillId="0" borderId="5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120" zoomScaleNormal="120" workbookViewId="0">
      <selection activeCell="A4" sqref="A4:J4"/>
    </sheetView>
  </sheetViews>
  <sheetFormatPr defaultRowHeight="13.8" x14ac:dyDescent="0.25"/>
  <cols>
    <col min="1" max="1" width="24.8984375" customWidth="1"/>
    <col min="2" max="4" width="12.59765625" bestFit="1" customWidth="1"/>
    <col min="5" max="5" width="12.69921875" bestFit="1" customWidth="1"/>
    <col min="6" max="7" width="11.09765625" bestFit="1" customWidth="1"/>
    <col min="8" max="8" width="12.59765625" bestFit="1" customWidth="1"/>
  </cols>
  <sheetData>
    <row r="1" spans="1:10" ht="19.95" customHeight="1" x14ac:dyDescent="0.3">
      <c r="A1" s="33" t="s">
        <v>116</v>
      </c>
    </row>
    <row r="2" spans="1:10" ht="19.95" customHeight="1" x14ac:dyDescent="0.25">
      <c r="A2" t="s">
        <v>88</v>
      </c>
    </row>
    <row r="3" spans="1:10" ht="19.95" customHeight="1" x14ac:dyDescent="0.25">
      <c r="A3" t="s">
        <v>48</v>
      </c>
    </row>
    <row r="4" spans="1:10" ht="33" customHeight="1" x14ac:dyDescent="0.25">
      <c r="A4" s="168" t="s">
        <v>53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9.95" customHeight="1" x14ac:dyDescent="0.25">
      <c r="A5" t="s">
        <v>59</v>
      </c>
    </row>
    <row r="6" spans="1:10" ht="19.95" customHeight="1" x14ac:dyDescent="0.25">
      <c r="A6" t="s">
        <v>54</v>
      </c>
    </row>
    <row r="7" spans="1:10" s="43" customFormat="1" ht="19.95" customHeight="1" x14ac:dyDescent="0.25">
      <c r="A7" s="41" t="s">
        <v>93</v>
      </c>
    </row>
    <row r="8" spans="1:10" ht="14.4" thickBot="1" x14ac:dyDescent="0.3">
      <c r="A8" s="7"/>
    </row>
    <row r="9" spans="1:10" ht="42" thickBot="1" x14ac:dyDescent="0.3">
      <c r="A9" s="112" t="s">
        <v>8</v>
      </c>
      <c r="B9" s="113" t="s">
        <v>4</v>
      </c>
      <c r="C9" s="114" t="s">
        <v>5</v>
      </c>
      <c r="D9" s="114" t="s">
        <v>6</v>
      </c>
      <c r="E9" s="115" t="s">
        <v>92</v>
      </c>
      <c r="F9" s="113" t="s">
        <v>89</v>
      </c>
      <c r="G9" s="114" t="s">
        <v>90</v>
      </c>
      <c r="H9" s="115" t="s">
        <v>91</v>
      </c>
    </row>
    <row r="10" spans="1:10" ht="19.95" customHeight="1" x14ac:dyDescent="0.25">
      <c r="A10" s="116" t="s">
        <v>0</v>
      </c>
      <c r="B10" s="105"/>
      <c r="C10" s="106"/>
      <c r="D10" s="106"/>
      <c r="E10" s="107"/>
      <c r="F10" s="98"/>
      <c r="G10" s="99"/>
      <c r="H10" s="100"/>
    </row>
    <row r="11" spans="1:10" ht="19.95" customHeight="1" x14ac:dyDescent="0.25">
      <c r="A11" s="103" t="s">
        <v>117</v>
      </c>
      <c r="B11" s="108">
        <v>221000</v>
      </c>
      <c r="C11" s="2">
        <v>97750</v>
      </c>
      <c r="D11" s="2">
        <v>199750</v>
      </c>
      <c r="E11" s="3">
        <v>525535.44999999995</v>
      </c>
      <c r="F11" s="108"/>
      <c r="G11" s="2"/>
      <c r="H11" s="3">
        <v>525535.44999999995</v>
      </c>
    </row>
    <row r="12" spans="1:10" ht="19.95" customHeight="1" thickBot="1" x14ac:dyDescent="0.3">
      <c r="A12" s="104" t="s">
        <v>2</v>
      </c>
      <c r="B12" s="109">
        <v>97750</v>
      </c>
      <c r="C12" s="110">
        <v>85000</v>
      </c>
      <c r="D12" s="110">
        <v>97750</v>
      </c>
      <c r="E12" s="5">
        <v>293250</v>
      </c>
      <c r="F12" s="109">
        <v>99775</v>
      </c>
      <c r="G12" s="110">
        <v>99775</v>
      </c>
      <c r="H12" s="5">
        <v>492800</v>
      </c>
    </row>
    <row r="13" spans="1:10" ht="19.95" customHeight="1" x14ac:dyDescent="0.25">
      <c r="A13" s="117" t="s">
        <v>3</v>
      </c>
      <c r="B13" s="98"/>
      <c r="C13" s="99"/>
      <c r="D13" s="99"/>
      <c r="E13" s="111"/>
      <c r="F13" s="98"/>
      <c r="G13" s="99"/>
      <c r="H13" s="111"/>
    </row>
    <row r="14" spans="1:10" ht="19.95" customHeight="1" x14ac:dyDescent="0.25">
      <c r="A14" s="103" t="s">
        <v>1</v>
      </c>
      <c r="B14" s="108">
        <v>85000</v>
      </c>
      <c r="C14" s="2">
        <v>187000</v>
      </c>
      <c r="D14" s="2">
        <v>182750</v>
      </c>
      <c r="E14" s="3">
        <v>457592.4</v>
      </c>
      <c r="F14" s="108"/>
      <c r="G14" s="2"/>
      <c r="H14" s="3">
        <v>457592.4</v>
      </c>
    </row>
    <row r="15" spans="1:10" ht="19.95" customHeight="1" thickBot="1" x14ac:dyDescent="0.3">
      <c r="A15" s="104" t="s">
        <v>2</v>
      </c>
      <c r="B15" s="109">
        <v>32300</v>
      </c>
      <c r="C15" s="110">
        <v>73950</v>
      </c>
      <c r="D15" s="110">
        <v>85850</v>
      </c>
      <c r="E15" s="5">
        <v>192935.55</v>
      </c>
      <c r="F15" s="109">
        <v>84582.225000000006</v>
      </c>
      <c r="G15" s="110">
        <v>84582</v>
      </c>
      <c r="H15" s="5">
        <v>362100</v>
      </c>
    </row>
    <row r="16" spans="1:10" ht="19.95" customHeight="1" thickBot="1" x14ac:dyDescent="0.3">
      <c r="A16" s="118" t="s">
        <v>7</v>
      </c>
      <c r="B16" s="119">
        <v>444550</v>
      </c>
      <c r="C16" s="4">
        <v>455207.30000000005</v>
      </c>
      <c r="D16" s="4">
        <v>569556.1</v>
      </c>
      <c r="E16" s="5">
        <v>1469313.4000000001</v>
      </c>
      <c r="F16" s="119">
        <v>184357.22500000001</v>
      </c>
      <c r="G16" s="4">
        <v>368714.45</v>
      </c>
      <c r="H16" s="5">
        <v>1838027.85</v>
      </c>
    </row>
    <row r="17" spans="1:8" x14ac:dyDescent="0.25">
      <c r="A17" s="101"/>
      <c r="B17" s="102"/>
      <c r="C17" s="102"/>
      <c r="D17" s="102"/>
      <c r="E17" s="102"/>
      <c r="F17" s="101"/>
      <c r="G17" s="101"/>
      <c r="H17" s="101"/>
    </row>
  </sheetData>
  <mergeCells count="1">
    <mergeCell ref="A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Normal="100" workbookViewId="0">
      <selection activeCell="E11" sqref="E11"/>
    </sheetView>
  </sheetViews>
  <sheetFormatPr defaultRowHeight="13.8" x14ac:dyDescent="0.25"/>
  <cols>
    <col min="1" max="1" width="62.8984375" bestFit="1" customWidth="1"/>
    <col min="2" max="4" width="16.59765625" customWidth="1"/>
    <col min="5" max="5" width="12.59765625" customWidth="1"/>
  </cols>
  <sheetData>
    <row r="1" spans="1:4" ht="27" customHeight="1" x14ac:dyDescent="0.25">
      <c r="A1" s="169" t="s">
        <v>71</v>
      </c>
      <c r="B1" s="169"/>
      <c r="C1" s="169"/>
      <c r="D1" s="169"/>
    </row>
    <row r="2" spans="1:4" ht="20.399999999999999" customHeight="1" x14ac:dyDescent="0.25">
      <c r="A2" s="47"/>
      <c r="B2" s="47"/>
      <c r="C2" s="47"/>
      <c r="D2" s="47"/>
    </row>
    <row r="3" spans="1:4" ht="20.399999999999999" customHeight="1" x14ac:dyDescent="0.25">
      <c r="A3" s="171" t="s">
        <v>58</v>
      </c>
      <c r="B3" s="171"/>
      <c r="C3" s="171"/>
      <c r="D3" s="171"/>
    </row>
    <row r="4" spans="1:4" ht="20.399999999999999" customHeight="1" thickBot="1" x14ac:dyDescent="0.3">
      <c r="A4" s="46"/>
      <c r="B4" s="46"/>
      <c r="C4" s="46"/>
      <c r="D4" s="46"/>
    </row>
    <row r="5" spans="1:4" ht="30" customHeight="1" thickBot="1" x14ac:dyDescent="0.3">
      <c r="A5" s="25" t="s">
        <v>145</v>
      </c>
      <c r="B5" s="23" t="s">
        <v>55</v>
      </c>
      <c r="C5" s="23" t="s">
        <v>66</v>
      </c>
      <c r="D5" s="24" t="s">
        <v>77</v>
      </c>
    </row>
    <row r="6" spans="1:4" ht="30" customHeight="1" x14ac:dyDescent="0.25">
      <c r="A6" s="9" t="s">
        <v>50</v>
      </c>
      <c r="B6" s="64"/>
      <c r="C6" s="65"/>
      <c r="D6" s="66"/>
    </row>
    <row r="7" spans="1:4" ht="30" customHeight="1" x14ac:dyDescent="0.25">
      <c r="A7" s="10" t="s">
        <v>51</v>
      </c>
      <c r="B7" s="64"/>
      <c r="C7" s="67"/>
      <c r="D7" s="68"/>
    </row>
    <row r="8" spans="1:4" ht="30" customHeight="1" x14ac:dyDescent="0.25">
      <c r="A8" s="10" t="s">
        <v>52</v>
      </c>
      <c r="B8" s="64"/>
      <c r="C8" s="67"/>
      <c r="D8" s="68"/>
    </row>
    <row r="9" spans="1:4" ht="30" customHeight="1" x14ac:dyDescent="0.25">
      <c r="A9" s="10" t="s">
        <v>56</v>
      </c>
      <c r="B9" s="64"/>
      <c r="C9" s="67"/>
      <c r="D9" s="68"/>
    </row>
    <row r="10" spans="1:4" ht="30" customHeight="1" x14ac:dyDescent="0.25">
      <c r="A10" s="10" t="s">
        <v>57</v>
      </c>
      <c r="B10" s="64"/>
      <c r="C10" s="67"/>
      <c r="D10" s="68"/>
    </row>
    <row r="11" spans="1:4" ht="30" customHeight="1" thickBot="1" x14ac:dyDescent="0.3">
      <c r="A11" s="11" t="s">
        <v>7</v>
      </c>
      <c r="B11" s="69">
        <f>SUM(B6:B10)</f>
        <v>0</v>
      </c>
      <c r="C11" s="70">
        <f>SUM(C6:C10)</f>
        <v>0</v>
      </c>
      <c r="D11" s="71">
        <f>SUM(D6:D10)</f>
        <v>0</v>
      </c>
    </row>
    <row r="12" spans="1:4" ht="15.6" x14ac:dyDescent="0.3">
      <c r="A12" s="12"/>
      <c r="B12" s="13"/>
      <c r="C12" s="14"/>
      <c r="D12" s="14"/>
    </row>
    <row r="13" spans="1:4" ht="16.2" thickBot="1" x14ac:dyDescent="0.35">
      <c r="A13" s="12"/>
      <c r="B13" s="13"/>
      <c r="C13" s="14"/>
      <c r="D13" s="14"/>
    </row>
    <row r="14" spans="1:4" ht="30" customHeight="1" thickBot="1" x14ac:dyDescent="0.3">
      <c r="A14" s="25" t="s">
        <v>144</v>
      </c>
      <c r="B14" s="23" t="s">
        <v>55</v>
      </c>
      <c r="C14" s="23" t="s">
        <v>66</v>
      </c>
      <c r="D14" s="24" t="s">
        <v>77</v>
      </c>
    </row>
    <row r="15" spans="1:4" ht="30" customHeight="1" x14ac:dyDescent="0.25">
      <c r="A15" s="9" t="s">
        <v>50</v>
      </c>
      <c r="B15" s="64"/>
      <c r="C15" s="65"/>
      <c r="D15" s="66"/>
    </row>
    <row r="16" spans="1:4" ht="30" customHeight="1" x14ac:dyDescent="0.25">
      <c r="A16" s="10" t="s">
        <v>51</v>
      </c>
      <c r="B16" s="64"/>
      <c r="C16" s="67"/>
      <c r="D16" s="68"/>
    </row>
    <row r="17" spans="1:4" ht="30" customHeight="1" x14ac:dyDescent="0.25">
      <c r="A17" s="10" t="s">
        <v>52</v>
      </c>
      <c r="B17" s="64"/>
      <c r="C17" s="67"/>
      <c r="D17" s="68"/>
    </row>
    <row r="18" spans="1:4" ht="30" customHeight="1" x14ac:dyDescent="0.25">
      <c r="A18" s="10" t="s">
        <v>56</v>
      </c>
      <c r="B18" s="64"/>
      <c r="C18" s="67"/>
      <c r="D18" s="68"/>
    </row>
    <row r="19" spans="1:4" ht="30" customHeight="1" x14ac:dyDescent="0.25">
      <c r="A19" s="10" t="s">
        <v>57</v>
      </c>
      <c r="B19" s="64"/>
      <c r="C19" s="67"/>
      <c r="D19" s="68"/>
    </row>
    <row r="20" spans="1:4" ht="30" customHeight="1" thickBot="1" x14ac:dyDescent="0.3">
      <c r="A20" s="11" t="s">
        <v>7</v>
      </c>
      <c r="B20" s="69">
        <f>SUM(B15:B19)</f>
        <v>0</v>
      </c>
      <c r="C20" s="70">
        <f>SUM(C15:C19)</f>
        <v>0</v>
      </c>
      <c r="D20" s="71">
        <f>SUM(D15:D19)</f>
        <v>0</v>
      </c>
    </row>
    <row r="21" spans="1:4" ht="15.6" x14ac:dyDescent="0.3">
      <c r="A21" s="12"/>
      <c r="B21" s="13"/>
      <c r="C21" s="14"/>
      <c r="D21" s="14"/>
    </row>
    <row r="22" spans="1:4" ht="15.6" x14ac:dyDescent="0.3">
      <c r="A22" s="15"/>
      <c r="B22" s="16"/>
      <c r="C22" s="17"/>
      <c r="D22" s="16"/>
    </row>
    <row r="23" spans="1:4" ht="18" thickBot="1" x14ac:dyDescent="0.35">
      <c r="A23" s="170" t="s">
        <v>27</v>
      </c>
      <c r="B23" s="170"/>
      <c r="C23" s="170"/>
      <c r="D23" s="170"/>
    </row>
    <row r="24" spans="1:4" ht="69.599999999999994" thickBot="1" x14ac:dyDescent="0.3">
      <c r="A24" s="48" t="s">
        <v>39</v>
      </c>
      <c r="B24" s="49" t="s">
        <v>28</v>
      </c>
      <c r="C24" s="49" t="s">
        <v>29</v>
      </c>
      <c r="D24" s="50" t="s">
        <v>30</v>
      </c>
    </row>
    <row r="25" spans="1:4" ht="30" customHeight="1" x14ac:dyDescent="0.25">
      <c r="A25" s="18" t="s">
        <v>31</v>
      </c>
      <c r="B25" s="64"/>
      <c r="C25" s="64"/>
      <c r="D25" s="72"/>
    </row>
    <row r="26" spans="1:4" ht="30" customHeight="1" x14ac:dyDescent="0.25">
      <c r="A26" s="19" t="s">
        <v>36</v>
      </c>
      <c r="B26" s="64"/>
      <c r="C26" s="64"/>
      <c r="D26" s="72"/>
    </row>
    <row r="27" spans="1:4" ht="30" customHeight="1" x14ac:dyDescent="0.25">
      <c r="A27" s="19" t="s">
        <v>37</v>
      </c>
      <c r="B27" s="64"/>
      <c r="C27" s="64"/>
      <c r="D27" s="72"/>
    </row>
    <row r="28" spans="1:4" ht="30" customHeight="1" x14ac:dyDescent="0.25">
      <c r="A28" s="19" t="s">
        <v>32</v>
      </c>
      <c r="B28" s="64"/>
      <c r="C28" s="64"/>
      <c r="D28" s="72"/>
    </row>
    <row r="29" spans="1:4" ht="30" customHeight="1" thickBot="1" x14ac:dyDescent="0.3">
      <c r="A29" s="20" t="s">
        <v>38</v>
      </c>
      <c r="B29" s="73"/>
      <c r="C29" s="73"/>
      <c r="D29" s="74"/>
    </row>
    <row r="30" spans="1:4" x14ac:dyDescent="0.25">
      <c r="A30" s="21" t="s">
        <v>33</v>
      </c>
      <c r="B30" s="21"/>
      <c r="C30" s="21"/>
      <c r="D30" s="22"/>
    </row>
    <row r="31" spans="1:4" x14ac:dyDescent="0.25">
      <c r="A31" s="21"/>
      <c r="B31" s="21"/>
      <c r="C31" s="21"/>
      <c r="D31" s="22"/>
    </row>
  </sheetData>
  <mergeCells count="3">
    <mergeCell ref="A1:D1"/>
    <mergeCell ref="A23:D23"/>
    <mergeCell ref="A3:D3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workbookViewId="0">
      <selection activeCell="C13" sqref="C13:C14"/>
    </sheetView>
  </sheetViews>
  <sheetFormatPr defaultRowHeight="13.8" x14ac:dyDescent="0.25"/>
  <cols>
    <col min="1" max="1" width="22.796875" style="44" customWidth="1"/>
    <col min="2" max="2" width="10.69921875" style="44" customWidth="1"/>
    <col min="3" max="4" width="11.59765625" style="44" customWidth="1"/>
    <col min="5" max="5" width="0.8984375" style="44" customWidth="1"/>
    <col min="6" max="7" width="10.69921875" style="44" customWidth="1"/>
    <col min="8" max="8" width="18.19921875" style="44" customWidth="1"/>
    <col min="9" max="16384" width="8.796875" style="44"/>
  </cols>
  <sheetData>
    <row r="1" spans="1:8" ht="22.8" x14ac:dyDescent="0.25">
      <c r="A1" s="172" t="s">
        <v>72</v>
      </c>
      <c r="B1" s="172"/>
      <c r="C1" s="172"/>
      <c r="D1" s="172"/>
    </row>
    <row r="2" spans="1:8" ht="17.399999999999999" customHeight="1" x14ac:dyDescent="0.25">
      <c r="A2" s="61"/>
      <c r="B2" s="61"/>
      <c r="C2" s="61"/>
      <c r="D2" s="61"/>
    </row>
    <row r="3" spans="1:8" s="75" customFormat="1" ht="32.4" customHeight="1" x14ac:dyDescent="0.25">
      <c r="A3" s="180" t="s">
        <v>73</v>
      </c>
      <c r="B3" s="180"/>
      <c r="C3" s="180"/>
      <c r="D3" s="180"/>
      <c r="E3" s="180"/>
      <c r="F3" s="180"/>
      <c r="G3" s="180"/>
      <c r="H3" s="180"/>
    </row>
    <row r="4" spans="1:8" ht="14.4" customHeight="1" thickBot="1" x14ac:dyDescent="0.3"/>
    <row r="5" spans="1:8" s="45" customFormat="1" ht="14.4" thickBot="1" x14ac:dyDescent="0.3">
      <c r="A5" s="178" t="s">
        <v>118</v>
      </c>
      <c r="B5" s="175" t="s">
        <v>61</v>
      </c>
      <c r="C5" s="176"/>
      <c r="D5" s="177"/>
      <c r="F5" s="175" t="s">
        <v>62</v>
      </c>
      <c r="G5" s="176"/>
      <c r="H5" s="177"/>
    </row>
    <row r="6" spans="1:8" s="45" customFormat="1" ht="44.4" customHeight="1" x14ac:dyDescent="0.25">
      <c r="A6" s="179"/>
      <c r="B6" s="60" t="s">
        <v>28</v>
      </c>
      <c r="C6" s="54" t="s">
        <v>34</v>
      </c>
      <c r="D6" s="55" t="s">
        <v>35</v>
      </c>
      <c r="F6" s="60" t="s">
        <v>28</v>
      </c>
      <c r="G6" s="54" t="s">
        <v>34</v>
      </c>
      <c r="H6" s="55" t="s">
        <v>35</v>
      </c>
    </row>
    <row r="7" spans="1:8" ht="24" customHeight="1" x14ac:dyDescent="0.25">
      <c r="A7" s="166" t="s">
        <v>119</v>
      </c>
      <c r="B7" s="62"/>
      <c r="C7" s="56"/>
      <c r="D7" s="53"/>
      <c r="F7" s="62"/>
      <c r="G7" s="56"/>
      <c r="H7" s="53"/>
    </row>
    <row r="8" spans="1:8" ht="24" customHeight="1" x14ac:dyDescent="0.25">
      <c r="A8" s="166" t="s">
        <v>120</v>
      </c>
      <c r="B8" s="62"/>
      <c r="C8" s="52"/>
      <c r="D8" s="53"/>
      <c r="F8" s="62"/>
      <c r="G8" s="52"/>
      <c r="H8" s="53"/>
    </row>
    <row r="9" spans="1:8" ht="24" customHeight="1" x14ac:dyDescent="0.25">
      <c r="A9" s="166" t="s">
        <v>121</v>
      </c>
      <c r="B9" s="62"/>
      <c r="C9" s="52"/>
      <c r="D9" s="53"/>
      <c r="F9" s="62"/>
      <c r="G9" s="52"/>
      <c r="H9" s="53"/>
    </row>
    <row r="10" spans="1:8" ht="24" customHeight="1" thickBot="1" x14ac:dyDescent="0.3">
      <c r="A10" s="167" t="s">
        <v>122</v>
      </c>
      <c r="B10" s="63"/>
      <c r="C10" s="58">
        <f t="shared" ref="C10:D10" si="0">SUM(C7:C9)</f>
        <v>0</v>
      </c>
      <c r="D10" s="59">
        <f t="shared" si="0"/>
        <v>0</v>
      </c>
      <c r="F10" s="63"/>
      <c r="G10" s="58">
        <f t="shared" ref="G10" si="1">SUM(G7:G9)</f>
        <v>0</v>
      </c>
      <c r="H10" s="59">
        <f t="shared" ref="H10" si="2">SUM(H7:H9)</f>
        <v>0</v>
      </c>
    </row>
    <row r="11" spans="1:8" ht="23.4" thickBot="1" x14ac:dyDescent="0.3">
      <c r="A11" s="174"/>
      <c r="B11" s="174"/>
      <c r="C11" s="174"/>
      <c r="D11" s="174"/>
    </row>
    <row r="12" spans="1:8" ht="14.4" thickBot="1" x14ac:dyDescent="0.3">
      <c r="A12" s="178" t="s">
        <v>123</v>
      </c>
      <c r="B12" s="175" t="s">
        <v>61</v>
      </c>
      <c r="C12" s="176"/>
      <c r="D12" s="177"/>
      <c r="E12" s="45"/>
      <c r="F12" s="175" t="s">
        <v>62</v>
      </c>
      <c r="G12" s="176"/>
      <c r="H12" s="177"/>
    </row>
    <row r="13" spans="1:8" ht="41.4" x14ac:dyDescent="0.25">
      <c r="A13" s="179"/>
      <c r="B13" s="60" t="s">
        <v>28</v>
      </c>
      <c r="C13" s="54" t="s">
        <v>34</v>
      </c>
      <c r="D13" s="55" t="s">
        <v>35</v>
      </c>
      <c r="E13" s="45"/>
      <c r="F13" s="60" t="s">
        <v>28</v>
      </c>
      <c r="G13" s="54" t="s">
        <v>34</v>
      </c>
      <c r="H13" s="55" t="s">
        <v>35</v>
      </c>
    </row>
    <row r="14" spans="1:8" ht="24" customHeight="1" x14ac:dyDescent="0.25">
      <c r="A14" s="51" t="s">
        <v>124</v>
      </c>
      <c r="B14" s="62"/>
      <c r="C14" s="56"/>
      <c r="D14" s="53"/>
      <c r="F14" s="62"/>
      <c r="G14" s="56"/>
      <c r="H14" s="53"/>
    </row>
    <row r="15" spans="1:8" ht="24" customHeight="1" x14ac:dyDescent="0.25">
      <c r="A15" s="51" t="s">
        <v>125</v>
      </c>
      <c r="B15" s="62"/>
      <c r="C15" s="52"/>
      <c r="D15" s="53"/>
      <c r="F15" s="62"/>
      <c r="G15" s="52"/>
      <c r="H15" s="53"/>
    </row>
    <row r="16" spans="1:8" ht="24" customHeight="1" x14ac:dyDescent="0.25">
      <c r="A16" s="51" t="s">
        <v>126</v>
      </c>
      <c r="B16" s="62"/>
      <c r="C16" s="52"/>
      <c r="D16" s="53"/>
      <c r="F16" s="62"/>
      <c r="G16" s="52"/>
      <c r="H16" s="53"/>
    </row>
    <row r="17" spans="1:8" ht="24" customHeight="1" thickBot="1" x14ac:dyDescent="0.3">
      <c r="A17" s="57" t="s">
        <v>127</v>
      </c>
      <c r="B17" s="63"/>
      <c r="C17" s="58">
        <f t="shared" ref="C17" si="3">SUM(C14:C16)</f>
        <v>0</v>
      </c>
      <c r="D17" s="59">
        <f t="shared" ref="D17" si="4">SUM(D14:D16)</f>
        <v>0</v>
      </c>
      <c r="F17" s="63"/>
      <c r="G17" s="58">
        <f t="shared" ref="G17" si="5">SUM(G14:G16)</f>
        <v>0</v>
      </c>
      <c r="H17" s="59">
        <f t="shared" ref="H17" si="6">SUM(H14:H16)</f>
        <v>0</v>
      </c>
    </row>
    <row r="18" spans="1:8" ht="23.4" thickBot="1" x14ac:dyDescent="0.3">
      <c r="A18" s="174"/>
      <c r="B18" s="174"/>
      <c r="C18" s="174"/>
      <c r="D18" s="174"/>
    </row>
    <row r="19" spans="1:8" ht="14.4" thickBot="1" x14ac:dyDescent="0.3">
      <c r="A19" s="178" t="s">
        <v>128</v>
      </c>
      <c r="B19" s="175" t="s">
        <v>61</v>
      </c>
      <c r="C19" s="176"/>
      <c r="D19" s="177"/>
      <c r="E19" s="45"/>
      <c r="F19" s="175" t="s">
        <v>62</v>
      </c>
      <c r="G19" s="176"/>
      <c r="H19" s="177"/>
    </row>
    <row r="20" spans="1:8" ht="41.4" x14ac:dyDescent="0.25">
      <c r="A20" s="179"/>
      <c r="B20" s="60" t="s">
        <v>28</v>
      </c>
      <c r="C20" s="54" t="s">
        <v>34</v>
      </c>
      <c r="D20" s="55" t="s">
        <v>35</v>
      </c>
      <c r="E20" s="45"/>
      <c r="F20" s="60" t="s">
        <v>28</v>
      </c>
      <c r="G20" s="54" t="s">
        <v>34</v>
      </c>
      <c r="H20" s="55" t="s">
        <v>35</v>
      </c>
    </row>
    <row r="21" spans="1:8" ht="24" customHeight="1" x14ac:dyDescent="0.25">
      <c r="A21" s="51" t="s">
        <v>129</v>
      </c>
      <c r="B21" s="62"/>
      <c r="C21" s="56"/>
      <c r="D21" s="53"/>
      <c r="F21" s="62"/>
      <c r="G21" s="56"/>
      <c r="H21" s="53"/>
    </row>
    <row r="22" spans="1:8" ht="24" customHeight="1" x14ac:dyDescent="0.25">
      <c r="A22" s="51" t="s">
        <v>130</v>
      </c>
      <c r="B22" s="62"/>
      <c r="C22" s="52"/>
      <c r="D22" s="53"/>
      <c r="F22" s="62"/>
      <c r="G22" s="52"/>
      <c r="H22" s="53"/>
    </row>
    <row r="23" spans="1:8" ht="24" customHeight="1" x14ac:dyDescent="0.25">
      <c r="A23" s="51" t="s">
        <v>131</v>
      </c>
      <c r="B23" s="62"/>
      <c r="C23" s="52"/>
      <c r="D23" s="53"/>
      <c r="F23" s="62"/>
      <c r="G23" s="52"/>
      <c r="H23" s="53"/>
    </row>
    <row r="24" spans="1:8" ht="24" customHeight="1" thickBot="1" x14ac:dyDescent="0.3">
      <c r="A24" s="57" t="s">
        <v>132</v>
      </c>
      <c r="B24" s="63"/>
      <c r="C24" s="58">
        <f t="shared" ref="C24" si="7">SUM(C21:C23)</f>
        <v>0</v>
      </c>
      <c r="D24" s="59">
        <f t="shared" ref="D24" si="8">SUM(D21:D23)</f>
        <v>0</v>
      </c>
      <c r="F24" s="63"/>
      <c r="G24" s="58">
        <f t="shared" ref="G24" si="9">SUM(G21:G23)</f>
        <v>0</v>
      </c>
      <c r="H24" s="59">
        <f t="shared" ref="H24" si="10">SUM(H21:H23)</f>
        <v>0</v>
      </c>
    </row>
    <row r="25" spans="1:8" ht="24" customHeight="1" thickBot="1" x14ac:dyDescent="0.3">
      <c r="A25" s="120"/>
      <c r="B25" s="121"/>
      <c r="C25" s="121"/>
      <c r="D25" s="121"/>
      <c r="F25" s="121"/>
      <c r="G25" s="121"/>
      <c r="H25" s="121"/>
    </row>
    <row r="26" spans="1:8" ht="14.4" thickBot="1" x14ac:dyDescent="0.3">
      <c r="A26" s="178" t="s">
        <v>98</v>
      </c>
      <c r="B26" s="175" t="s">
        <v>61</v>
      </c>
      <c r="C26" s="176"/>
      <c r="D26" s="177"/>
      <c r="E26" s="45"/>
      <c r="F26" s="175" t="s">
        <v>62</v>
      </c>
      <c r="G26" s="176"/>
      <c r="H26" s="177"/>
    </row>
    <row r="27" spans="1:8" ht="41.4" x14ac:dyDescent="0.25">
      <c r="A27" s="179"/>
      <c r="B27" s="60" t="s">
        <v>28</v>
      </c>
      <c r="C27" s="54" t="s">
        <v>34</v>
      </c>
      <c r="D27" s="55" t="s">
        <v>35</v>
      </c>
      <c r="E27" s="45"/>
      <c r="F27" s="60" t="s">
        <v>28</v>
      </c>
      <c r="G27" s="54" t="s">
        <v>34</v>
      </c>
      <c r="H27" s="55" t="s">
        <v>35</v>
      </c>
    </row>
    <row r="28" spans="1:8" ht="24" customHeight="1" x14ac:dyDescent="0.25">
      <c r="A28" s="51" t="s">
        <v>134</v>
      </c>
      <c r="B28" s="62"/>
      <c r="C28" s="56"/>
      <c r="D28" s="53"/>
      <c r="F28" s="62"/>
      <c r="G28" s="56"/>
      <c r="H28" s="53"/>
    </row>
    <row r="29" spans="1:8" ht="24" customHeight="1" x14ac:dyDescent="0.25">
      <c r="A29" s="51" t="s">
        <v>135</v>
      </c>
      <c r="B29" s="62"/>
      <c r="C29" s="52"/>
      <c r="D29" s="53"/>
      <c r="F29" s="62"/>
      <c r="G29" s="52"/>
      <c r="H29" s="53"/>
    </row>
    <row r="30" spans="1:8" ht="24" customHeight="1" x14ac:dyDescent="0.25">
      <c r="A30" s="51" t="s">
        <v>136</v>
      </c>
      <c r="B30" s="62"/>
      <c r="C30" s="52"/>
      <c r="D30" s="53"/>
      <c r="F30" s="62"/>
      <c r="G30" s="52"/>
      <c r="H30" s="53"/>
    </row>
    <row r="31" spans="1:8" ht="24" customHeight="1" thickBot="1" x14ac:dyDescent="0.3">
      <c r="A31" s="57" t="s">
        <v>137</v>
      </c>
      <c r="B31" s="63"/>
      <c r="C31" s="58">
        <f t="shared" ref="C31:D31" si="11">SUM(C28:C30)</f>
        <v>0</v>
      </c>
      <c r="D31" s="59">
        <f t="shared" si="11"/>
        <v>0</v>
      </c>
      <c r="F31" s="63"/>
      <c r="G31" s="58">
        <f t="shared" ref="G31:H31" si="12">SUM(G28:G30)</f>
        <v>0</v>
      </c>
      <c r="H31" s="59">
        <f t="shared" si="12"/>
        <v>0</v>
      </c>
    </row>
    <row r="32" spans="1:8" ht="24" customHeight="1" thickBot="1" x14ac:dyDescent="0.3">
      <c r="A32" s="120"/>
      <c r="B32" s="121"/>
      <c r="C32" s="121"/>
      <c r="D32" s="121"/>
      <c r="F32" s="121"/>
      <c r="G32" s="121"/>
      <c r="H32" s="121"/>
    </row>
    <row r="33" spans="1:8" ht="14.4" thickBot="1" x14ac:dyDescent="0.3">
      <c r="A33" s="178" t="s">
        <v>112</v>
      </c>
      <c r="B33" s="175" t="s">
        <v>61</v>
      </c>
      <c r="C33" s="176"/>
      <c r="D33" s="177"/>
      <c r="E33" s="45"/>
      <c r="F33" s="175" t="s">
        <v>62</v>
      </c>
      <c r="G33" s="176"/>
      <c r="H33" s="177"/>
    </row>
    <row r="34" spans="1:8" ht="41.4" x14ac:dyDescent="0.25">
      <c r="A34" s="179"/>
      <c r="B34" s="60" t="s">
        <v>28</v>
      </c>
      <c r="C34" s="54" t="s">
        <v>34</v>
      </c>
      <c r="D34" s="55" t="s">
        <v>35</v>
      </c>
      <c r="E34" s="45"/>
      <c r="F34" s="60" t="s">
        <v>28</v>
      </c>
      <c r="G34" s="54" t="s">
        <v>34</v>
      </c>
      <c r="H34" s="55" t="s">
        <v>35</v>
      </c>
    </row>
    <row r="35" spans="1:8" ht="24" customHeight="1" x14ac:dyDescent="0.25">
      <c r="A35" s="51" t="s">
        <v>113</v>
      </c>
      <c r="B35" s="62"/>
      <c r="C35" s="56"/>
      <c r="D35" s="53"/>
      <c r="F35" s="62"/>
      <c r="G35" s="56"/>
      <c r="H35" s="53"/>
    </row>
    <row r="36" spans="1:8" ht="24" customHeight="1" x14ac:dyDescent="0.25">
      <c r="A36" s="51" t="s">
        <v>114</v>
      </c>
      <c r="B36" s="62"/>
      <c r="C36" s="52"/>
      <c r="D36" s="53"/>
      <c r="F36" s="62"/>
      <c r="G36" s="52"/>
      <c r="H36" s="53"/>
    </row>
    <row r="37" spans="1:8" ht="24" customHeight="1" x14ac:dyDescent="0.25">
      <c r="A37" s="51" t="s">
        <v>115</v>
      </c>
      <c r="B37" s="62"/>
      <c r="C37" s="52"/>
      <c r="D37" s="53"/>
      <c r="F37" s="62"/>
      <c r="G37" s="52"/>
      <c r="H37" s="53"/>
    </row>
    <row r="38" spans="1:8" ht="24" customHeight="1" thickBot="1" x14ac:dyDescent="0.3">
      <c r="A38" s="57" t="s">
        <v>133</v>
      </c>
      <c r="B38" s="63"/>
      <c r="C38" s="58">
        <f t="shared" ref="C38:D38" si="13">SUM(C35:C37)</f>
        <v>0</v>
      </c>
      <c r="D38" s="59">
        <f t="shared" si="13"/>
        <v>0</v>
      </c>
      <c r="F38" s="63"/>
      <c r="G38" s="58">
        <f t="shared" ref="G38:H38" si="14">SUM(G35:G37)</f>
        <v>0</v>
      </c>
      <c r="H38" s="59">
        <f t="shared" si="14"/>
        <v>0</v>
      </c>
    </row>
    <row r="39" spans="1:8" x14ac:dyDescent="0.25">
      <c r="A39" s="173"/>
      <c r="B39" s="173"/>
      <c r="C39" s="173"/>
      <c r="D39" s="173"/>
      <c r="E39" s="123"/>
      <c r="F39" s="122"/>
    </row>
  </sheetData>
  <mergeCells count="20">
    <mergeCell ref="F26:H26"/>
    <mergeCell ref="A33:A34"/>
    <mergeCell ref="B33:D33"/>
    <mergeCell ref="F33:H33"/>
    <mergeCell ref="A3:H3"/>
    <mergeCell ref="F5:H5"/>
    <mergeCell ref="F12:H12"/>
    <mergeCell ref="F19:H19"/>
    <mergeCell ref="A1:D1"/>
    <mergeCell ref="A39:D39"/>
    <mergeCell ref="A11:D11"/>
    <mergeCell ref="A18:D18"/>
    <mergeCell ref="B5:D5"/>
    <mergeCell ref="A5:A6"/>
    <mergeCell ref="A12:A13"/>
    <mergeCell ref="A19:A20"/>
    <mergeCell ref="B12:D12"/>
    <mergeCell ref="B19:D19"/>
    <mergeCell ref="A26:A27"/>
    <mergeCell ref="B26:D26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2" zoomScale="80" zoomScaleNormal="80" workbookViewId="0">
      <selection activeCell="C8" sqref="C8"/>
    </sheetView>
  </sheetViews>
  <sheetFormatPr defaultRowHeight="13.8" x14ac:dyDescent="0.25"/>
  <cols>
    <col min="1" max="2" width="21.5" customWidth="1"/>
    <col min="3" max="5" width="9.09765625" bestFit="1" customWidth="1"/>
    <col min="6" max="6" width="9.09765625" customWidth="1"/>
  </cols>
  <sheetData>
    <row r="1" spans="1:6" s="42" customFormat="1" ht="17.399999999999999" x14ac:dyDescent="0.3">
      <c r="A1" s="93" t="s">
        <v>86</v>
      </c>
    </row>
    <row r="2" spans="1:6" ht="17.399999999999999" x14ac:dyDescent="0.3">
      <c r="A2" s="32" t="s">
        <v>87</v>
      </c>
    </row>
    <row r="3" spans="1:6" x14ac:dyDescent="0.25">
      <c r="A3" s="171"/>
      <c r="B3" s="171"/>
      <c r="C3" s="171"/>
      <c r="D3" s="171"/>
    </row>
    <row r="4" spans="1:6" ht="15.6" x14ac:dyDescent="0.3">
      <c r="A4" s="33" t="s">
        <v>26</v>
      </c>
    </row>
    <row r="5" spans="1:6" ht="14.4" thickBot="1" x14ac:dyDescent="0.3"/>
    <row r="6" spans="1:6" ht="27.6" customHeight="1" x14ac:dyDescent="0.25">
      <c r="A6" s="181" t="s">
        <v>8</v>
      </c>
      <c r="B6" s="183" t="s">
        <v>21</v>
      </c>
      <c r="C6" s="36" t="s">
        <v>42</v>
      </c>
      <c r="D6" s="35" t="s">
        <v>43</v>
      </c>
      <c r="E6" s="35" t="s">
        <v>49</v>
      </c>
      <c r="F6" s="76" t="s">
        <v>41</v>
      </c>
    </row>
    <row r="7" spans="1:6" ht="47.4" thickBot="1" x14ac:dyDescent="0.3">
      <c r="A7" s="182"/>
      <c r="B7" s="184"/>
      <c r="C7" s="26" t="s">
        <v>44</v>
      </c>
      <c r="D7" s="26" t="s">
        <v>44</v>
      </c>
      <c r="E7" s="26" t="s">
        <v>44</v>
      </c>
      <c r="F7" s="77" t="s">
        <v>44</v>
      </c>
    </row>
    <row r="8" spans="1:6" x14ac:dyDescent="0.25">
      <c r="A8" s="30" t="s">
        <v>12</v>
      </c>
      <c r="B8" s="27"/>
      <c r="C8" s="81"/>
      <c r="D8" s="81"/>
      <c r="E8" s="81"/>
      <c r="F8" s="82"/>
    </row>
    <row r="9" spans="1:6" x14ac:dyDescent="0.25">
      <c r="A9" s="28"/>
      <c r="B9" s="29"/>
      <c r="C9" s="83"/>
      <c r="D9" s="83"/>
      <c r="E9" s="83"/>
      <c r="F9" s="84"/>
    </row>
    <row r="10" spans="1:6" x14ac:dyDescent="0.25">
      <c r="A10" s="28"/>
      <c r="B10" s="29"/>
      <c r="C10" s="83"/>
      <c r="D10" s="83"/>
      <c r="E10" s="83"/>
      <c r="F10" s="84"/>
    </row>
    <row r="11" spans="1:6" x14ac:dyDescent="0.25">
      <c r="A11" s="28"/>
      <c r="B11" s="29"/>
      <c r="C11" s="83"/>
      <c r="D11" s="83"/>
      <c r="E11" s="83"/>
      <c r="F11" s="84"/>
    </row>
    <row r="12" spans="1:6" x14ac:dyDescent="0.25">
      <c r="A12" s="28"/>
      <c r="B12" s="29"/>
      <c r="C12" s="83"/>
      <c r="D12" s="83"/>
      <c r="E12" s="83"/>
      <c r="F12" s="84"/>
    </row>
    <row r="13" spans="1:6" x14ac:dyDescent="0.25">
      <c r="A13" s="28"/>
      <c r="B13" s="29"/>
      <c r="C13" s="83"/>
      <c r="D13" s="83"/>
      <c r="E13" s="83"/>
      <c r="F13" s="84"/>
    </row>
    <row r="14" spans="1:6" ht="14.4" thickBot="1" x14ac:dyDescent="0.3">
      <c r="A14" s="38"/>
      <c r="B14" s="40"/>
      <c r="C14" s="85"/>
      <c r="D14" s="85"/>
      <c r="E14" s="85"/>
      <c r="F14" s="86"/>
    </row>
    <row r="15" spans="1:6" ht="14.4" thickBot="1" x14ac:dyDescent="0.3"/>
    <row r="16" spans="1:6" ht="15.6" x14ac:dyDescent="0.25">
      <c r="A16" s="181" t="s">
        <v>8</v>
      </c>
      <c r="B16" s="183" t="s">
        <v>21</v>
      </c>
      <c r="C16" s="36" t="s">
        <v>42</v>
      </c>
      <c r="D16" s="35" t="s">
        <v>43</v>
      </c>
      <c r="E16" s="35" t="s">
        <v>49</v>
      </c>
      <c r="F16" s="76" t="s">
        <v>41</v>
      </c>
    </row>
    <row r="17" spans="1:6" ht="47.4" thickBot="1" x14ac:dyDescent="0.3">
      <c r="A17" s="182"/>
      <c r="B17" s="184"/>
      <c r="C17" s="26" t="s">
        <v>44</v>
      </c>
      <c r="D17" s="26" t="s">
        <v>44</v>
      </c>
      <c r="E17" s="26" t="s">
        <v>44</v>
      </c>
      <c r="F17" s="77" t="s">
        <v>44</v>
      </c>
    </row>
    <row r="18" spans="1:6" x14ac:dyDescent="0.25">
      <c r="A18" s="30" t="s">
        <v>19</v>
      </c>
      <c r="B18" s="27"/>
      <c r="C18" s="81"/>
      <c r="D18" s="81"/>
      <c r="E18" s="81"/>
      <c r="F18" s="82"/>
    </row>
    <row r="19" spans="1:6" x14ac:dyDescent="0.25">
      <c r="A19" s="28"/>
      <c r="B19" s="29"/>
      <c r="C19" s="83"/>
      <c r="D19" s="83"/>
      <c r="E19" s="83"/>
      <c r="F19" s="84"/>
    </row>
    <row r="20" spans="1:6" x14ac:dyDescent="0.25">
      <c r="A20" s="28"/>
      <c r="B20" s="29"/>
      <c r="C20" s="83"/>
      <c r="D20" s="83"/>
      <c r="E20" s="83"/>
      <c r="F20" s="84"/>
    </row>
    <row r="21" spans="1:6" x14ac:dyDescent="0.25">
      <c r="A21" s="28"/>
      <c r="B21" s="29"/>
      <c r="C21" s="83"/>
      <c r="D21" s="83"/>
      <c r="E21" s="83"/>
      <c r="F21" s="84"/>
    </row>
    <row r="22" spans="1:6" x14ac:dyDescent="0.25">
      <c r="A22" s="28"/>
      <c r="B22" s="29"/>
      <c r="C22" s="83"/>
      <c r="D22" s="83"/>
      <c r="E22" s="83"/>
      <c r="F22" s="84"/>
    </row>
    <row r="23" spans="1:6" x14ac:dyDescent="0.25">
      <c r="A23" s="28"/>
      <c r="B23" s="29"/>
      <c r="C23" s="83"/>
      <c r="D23" s="83"/>
      <c r="E23" s="83"/>
      <c r="F23" s="84"/>
    </row>
    <row r="24" spans="1:6" x14ac:dyDescent="0.25">
      <c r="A24" s="28"/>
      <c r="B24" s="29"/>
      <c r="C24" s="83"/>
      <c r="D24" s="83"/>
      <c r="E24" s="83"/>
      <c r="F24" s="84"/>
    </row>
    <row r="25" spans="1:6" x14ac:dyDescent="0.25">
      <c r="A25" s="28"/>
      <c r="B25" s="29"/>
      <c r="C25" s="83"/>
      <c r="D25" s="83"/>
      <c r="E25" s="83"/>
      <c r="F25" s="84"/>
    </row>
    <row r="26" spans="1:6" x14ac:dyDescent="0.25">
      <c r="A26" s="28"/>
      <c r="B26" s="29"/>
      <c r="C26" s="83"/>
      <c r="D26" s="83"/>
      <c r="E26" s="83"/>
      <c r="F26" s="84"/>
    </row>
    <row r="27" spans="1:6" ht="14.4" thickBot="1" x14ac:dyDescent="0.3">
      <c r="A27" s="38"/>
      <c r="B27" s="40"/>
      <c r="C27" s="85"/>
      <c r="D27" s="85"/>
      <c r="E27" s="85"/>
      <c r="F27" s="86"/>
    </row>
    <row r="28" spans="1:6" ht="14.4" thickBot="1" x14ac:dyDescent="0.3">
      <c r="C28" s="1"/>
      <c r="D28" s="1"/>
      <c r="E28" s="1"/>
      <c r="F28" s="1"/>
    </row>
    <row r="29" spans="1:6" ht="15.6" x14ac:dyDescent="0.25">
      <c r="A29" s="181" t="s">
        <v>8</v>
      </c>
      <c r="B29" s="183" t="s">
        <v>21</v>
      </c>
      <c r="C29" s="36" t="s">
        <v>42</v>
      </c>
      <c r="D29" s="35" t="s">
        <v>43</v>
      </c>
      <c r="E29" s="35" t="s">
        <v>49</v>
      </c>
      <c r="F29" s="76" t="s">
        <v>41</v>
      </c>
    </row>
    <row r="30" spans="1:6" ht="47.4" thickBot="1" x14ac:dyDescent="0.3">
      <c r="A30" s="182"/>
      <c r="B30" s="184"/>
      <c r="C30" s="26" t="s">
        <v>44</v>
      </c>
      <c r="D30" s="26" t="s">
        <v>44</v>
      </c>
      <c r="E30" s="26" t="s">
        <v>44</v>
      </c>
      <c r="F30" s="77" t="s">
        <v>44</v>
      </c>
    </row>
    <row r="31" spans="1:6" x14ac:dyDescent="0.25">
      <c r="A31" s="30" t="s">
        <v>20</v>
      </c>
      <c r="B31" s="27"/>
      <c r="C31" s="81"/>
      <c r="D31" s="81"/>
      <c r="E31" s="81"/>
      <c r="F31" s="82"/>
    </row>
    <row r="32" spans="1:6" x14ac:dyDescent="0.25">
      <c r="A32" s="28"/>
      <c r="B32" s="29"/>
      <c r="C32" s="83"/>
      <c r="D32" s="83"/>
      <c r="E32" s="83"/>
      <c r="F32" s="84"/>
    </row>
    <row r="33" spans="1:6" x14ac:dyDescent="0.25">
      <c r="A33" s="28"/>
      <c r="B33" s="29"/>
      <c r="C33" s="83"/>
      <c r="D33" s="83"/>
      <c r="E33" s="83"/>
      <c r="F33" s="84"/>
    </row>
    <row r="34" spans="1:6" x14ac:dyDescent="0.25">
      <c r="A34" s="28"/>
      <c r="B34" s="29"/>
      <c r="C34" s="83"/>
      <c r="D34" s="83"/>
      <c r="E34" s="83"/>
      <c r="F34" s="84"/>
    </row>
    <row r="35" spans="1:6" x14ac:dyDescent="0.25">
      <c r="A35" s="28"/>
      <c r="B35" s="29"/>
      <c r="C35" s="83"/>
      <c r="D35" s="83"/>
      <c r="E35" s="83"/>
      <c r="F35" s="84"/>
    </row>
    <row r="36" spans="1:6" x14ac:dyDescent="0.25">
      <c r="A36" s="28"/>
      <c r="B36" s="29"/>
      <c r="C36" s="83"/>
      <c r="D36" s="83"/>
      <c r="E36" s="83"/>
      <c r="F36" s="84"/>
    </row>
    <row r="37" spans="1:6" x14ac:dyDescent="0.25">
      <c r="A37" s="28"/>
      <c r="B37" s="29"/>
      <c r="C37" s="83"/>
      <c r="D37" s="83"/>
      <c r="E37" s="83"/>
      <c r="F37" s="84"/>
    </row>
    <row r="38" spans="1:6" x14ac:dyDescent="0.25">
      <c r="A38" s="28"/>
      <c r="B38" s="29"/>
      <c r="C38" s="83"/>
      <c r="D38" s="83"/>
      <c r="E38" s="83"/>
      <c r="F38" s="84"/>
    </row>
    <row r="39" spans="1:6" x14ac:dyDescent="0.25">
      <c r="A39" s="28"/>
      <c r="B39" s="29"/>
      <c r="C39" s="83"/>
      <c r="D39" s="83"/>
      <c r="E39" s="83"/>
      <c r="F39" s="84"/>
    </row>
    <row r="40" spans="1:6" x14ac:dyDescent="0.25">
      <c r="A40" s="28"/>
      <c r="B40" s="29"/>
      <c r="C40" s="83"/>
      <c r="D40" s="83"/>
      <c r="E40" s="83"/>
      <c r="F40" s="84"/>
    </row>
    <row r="41" spans="1:6" ht="14.4" thickBot="1" x14ac:dyDescent="0.3">
      <c r="A41" s="38"/>
      <c r="B41" s="40"/>
      <c r="C41" s="85"/>
      <c r="D41" s="85"/>
      <c r="E41" s="85"/>
      <c r="F41" s="86"/>
    </row>
    <row r="44" spans="1:6" ht="15.6" x14ac:dyDescent="0.3">
      <c r="A44" s="34" t="s">
        <v>25</v>
      </c>
    </row>
    <row r="45" spans="1:6" ht="14.4" thickBot="1" x14ac:dyDescent="0.3">
      <c r="A45" s="8"/>
    </row>
    <row r="46" spans="1:6" ht="15.6" x14ac:dyDescent="0.25">
      <c r="A46" s="181" t="s">
        <v>8</v>
      </c>
      <c r="B46" s="183" t="s">
        <v>21</v>
      </c>
      <c r="C46" s="36" t="s">
        <v>42</v>
      </c>
      <c r="D46" s="35" t="s">
        <v>43</v>
      </c>
      <c r="E46" s="35" t="s">
        <v>49</v>
      </c>
      <c r="F46" s="76" t="s">
        <v>41</v>
      </c>
    </row>
    <row r="47" spans="1:6" ht="47.4" thickBot="1" x14ac:dyDescent="0.3">
      <c r="A47" s="182"/>
      <c r="B47" s="184"/>
      <c r="C47" s="26" t="s">
        <v>44</v>
      </c>
      <c r="D47" s="26" t="s">
        <v>44</v>
      </c>
      <c r="E47" s="26" t="s">
        <v>44</v>
      </c>
      <c r="F47" s="77" t="s">
        <v>44</v>
      </c>
    </row>
    <row r="48" spans="1:6" x14ac:dyDescent="0.25">
      <c r="A48" s="31" t="s">
        <v>24</v>
      </c>
      <c r="B48" s="78"/>
      <c r="C48" s="87"/>
      <c r="D48" s="87"/>
      <c r="E48" s="87"/>
      <c r="F48" s="88"/>
    </row>
    <row r="49" spans="1:6" x14ac:dyDescent="0.25">
      <c r="A49" s="94"/>
      <c r="B49" s="95"/>
      <c r="C49" s="96"/>
      <c r="D49" s="96"/>
      <c r="E49" s="96"/>
      <c r="F49" s="124"/>
    </row>
    <row r="50" spans="1:6" x14ac:dyDescent="0.25">
      <c r="A50" s="94"/>
      <c r="B50" s="95"/>
      <c r="C50" s="96"/>
      <c r="D50" s="96"/>
      <c r="E50" s="96"/>
      <c r="F50" s="124"/>
    </row>
    <row r="51" spans="1:6" ht="14.4" thickBot="1" x14ac:dyDescent="0.3">
      <c r="A51" s="38"/>
      <c r="B51" s="39"/>
      <c r="C51" s="89"/>
      <c r="D51" s="89"/>
      <c r="E51" s="89"/>
      <c r="F51" s="90"/>
    </row>
    <row r="52" spans="1:6" x14ac:dyDescent="0.25">
      <c r="A52" s="31" t="s">
        <v>23</v>
      </c>
      <c r="B52" s="78"/>
      <c r="C52" s="79"/>
      <c r="D52" s="79"/>
      <c r="E52" s="79"/>
      <c r="F52" s="80"/>
    </row>
    <row r="53" spans="1:6" x14ac:dyDescent="0.25">
      <c r="A53" s="28"/>
      <c r="B53" s="37"/>
      <c r="C53" s="91"/>
      <c r="D53" s="91"/>
      <c r="E53" s="91"/>
      <c r="F53" s="92"/>
    </row>
    <row r="54" spans="1:6" x14ac:dyDescent="0.25">
      <c r="A54" s="6"/>
      <c r="B54" s="125"/>
      <c r="C54" s="97"/>
      <c r="D54" s="97"/>
      <c r="E54" s="97"/>
      <c r="F54" s="126"/>
    </row>
    <row r="55" spans="1:6" ht="14.4" thickBot="1" x14ac:dyDescent="0.3">
      <c r="A55" s="38"/>
      <c r="B55" s="39"/>
      <c r="C55" s="89"/>
      <c r="D55" s="89"/>
      <c r="E55" s="89"/>
      <c r="F55" s="90"/>
    </row>
    <row r="56" spans="1:6" x14ac:dyDescent="0.25">
      <c r="A56" s="31" t="s">
        <v>22</v>
      </c>
      <c r="B56" s="78"/>
      <c r="C56" s="79"/>
      <c r="D56" s="79"/>
      <c r="E56" s="79"/>
      <c r="F56" s="80"/>
    </row>
    <row r="57" spans="1:6" x14ac:dyDescent="0.25">
      <c r="A57" s="28"/>
      <c r="B57" s="37"/>
      <c r="C57" s="91"/>
      <c r="D57" s="91"/>
      <c r="E57" s="91"/>
      <c r="F57" s="92"/>
    </row>
    <row r="58" spans="1:6" x14ac:dyDescent="0.25">
      <c r="A58" s="6"/>
      <c r="B58" s="125"/>
      <c r="C58" s="97"/>
      <c r="D58" s="97"/>
      <c r="E58" s="97"/>
      <c r="F58" s="126"/>
    </row>
    <row r="59" spans="1:6" ht="14.4" thickBot="1" x14ac:dyDescent="0.3">
      <c r="A59" s="38"/>
      <c r="B59" s="39"/>
      <c r="C59" s="89"/>
      <c r="D59" s="89"/>
      <c r="E59" s="89"/>
      <c r="F59" s="90"/>
    </row>
  </sheetData>
  <mergeCells count="9">
    <mergeCell ref="A3:D3"/>
    <mergeCell ref="A46:A47"/>
    <mergeCell ref="B46:B47"/>
    <mergeCell ref="A6:A7"/>
    <mergeCell ref="A29:A30"/>
    <mergeCell ref="A16:A17"/>
    <mergeCell ref="B16:B17"/>
    <mergeCell ref="B6:B7"/>
    <mergeCell ref="B29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/>
  </sheetViews>
  <sheetFormatPr defaultRowHeight="13.8" x14ac:dyDescent="0.25"/>
  <cols>
    <col min="1" max="1" width="8.796875" style="44"/>
    <col min="2" max="2" width="21.5" style="44" bestFit="1" customWidth="1"/>
    <col min="3" max="3" width="42.5" style="44" bestFit="1" customWidth="1"/>
    <col min="4" max="4" width="9.09765625" style="44" bestFit="1" customWidth="1"/>
    <col min="5" max="16384" width="8.796875" style="44"/>
  </cols>
  <sheetData>
    <row r="1" spans="1:4" x14ac:dyDescent="0.25">
      <c r="A1" s="127" t="s">
        <v>82</v>
      </c>
    </row>
    <row r="2" spans="1:4" x14ac:dyDescent="0.25">
      <c r="A2" s="127"/>
    </row>
    <row r="3" spans="1:4" x14ac:dyDescent="0.25">
      <c r="A3" s="127" t="s">
        <v>97</v>
      </c>
    </row>
    <row r="4" spans="1:4" x14ac:dyDescent="0.25">
      <c r="A4" s="127"/>
    </row>
    <row r="5" spans="1:4" x14ac:dyDescent="0.25">
      <c r="A5" s="44" t="s">
        <v>47</v>
      </c>
    </row>
    <row r="6" spans="1:4" ht="14.4" thickBot="1" x14ac:dyDescent="0.3"/>
    <row r="7" spans="1:4" ht="41.4" x14ac:dyDescent="0.25">
      <c r="A7" s="60" t="s">
        <v>65</v>
      </c>
      <c r="B7" s="54" t="s">
        <v>40</v>
      </c>
      <c r="C7" s="54" t="s">
        <v>95</v>
      </c>
      <c r="D7" s="54" t="s">
        <v>96</v>
      </c>
    </row>
    <row r="8" spans="1:4" x14ac:dyDescent="0.25">
      <c r="A8" s="129"/>
      <c r="B8" s="130"/>
      <c r="C8" s="130"/>
      <c r="D8" s="130"/>
    </row>
    <row r="9" spans="1:4" x14ac:dyDescent="0.25">
      <c r="A9" s="132" t="s">
        <v>55</v>
      </c>
      <c r="B9" s="133" t="s">
        <v>60</v>
      </c>
      <c r="C9" s="133" t="s">
        <v>9</v>
      </c>
      <c r="D9" s="133">
        <v>12</v>
      </c>
    </row>
    <row r="10" spans="1:4" x14ac:dyDescent="0.25">
      <c r="A10" s="132"/>
      <c r="B10" s="133"/>
      <c r="C10" s="133" t="s">
        <v>10</v>
      </c>
      <c r="D10" s="133">
        <v>7</v>
      </c>
    </row>
    <row r="11" spans="1:4" x14ac:dyDescent="0.25">
      <c r="A11" s="132"/>
      <c r="B11" s="133"/>
      <c r="C11" s="133" t="s">
        <v>11</v>
      </c>
      <c r="D11" s="133">
        <v>5</v>
      </c>
    </row>
    <row r="12" spans="1:4" x14ac:dyDescent="0.25">
      <c r="A12" s="132"/>
      <c r="B12" s="133"/>
      <c r="C12" s="133" t="s">
        <v>13</v>
      </c>
      <c r="D12" s="133">
        <v>1</v>
      </c>
    </row>
    <row r="13" spans="1:4" x14ac:dyDescent="0.25">
      <c r="A13" s="132"/>
      <c r="B13" s="133"/>
      <c r="C13" s="133" t="s">
        <v>14</v>
      </c>
      <c r="D13" s="133">
        <v>250</v>
      </c>
    </row>
    <row r="14" spans="1:4" ht="14.4" thickBot="1" x14ac:dyDescent="0.3">
      <c r="A14" s="132" t="s">
        <v>55</v>
      </c>
      <c r="B14" s="136" t="s">
        <v>63</v>
      </c>
      <c r="C14" s="137" t="s">
        <v>94</v>
      </c>
      <c r="D14" s="133">
        <v>55</v>
      </c>
    </row>
    <row r="15" spans="1:4" x14ac:dyDescent="0.25">
      <c r="A15" s="145"/>
      <c r="B15" s="146"/>
      <c r="C15" s="146"/>
      <c r="D15" s="146"/>
    </row>
    <row r="16" spans="1:4" x14ac:dyDescent="0.25">
      <c r="A16" s="132" t="s">
        <v>66</v>
      </c>
      <c r="B16" s="133" t="s">
        <v>69</v>
      </c>
      <c r="C16" s="133" t="s">
        <v>9</v>
      </c>
      <c r="D16" s="133">
        <v>12</v>
      </c>
    </row>
    <row r="17" spans="1:4" x14ac:dyDescent="0.25">
      <c r="A17" s="132"/>
      <c r="B17" s="133"/>
      <c r="C17" s="133" t="s">
        <v>10</v>
      </c>
      <c r="D17" s="133">
        <v>7</v>
      </c>
    </row>
    <row r="18" spans="1:4" x14ac:dyDescent="0.25">
      <c r="A18" s="132"/>
      <c r="B18" s="133"/>
      <c r="C18" s="133" t="s">
        <v>11</v>
      </c>
      <c r="D18" s="133">
        <v>5</v>
      </c>
    </row>
    <row r="19" spans="1:4" x14ac:dyDescent="0.25">
      <c r="A19" s="132"/>
      <c r="B19" s="133"/>
      <c r="C19" s="133" t="s">
        <v>13</v>
      </c>
      <c r="D19" s="133">
        <v>1</v>
      </c>
    </row>
    <row r="20" spans="1:4" x14ac:dyDescent="0.25">
      <c r="A20" s="132"/>
      <c r="B20" s="133"/>
      <c r="C20" s="133" t="s">
        <v>14</v>
      </c>
      <c r="D20" s="133">
        <v>250</v>
      </c>
    </row>
    <row r="21" spans="1:4" x14ac:dyDescent="0.25">
      <c r="A21" s="132"/>
      <c r="B21" s="133"/>
      <c r="C21" s="133" t="s">
        <v>15</v>
      </c>
      <c r="D21" s="133">
        <v>17</v>
      </c>
    </row>
    <row r="22" spans="1:4" x14ac:dyDescent="0.25">
      <c r="A22" s="132"/>
      <c r="B22" s="133"/>
      <c r="C22" s="133" t="s">
        <v>16</v>
      </c>
      <c r="D22" s="133">
        <v>50</v>
      </c>
    </row>
    <row r="23" spans="1:4" x14ac:dyDescent="0.25">
      <c r="A23" s="132"/>
      <c r="B23" s="133"/>
      <c r="C23" s="133" t="s">
        <v>17</v>
      </c>
      <c r="D23" s="133">
        <v>38</v>
      </c>
    </row>
    <row r="24" spans="1:4" ht="14.4" thickBot="1" x14ac:dyDescent="0.3">
      <c r="A24" s="132" t="s">
        <v>66</v>
      </c>
      <c r="B24" s="136" t="s">
        <v>70</v>
      </c>
      <c r="C24" s="137" t="s">
        <v>46</v>
      </c>
      <c r="D24" s="133">
        <v>125</v>
      </c>
    </row>
    <row r="25" spans="1:4" x14ac:dyDescent="0.25">
      <c r="A25" s="145"/>
      <c r="B25" s="146"/>
      <c r="C25" s="146"/>
      <c r="D25" s="146"/>
    </row>
    <row r="26" spans="1:4" x14ac:dyDescent="0.25">
      <c r="A26" s="154" t="s">
        <v>77</v>
      </c>
      <c r="B26" s="133" t="s">
        <v>78</v>
      </c>
      <c r="C26" s="133" t="s">
        <v>9</v>
      </c>
      <c r="D26" s="133">
        <v>12</v>
      </c>
    </row>
    <row r="27" spans="1:4" x14ac:dyDescent="0.25">
      <c r="A27" s="154"/>
      <c r="B27" s="133"/>
      <c r="C27" s="133" t="s">
        <v>10</v>
      </c>
      <c r="D27" s="133">
        <v>7</v>
      </c>
    </row>
    <row r="28" spans="1:4" x14ac:dyDescent="0.25">
      <c r="A28" s="154"/>
      <c r="B28" s="133"/>
      <c r="C28" s="133" t="s">
        <v>11</v>
      </c>
      <c r="D28" s="133">
        <v>5</v>
      </c>
    </row>
    <row r="29" spans="1:4" x14ac:dyDescent="0.25">
      <c r="A29" s="154"/>
      <c r="B29" s="133"/>
      <c r="C29" s="133" t="s">
        <v>13</v>
      </c>
      <c r="D29" s="133">
        <v>1</v>
      </c>
    </row>
    <row r="30" spans="1:4" x14ac:dyDescent="0.25">
      <c r="A30" s="154"/>
      <c r="B30" s="133"/>
      <c r="C30" s="133" t="s">
        <v>14</v>
      </c>
      <c r="D30" s="133">
        <v>250</v>
      </c>
    </row>
    <row r="31" spans="1:4" x14ac:dyDescent="0.25">
      <c r="A31" s="154"/>
      <c r="B31" s="133"/>
      <c r="C31" s="133" t="s">
        <v>15</v>
      </c>
      <c r="D31" s="133">
        <v>17</v>
      </c>
    </row>
    <row r="32" spans="1:4" x14ac:dyDescent="0.25">
      <c r="A32" s="154"/>
      <c r="B32" s="133"/>
      <c r="C32" s="133" t="s">
        <v>16</v>
      </c>
      <c r="D32" s="133">
        <v>50</v>
      </c>
    </row>
    <row r="33" spans="1:4" x14ac:dyDescent="0.25">
      <c r="A33" s="154"/>
      <c r="B33" s="133"/>
      <c r="C33" s="133" t="s">
        <v>17</v>
      </c>
      <c r="D33" s="133">
        <v>38</v>
      </c>
    </row>
    <row r="34" spans="1:4" x14ac:dyDescent="0.25">
      <c r="A34" s="154"/>
      <c r="B34" s="133"/>
      <c r="C34" s="133" t="s">
        <v>18</v>
      </c>
      <c r="D34" s="133">
        <v>10</v>
      </c>
    </row>
    <row r="35" spans="1:4" ht="14.4" thickBot="1" x14ac:dyDescent="0.3">
      <c r="A35" s="154" t="s">
        <v>77</v>
      </c>
      <c r="B35" s="136" t="s">
        <v>79</v>
      </c>
      <c r="C35" s="137" t="s">
        <v>46</v>
      </c>
      <c r="D35" s="133">
        <v>180</v>
      </c>
    </row>
    <row r="36" spans="1:4" x14ac:dyDescent="0.25">
      <c r="A36" s="145"/>
      <c r="B36" s="146"/>
      <c r="C36" s="146"/>
      <c r="D36" s="146"/>
    </row>
    <row r="37" spans="1:4" x14ac:dyDescent="0.25">
      <c r="A37" s="154" t="s">
        <v>98</v>
      </c>
      <c r="B37" s="133" t="s">
        <v>101</v>
      </c>
      <c r="C37" s="133" t="s">
        <v>9</v>
      </c>
      <c r="D37" s="133">
        <v>12</v>
      </c>
    </row>
    <row r="38" spans="1:4" x14ac:dyDescent="0.25">
      <c r="A38" s="154"/>
      <c r="B38" s="133"/>
      <c r="C38" s="133" t="s">
        <v>10</v>
      </c>
      <c r="D38" s="133">
        <v>7</v>
      </c>
    </row>
    <row r="39" spans="1:4" x14ac:dyDescent="0.25">
      <c r="A39" s="154"/>
      <c r="B39" s="133"/>
      <c r="C39" s="133" t="s">
        <v>11</v>
      </c>
      <c r="D39" s="133">
        <v>5</v>
      </c>
    </row>
    <row r="40" spans="1:4" x14ac:dyDescent="0.25">
      <c r="A40" s="154"/>
      <c r="B40" s="133"/>
      <c r="C40" s="133" t="s">
        <v>13</v>
      </c>
      <c r="D40" s="133">
        <v>1</v>
      </c>
    </row>
    <row r="41" spans="1:4" x14ac:dyDescent="0.25">
      <c r="A41" s="154"/>
      <c r="B41" s="133"/>
      <c r="C41" s="133" t="s">
        <v>14</v>
      </c>
      <c r="D41" s="133">
        <v>250</v>
      </c>
    </row>
    <row r="42" spans="1:4" x14ac:dyDescent="0.25">
      <c r="A42" s="154"/>
      <c r="B42" s="133"/>
      <c r="C42" s="133" t="s">
        <v>15</v>
      </c>
      <c r="D42" s="133">
        <v>17</v>
      </c>
    </row>
    <row r="43" spans="1:4" x14ac:dyDescent="0.25">
      <c r="A43" s="154"/>
      <c r="B43" s="133"/>
      <c r="C43" s="133" t="s">
        <v>16</v>
      </c>
      <c r="D43" s="133">
        <v>50</v>
      </c>
    </row>
    <row r="44" spans="1:4" x14ac:dyDescent="0.25">
      <c r="A44" s="154"/>
      <c r="B44" s="133"/>
      <c r="C44" s="133" t="s">
        <v>17</v>
      </c>
      <c r="D44" s="133">
        <v>38</v>
      </c>
    </row>
    <row r="45" spans="1:4" x14ac:dyDescent="0.25">
      <c r="A45" s="154"/>
      <c r="B45" s="133"/>
      <c r="C45" s="133" t="s">
        <v>18</v>
      </c>
      <c r="D45" s="133">
        <v>10</v>
      </c>
    </row>
    <row r="46" spans="1:4" ht="14.4" thickBot="1" x14ac:dyDescent="0.3">
      <c r="A46" s="154" t="s">
        <v>98</v>
      </c>
      <c r="B46" s="136" t="s">
        <v>100</v>
      </c>
      <c r="C46" s="137" t="s">
        <v>46</v>
      </c>
      <c r="D46" s="133">
        <v>180</v>
      </c>
    </row>
    <row r="47" spans="1:4" x14ac:dyDescent="0.25">
      <c r="A47" s="145"/>
      <c r="B47" s="146"/>
      <c r="C47" s="146"/>
      <c r="D47" s="146"/>
    </row>
    <row r="48" spans="1:4" x14ac:dyDescent="0.25">
      <c r="A48" s="154" t="s">
        <v>99</v>
      </c>
      <c r="B48" s="133" t="s">
        <v>102</v>
      </c>
      <c r="C48" s="133" t="s">
        <v>9</v>
      </c>
      <c r="D48" s="133">
        <v>12</v>
      </c>
    </row>
    <row r="49" spans="1:4" x14ac:dyDescent="0.25">
      <c r="A49" s="154"/>
      <c r="B49" s="133"/>
      <c r="C49" s="133" t="s">
        <v>10</v>
      </c>
      <c r="D49" s="133">
        <v>7</v>
      </c>
    </row>
    <row r="50" spans="1:4" x14ac:dyDescent="0.25">
      <c r="A50" s="154"/>
      <c r="B50" s="133"/>
      <c r="C50" s="133" t="s">
        <v>11</v>
      </c>
      <c r="D50" s="133">
        <v>5</v>
      </c>
    </row>
    <row r="51" spans="1:4" x14ac:dyDescent="0.25">
      <c r="A51" s="154"/>
      <c r="B51" s="133"/>
      <c r="C51" s="133" t="s">
        <v>13</v>
      </c>
      <c r="D51" s="133">
        <v>1</v>
      </c>
    </row>
    <row r="52" spans="1:4" x14ac:dyDescent="0.25">
      <c r="A52" s="154"/>
      <c r="B52" s="133"/>
      <c r="C52" s="133" t="s">
        <v>14</v>
      </c>
      <c r="D52" s="133">
        <v>250</v>
      </c>
    </row>
    <row r="53" spans="1:4" x14ac:dyDescent="0.25">
      <c r="A53" s="154"/>
      <c r="B53" s="133"/>
      <c r="C53" s="133" t="s">
        <v>15</v>
      </c>
      <c r="D53" s="133">
        <v>17</v>
      </c>
    </row>
    <row r="54" spans="1:4" x14ac:dyDescent="0.25">
      <c r="A54" s="154"/>
      <c r="B54" s="133"/>
      <c r="C54" s="133" t="s">
        <v>16</v>
      </c>
      <c r="D54" s="133">
        <v>50</v>
      </c>
    </row>
    <row r="55" spans="1:4" x14ac:dyDescent="0.25">
      <c r="A55" s="154"/>
      <c r="B55" s="133"/>
      <c r="C55" s="133" t="s">
        <v>17</v>
      </c>
      <c r="D55" s="133">
        <v>38</v>
      </c>
    </row>
    <row r="56" spans="1:4" x14ac:dyDescent="0.25">
      <c r="A56" s="154"/>
      <c r="B56" s="133"/>
      <c r="C56" s="133" t="s">
        <v>18</v>
      </c>
      <c r="D56" s="133">
        <v>10</v>
      </c>
    </row>
    <row r="57" spans="1:4" x14ac:dyDescent="0.25">
      <c r="A57" s="154" t="s">
        <v>99</v>
      </c>
      <c r="B57" s="136" t="s">
        <v>103</v>
      </c>
      <c r="C57" s="137" t="s">
        <v>46</v>
      </c>
      <c r="D57" s="133">
        <v>180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zoomScale="110" zoomScaleNormal="110" workbookViewId="0">
      <selection activeCell="E21" sqref="E21"/>
    </sheetView>
  </sheetViews>
  <sheetFormatPr defaultRowHeight="13.8" x14ac:dyDescent="0.25"/>
  <cols>
    <col min="1" max="1" width="11.59765625" style="44" customWidth="1"/>
    <col min="2" max="2" width="32.296875" style="44" customWidth="1"/>
    <col min="3" max="3" width="12" style="44" customWidth="1"/>
    <col min="4" max="16384" width="8.796875" style="44"/>
  </cols>
  <sheetData>
    <row r="1" spans="1:3" x14ac:dyDescent="0.25">
      <c r="A1" s="127" t="s">
        <v>104</v>
      </c>
    </row>
    <row r="2" spans="1:3" x14ac:dyDescent="0.25">
      <c r="A2" s="127"/>
    </row>
    <row r="3" spans="1:3" x14ac:dyDescent="0.25">
      <c r="A3" s="45" t="s">
        <v>105</v>
      </c>
    </row>
    <row r="4" spans="1:3" ht="14.4" thickBot="1" x14ac:dyDescent="0.3"/>
    <row r="5" spans="1:3" x14ac:dyDescent="0.25">
      <c r="A5" s="60" t="s">
        <v>65</v>
      </c>
      <c r="B5" s="54" t="s">
        <v>40</v>
      </c>
      <c r="C5" s="128" t="s">
        <v>81</v>
      </c>
    </row>
    <row r="6" spans="1:3" x14ac:dyDescent="0.25">
      <c r="A6" s="129"/>
      <c r="B6" s="130"/>
      <c r="C6" s="131"/>
    </row>
    <row r="7" spans="1:3" x14ac:dyDescent="0.25">
      <c r="A7" s="132" t="s">
        <v>55</v>
      </c>
      <c r="B7" s="133" t="s">
        <v>138</v>
      </c>
      <c r="C7" s="134">
        <f>'External Services Price'!B11</f>
        <v>0</v>
      </c>
    </row>
    <row r="8" spans="1:3" x14ac:dyDescent="0.25">
      <c r="A8" s="132" t="s">
        <v>55</v>
      </c>
      <c r="B8" s="133" t="s">
        <v>139</v>
      </c>
      <c r="C8" s="134">
        <f>'External Services Price'!B20</f>
        <v>0</v>
      </c>
    </row>
    <row r="9" spans="1:3" x14ac:dyDescent="0.25">
      <c r="A9" s="132" t="s">
        <v>55</v>
      </c>
      <c r="B9" s="133" t="s">
        <v>60</v>
      </c>
      <c r="C9" s="135">
        <v>0</v>
      </c>
    </row>
    <row r="10" spans="1:3" x14ac:dyDescent="0.25">
      <c r="A10" s="132" t="s">
        <v>55</v>
      </c>
      <c r="B10" s="136" t="s">
        <v>63</v>
      </c>
      <c r="C10" s="135">
        <v>0</v>
      </c>
    </row>
    <row r="11" spans="1:3" x14ac:dyDescent="0.25">
      <c r="A11" s="132" t="s">
        <v>55</v>
      </c>
      <c r="B11" s="136" t="s">
        <v>67</v>
      </c>
      <c r="C11" s="138">
        <f>('Support and maintenance Price'!D10*12)</f>
        <v>0</v>
      </c>
    </row>
    <row r="12" spans="1:3" ht="14.4" thickBot="1" x14ac:dyDescent="0.3">
      <c r="A12" s="139" t="s">
        <v>55</v>
      </c>
      <c r="B12" s="140" t="s">
        <v>68</v>
      </c>
      <c r="C12" s="141">
        <f>('Support and maintenance Price'!H10*12)</f>
        <v>0</v>
      </c>
    </row>
    <row r="13" spans="1:3" ht="14.4" thickBot="1" x14ac:dyDescent="0.3">
      <c r="A13" s="142" t="s">
        <v>55</v>
      </c>
      <c r="B13" s="143" t="s">
        <v>64</v>
      </c>
      <c r="C13" s="144">
        <f>SUM(C7:C12)</f>
        <v>0</v>
      </c>
    </row>
    <row r="14" spans="1:3" x14ac:dyDescent="0.25">
      <c r="A14" s="145"/>
      <c r="B14" s="146"/>
      <c r="C14" s="147"/>
    </row>
    <row r="15" spans="1:3" x14ac:dyDescent="0.25">
      <c r="A15" s="132" t="s">
        <v>66</v>
      </c>
      <c r="B15" s="133" t="s">
        <v>142</v>
      </c>
      <c r="C15" s="148">
        <f>'External Services Price'!C11</f>
        <v>0</v>
      </c>
    </row>
    <row r="16" spans="1:3" x14ac:dyDescent="0.25">
      <c r="A16" s="132" t="s">
        <v>66</v>
      </c>
      <c r="B16" s="133" t="s">
        <v>143</v>
      </c>
      <c r="C16" s="148">
        <f>'External Services Price'!C20</f>
        <v>0</v>
      </c>
    </row>
    <row r="17" spans="1:3" x14ac:dyDescent="0.25">
      <c r="A17" s="132" t="s">
        <v>66</v>
      </c>
      <c r="B17" s="133" t="s">
        <v>69</v>
      </c>
      <c r="C17" s="135">
        <v>0</v>
      </c>
    </row>
    <row r="18" spans="1:3" x14ac:dyDescent="0.25">
      <c r="A18" s="132" t="s">
        <v>66</v>
      </c>
      <c r="B18" s="136" t="s">
        <v>70</v>
      </c>
      <c r="C18" s="135">
        <v>0</v>
      </c>
    </row>
    <row r="19" spans="1:3" x14ac:dyDescent="0.25">
      <c r="A19" s="132" t="s">
        <v>66</v>
      </c>
      <c r="B19" s="136" t="s">
        <v>74</v>
      </c>
      <c r="C19" s="135">
        <f>'Support and maintenance Price'!D17*12</f>
        <v>0</v>
      </c>
    </row>
    <row r="20" spans="1:3" ht="14.4" thickBot="1" x14ac:dyDescent="0.3">
      <c r="A20" s="149" t="s">
        <v>66</v>
      </c>
      <c r="B20" s="150" t="s">
        <v>75</v>
      </c>
      <c r="C20" s="151">
        <f>'Support and maintenance Price'!H17*12</f>
        <v>0</v>
      </c>
    </row>
    <row r="21" spans="1:3" ht="14.4" thickBot="1" x14ac:dyDescent="0.3">
      <c r="A21" s="152" t="s">
        <v>66</v>
      </c>
      <c r="B21" s="143" t="s">
        <v>76</v>
      </c>
      <c r="C21" s="153">
        <f>SUM(C15:C20)</f>
        <v>0</v>
      </c>
    </row>
    <row r="22" spans="1:3" x14ac:dyDescent="0.25">
      <c r="A22" s="145"/>
      <c r="B22" s="146"/>
      <c r="C22" s="147"/>
    </row>
    <row r="23" spans="1:3" x14ac:dyDescent="0.25">
      <c r="A23" s="154" t="s">
        <v>77</v>
      </c>
      <c r="B23" s="133" t="s">
        <v>140</v>
      </c>
      <c r="C23" s="148">
        <f>'External Services Price'!B30</f>
        <v>0</v>
      </c>
    </row>
    <row r="24" spans="1:3" x14ac:dyDescent="0.25">
      <c r="A24" s="154" t="s">
        <v>77</v>
      </c>
      <c r="B24" s="133" t="s">
        <v>141</v>
      </c>
      <c r="C24" s="148">
        <f>'External Services Price'!B31</f>
        <v>0</v>
      </c>
    </row>
    <row r="25" spans="1:3" x14ac:dyDescent="0.25">
      <c r="A25" s="154" t="s">
        <v>77</v>
      </c>
      <c r="B25" s="133" t="s">
        <v>78</v>
      </c>
      <c r="C25" s="148"/>
    </row>
    <row r="26" spans="1:3" x14ac:dyDescent="0.25">
      <c r="A26" s="154" t="s">
        <v>77</v>
      </c>
      <c r="B26" s="136" t="s">
        <v>79</v>
      </c>
      <c r="C26" s="155"/>
    </row>
    <row r="27" spans="1:3" x14ac:dyDescent="0.25">
      <c r="A27" s="154" t="s">
        <v>77</v>
      </c>
      <c r="B27" s="136" t="s">
        <v>80</v>
      </c>
      <c r="C27" s="135">
        <f>'Support and maintenance Price'!D24*12</f>
        <v>0</v>
      </c>
    </row>
    <row r="28" spans="1:3" x14ac:dyDescent="0.25">
      <c r="A28" s="154" t="s">
        <v>77</v>
      </c>
      <c r="B28" s="133" t="s">
        <v>83</v>
      </c>
      <c r="C28" s="135">
        <f>'Support and maintenance Price'!H24*12</f>
        <v>0</v>
      </c>
    </row>
    <row r="29" spans="1:3" ht="14.4" thickBot="1" x14ac:dyDescent="0.3">
      <c r="A29" s="156" t="s">
        <v>77</v>
      </c>
      <c r="B29" s="157" t="s">
        <v>84</v>
      </c>
      <c r="C29" s="158">
        <f>SUM(C23:C28)</f>
        <v>0</v>
      </c>
    </row>
    <row r="30" spans="1:3" x14ac:dyDescent="0.25">
      <c r="A30" s="145"/>
      <c r="B30" s="146"/>
      <c r="C30" s="147"/>
    </row>
    <row r="31" spans="1:3" x14ac:dyDescent="0.25">
      <c r="A31" s="154" t="s">
        <v>98</v>
      </c>
      <c r="B31" s="133" t="s">
        <v>106</v>
      </c>
      <c r="C31" s="148"/>
    </row>
    <row r="32" spans="1:3" x14ac:dyDescent="0.25">
      <c r="A32" s="154" t="s">
        <v>98</v>
      </c>
      <c r="B32" s="136" t="s">
        <v>107</v>
      </c>
      <c r="C32" s="155"/>
    </row>
    <row r="33" spans="1:3" x14ac:dyDescent="0.25">
      <c r="A33" s="154" t="s">
        <v>98</v>
      </c>
      <c r="B33" s="136" t="s">
        <v>108</v>
      </c>
      <c r="C33" s="135">
        <f>'Support and maintenance Price'!D39*12</f>
        <v>0</v>
      </c>
    </row>
    <row r="34" spans="1:3" x14ac:dyDescent="0.25">
      <c r="A34" s="154" t="s">
        <v>98</v>
      </c>
      <c r="B34" s="133" t="s">
        <v>109</v>
      </c>
      <c r="C34" s="135">
        <f>'Support and maintenance Price'!H39*12</f>
        <v>0</v>
      </c>
    </row>
    <row r="35" spans="1:3" ht="14.4" thickBot="1" x14ac:dyDescent="0.3">
      <c r="A35" s="156" t="s">
        <v>98</v>
      </c>
      <c r="B35" s="157" t="s">
        <v>110</v>
      </c>
      <c r="C35" s="158">
        <f>SUM(C31:C34)</f>
        <v>0</v>
      </c>
    </row>
    <row r="36" spans="1:3" x14ac:dyDescent="0.25">
      <c r="A36" s="145"/>
      <c r="B36" s="146"/>
      <c r="C36" s="147"/>
    </row>
    <row r="37" spans="1:3" x14ac:dyDescent="0.25">
      <c r="A37" s="154" t="s">
        <v>99</v>
      </c>
      <c r="B37" s="133" t="s">
        <v>106</v>
      </c>
      <c r="C37" s="148"/>
    </row>
    <row r="38" spans="1:3" x14ac:dyDescent="0.25">
      <c r="A38" s="154" t="s">
        <v>99</v>
      </c>
      <c r="B38" s="136" t="s">
        <v>107</v>
      </c>
      <c r="C38" s="155"/>
    </row>
    <row r="39" spans="1:3" x14ac:dyDescent="0.25">
      <c r="A39" s="154" t="s">
        <v>99</v>
      </c>
      <c r="B39" s="136" t="s">
        <v>108</v>
      </c>
      <c r="C39" s="135">
        <f>'Support and maintenance Price'!D40*12</f>
        <v>0</v>
      </c>
    </row>
    <row r="40" spans="1:3" x14ac:dyDescent="0.25">
      <c r="A40" s="154" t="s">
        <v>99</v>
      </c>
      <c r="B40" s="133" t="s">
        <v>109</v>
      </c>
      <c r="C40" s="135">
        <f>'Support and maintenance Price'!H40*12</f>
        <v>0</v>
      </c>
    </row>
    <row r="41" spans="1:3" ht="14.4" thickBot="1" x14ac:dyDescent="0.3">
      <c r="A41" s="156" t="s">
        <v>99</v>
      </c>
      <c r="B41" s="157" t="s">
        <v>111</v>
      </c>
      <c r="C41" s="158">
        <f>SUM(C37:C40)</f>
        <v>0</v>
      </c>
    </row>
    <row r="42" spans="1:3" x14ac:dyDescent="0.25">
      <c r="A42" s="123"/>
      <c r="B42" s="123"/>
      <c r="C42" s="123"/>
    </row>
    <row r="43" spans="1:3" x14ac:dyDescent="0.25">
      <c r="A43" s="123"/>
      <c r="B43" s="123"/>
      <c r="C43" s="123"/>
    </row>
    <row r="44" spans="1:3" x14ac:dyDescent="0.25">
      <c r="A44" s="123"/>
      <c r="B44" s="123"/>
      <c r="C44" s="123"/>
    </row>
    <row r="45" spans="1:3" x14ac:dyDescent="0.25">
      <c r="A45" s="123"/>
      <c r="B45" s="123"/>
      <c r="C45" s="123"/>
    </row>
    <row r="46" spans="1:3" x14ac:dyDescent="0.25">
      <c r="A46" s="123"/>
      <c r="B46" s="123"/>
      <c r="C46" s="123"/>
    </row>
    <row r="47" spans="1:3" x14ac:dyDescent="0.25">
      <c r="A47" s="123"/>
      <c r="B47" s="123"/>
      <c r="C47" s="123"/>
    </row>
    <row r="48" spans="1:3" x14ac:dyDescent="0.25">
      <c r="A48" s="123"/>
      <c r="B48" s="123"/>
      <c r="C48" s="123"/>
    </row>
    <row r="49" spans="1:3" x14ac:dyDescent="0.25">
      <c r="A49" s="123"/>
      <c r="B49" s="123"/>
      <c r="C49" s="123"/>
    </row>
    <row r="50" spans="1:3" x14ac:dyDescent="0.25">
      <c r="A50" s="123"/>
      <c r="B50" s="123"/>
      <c r="C50" s="123"/>
    </row>
    <row r="51" spans="1:3" x14ac:dyDescent="0.25">
      <c r="A51" s="123"/>
      <c r="B51" s="123"/>
      <c r="C51" s="123"/>
    </row>
    <row r="52" spans="1:3" x14ac:dyDescent="0.25">
      <c r="A52" s="123"/>
      <c r="B52" s="123"/>
      <c r="C52" s="123"/>
    </row>
    <row r="53" spans="1:3" x14ac:dyDescent="0.25">
      <c r="A53" s="123"/>
      <c r="B53" s="123"/>
      <c r="C53" s="123"/>
    </row>
    <row r="54" spans="1:3" ht="14.4" thickBot="1" x14ac:dyDescent="0.3">
      <c r="A54" s="123"/>
      <c r="B54" s="123"/>
      <c r="C54" s="123"/>
    </row>
    <row r="55" spans="1:3" x14ac:dyDescent="0.25">
      <c r="A55" s="159"/>
      <c r="B55" s="160"/>
      <c r="C55" s="161"/>
    </row>
    <row r="56" spans="1:3" x14ac:dyDescent="0.25">
      <c r="A56" s="162" t="s">
        <v>85</v>
      </c>
      <c r="B56" s="163" t="s">
        <v>45</v>
      </c>
      <c r="C56" s="164">
        <f>C13+C21+C29</f>
        <v>0</v>
      </c>
    </row>
    <row r="57" spans="1:3" ht="14.4" thickBot="1" x14ac:dyDescent="0.3">
      <c r="A57" s="149"/>
      <c r="B57" s="150"/>
      <c r="C57" s="165"/>
    </row>
    <row r="58" spans="1:3" ht="21" customHeight="1" x14ac:dyDescent="0.25">
      <c r="A58" s="44" t="s">
        <v>47</v>
      </c>
    </row>
    <row r="76" ht="21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for Phases 1, 2, 3</vt:lpstr>
      <vt:lpstr>External Services Price</vt:lpstr>
      <vt:lpstr>Support and maintenance Price</vt:lpstr>
      <vt:lpstr>Licensing price schedule</vt:lpstr>
      <vt:lpstr>Minimum Licence requirement</vt:lpstr>
      <vt:lpstr>Total cost of ownership</vt:lpstr>
    </vt:vector>
  </TitlesOfParts>
  <Company>RSSB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Fernandes</dc:creator>
  <cp:lastModifiedBy>Hazel Fernandes</cp:lastModifiedBy>
  <cp:lastPrinted>2016-07-11T19:24:26Z</cp:lastPrinted>
  <dcterms:created xsi:type="dcterms:W3CDTF">2016-07-07T18:15:45Z</dcterms:created>
  <dcterms:modified xsi:type="dcterms:W3CDTF">2016-07-15T17:59:53Z</dcterms:modified>
</cp:coreProperties>
</file>