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120" windowHeight="6555" tabRatio="734" firstSheet="1" activeTab="1"/>
  </bookViews>
  <sheets>
    <sheet name="_VARIABLES" sheetId="9" state="veryHidden" r:id="rId1"/>
    <sheet name="Attachment 5a intro" sheetId="51" r:id="rId2"/>
    <sheet name="Potential Provider Consortium" sheetId="49" r:id="rId3"/>
    <sheet name="Parent Company Data" sheetId="48" r:id="rId4"/>
    <sheet name="Consortium Member 1 Data " sheetId="47" r:id="rId5"/>
    <sheet name="Consortium Member 2 Data  " sheetId="50" r:id="rId6"/>
    <sheet name="Consortium Member 3 Data " sheetId="41" r:id="rId7"/>
    <sheet name="Financial Assessment Matrix" sheetId="44" r:id="rId8"/>
    <sheet name="Sheet1" sheetId="52" r:id="rId9"/>
    <sheet name="Sheet2" sheetId="53" r:id="rId10"/>
  </sheets>
  <externalReferences>
    <externalReference r:id="rId11"/>
    <externalReference r:id="rId12"/>
  </externalReferences>
  <definedNames>
    <definedName name="Accounts">'[1]Dropdown sheet'!$A$40:$A$42</definedName>
    <definedName name="Age">'[2]Dropdown sheet'!$A$1:$A$4</definedName>
    <definedName name="Audit">'[1]Dropdown sheet'!$A$44:$A$47</definedName>
    <definedName name="CCj">'[2]Dropdown sheet'!$A$11:$A$14</definedName>
    <definedName name="Conclusion">'[2]Dropdown sheet'!$A$22:$A$24</definedName>
    <definedName name="Euro">'[2]Dropdown sheet'!$A$35:$A$38</definedName>
    <definedName name="extra1">'[2]Dropdown sheet'!$A$30:$A$33</definedName>
    <definedName name="Impact">'[2]Dropdown sheet'!$A$69:$A$71</definedName>
    <definedName name="Status">'[2]Dropdown sheet'!$A$6:$A$9</definedName>
    <definedName name="Yesno">'[2]Dropdown sheet'!$A$11:$A$13</definedName>
  </definedNames>
  <calcPr calcId="145621"/>
</workbook>
</file>

<file path=xl/calcChain.xml><?xml version="1.0" encoding="utf-8"?>
<calcChain xmlns="http://schemas.openxmlformats.org/spreadsheetml/2006/main">
  <c r="C7" i="49" l="1"/>
  <c r="D36" i="50" l="1"/>
  <c r="C36" i="50"/>
  <c r="D35" i="50"/>
  <c r="C35" i="50"/>
  <c r="D34" i="50"/>
  <c r="C34" i="50"/>
  <c r="D33" i="50"/>
  <c r="C33" i="50"/>
  <c r="D32" i="50"/>
  <c r="C32" i="50"/>
  <c r="D31" i="50"/>
  <c r="C31" i="50"/>
  <c r="D30" i="50"/>
  <c r="C30" i="50"/>
  <c r="D29" i="50"/>
  <c r="C29" i="50"/>
  <c r="D6" i="50"/>
  <c r="C6" i="50"/>
  <c r="D37" i="49"/>
  <c r="C37" i="49"/>
  <c r="D36" i="49"/>
  <c r="C36" i="49"/>
  <c r="D35" i="49"/>
  <c r="C35" i="49"/>
  <c r="D34" i="49"/>
  <c r="C34" i="49"/>
  <c r="D33" i="49"/>
  <c r="C33" i="49"/>
  <c r="D32" i="49"/>
  <c r="C32" i="49"/>
  <c r="D31" i="49"/>
  <c r="C31" i="49"/>
  <c r="D30" i="49"/>
  <c r="C30" i="49"/>
  <c r="D7" i="49"/>
  <c r="D36" i="48"/>
  <c r="C36" i="48"/>
  <c r="D35" i="48"/>
  <c r="C35" i="48"/>
  <c r="D34" i="48"/>
  <c r="C34" i="48"/>
  <c r="D33" i="48"/>
  <c r="C33" i="48"/>
  <c r="D32" i="48"/>
  <c r="C32" i="48"/>
  <c r="D31" i="48"/>
  <c r="C31" i="48"/>
  <c r="D30" i="48"/>
  <c r="C30" i="48"/>
  <c r="D29" i="48"/>
  <c r="C29" i="48"/>
  <c r="D6" i="48"/>
  <c r="C6" i="48"/>
  <c r="D36" i="47"/>
  <c r="C36" i="47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6" i="47"/>
  <c r="C6" i="47"/>
  <c r="D6" i="41"/>
  <c r="C6" i="41"/>
  <c r="C80" i="44" l="1"/>
  <c r="B80" i="44"/>
  <c r="C79" i="44"/>
  <c r="B79" i="44"/>
  <c r="C78" i="44"/>
  <c r="B78" i="44"/>
  <c r="C77" i="44"/>
  <c r="B77" i="44"/>
  <c r="C76" i="44"/>
  <c r="B76" i="44"/>
  <c r="C75" i="44"/>
  <c r="B75" i="44"/>
  <c r="C74" i="44"/>
  <c r="B74" i="44"/>
  <c r="C73" i="44"/>
  <c r="B73" i="44"/>
  <c r="C46" i="44"/>
  <c r="D36" i="41"/>
  <c r="C36" i="41"/>
  <c r="D35" i="41"/>
  <c r="C35" i="41"/>
  <c r="D34" i="41"/>
  <c r="C34" i="41"/>
  <c r="D33" i="41"/>
  <c r="C33" i="41"/>
  <c r="D32" i="41"/>
  <c r="C32" i="41"/>
  <c r="D31" i="41"/>
  <c r="C31" i="41"/>
  <c r="D30" i="41"/>
  <c r="C30" i="41"/>
  <c r="D29" i="41"/>
  <c r="C29" i="41"/>
</calcChain>
</file>

<file path=xl/comments1.xml><?xml version="1.0" encoding="utf-8"?>
<comments xmlns="http://schemas.openxmlformats.org/spreadsheetml/2006/main">
  <authors>
    <author>jonesm</author>
    <author>CROWLEYM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Finance - D&amp;B Requests" mailbox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bidder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D&amp;B has scored bidder (0-100) using D&amp;B Score.  If no score, put N/A.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Where an assessment has been provided by an International report from D&amp;B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the D&amp;B Score is above average risk, they will provide additional narrative as to the reasoning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D&amp;B report or audited accounts</t>
        </r>
      </text>
    </comment>
    <comment ref="A2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D&amp;B report or audited accounts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County Court Judgements - see D&amp;B report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Taking into account value (relative to size or organisation, how recent, impact on supply chain, etc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D&amp;B report if applicable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D&amp;B report if applicable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D&amp;B report if applicable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D&amp;B
 report if applicable</t>
        </r>
      </text>
    </comment>
    <comment ref="A4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D&amp;B
 report if applicable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See D&amp;B Report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D&amp;B Score for ultimate holding company - see D&amp;B Report.  If no holding company or no score put N/A</t>
        </r>
      </text>
    </comment>
    <comment ref="A47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Only if International holding company and assessment available, if not enter N/A</t>
        </r>
      </text>
    </comment>
    <comment ref="B51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Usually only need last set of accounts as these should also show "comparatives" for previous year</t>
        </r>
      </text>
    </comment>
    <comment ref="A5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year-ended dates for last two financial years for which audited figures are available</t>
        </r>
      </text>
    </comment>
    <comment ref="A5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Status of the financial information used below:
Audited Accounts - use of information wholly from audited accounts and/or from D&amp;B Report (which derives from Audited Accounts)
Audited Accounts plus mgt info - use of audited accounts and/or D&amp;B Report supplemented by management information from bidder
Management Information - use of financial information provided by the bidder</t>
        </r>
      </text>
    </comment>
    <comment ref="A5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Full Unqualified Audit Opinion - Full "Unqualified" Audit Opinion in accordance with relevant Auditing Standards
Partial Unqualified Audit - "Unqualified" Audit Opinion but based on an audit of less scope than that required by relevant Audit Standards
Qualified Audit - qualified or disclaimed audit opinion
Unaudited Information - financial information that is not supported by an audit opinion</t>
        </r>
      </text>
    </comment>
    <comment ref="A5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May also be called "Revenue" or "Sales"</t>
        </r>
      </text>
    </comment>
    <comment ref="A5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For International companies may be called "Operating Expenses" or "Operating Costs"</t>
        </r>
      </text>
    </comment>
    <comment ref="A6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loss as -ve</t>
        </r>
      </text>
    </comment>
    <comment ref="A6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Includes cash, debtors&lt;1 year, stock and current asset investments</t>
        </r>
      </text>
    </comment>
    <comment ref="A6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Cash and cash equivalents, current asset investments less overdrafts</t>
        </r>
      </text>
    </comment>
    <comment ref="A6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All creditors&lt;1 year</t>
        </r>
      </text>
    </comment>
    <comment ref="A6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Loans, debentures and overdraft, lease / hire purchase obligations (excluding those with group companies)</t>
        </r>
      </text>
    </comment>
    <comment ref="A7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called "Net worth", "capital employed", "Shareholders' Funds" or "Stockholders' Equity"</t>
        </r>
      </text>
    </comment>
    <comment ref="A7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Calculated automatically from data input above</t>
        </r>
      </text>
    </comment>
    <comment ref="A7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An indicator of how well the business is performing and its security from an investment point of view</t>
        </r>
      </text>
    </comment>
    <comment ref="A7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does income cover running costs?</t>
        </r>
      </text>
    </comment>
    <comment ref="A7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To what extent is the business reliant on debt for its funding</t>
        </r>
      </text>
    </comment>
    <comment ref="A7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 profits cover interest payments</t>
        </r>
      </text>
    </comment>
    <comment ref="A7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Does the business have enough "liquid" assets to cover its short-term liabilities</t>
        </r>
      </text>
    </comment>
    <comment ref="A7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known as "Acid test" - A stricter measure of liquidity than the above, as it excludes stock which may be difficult to turn quickly into cash</t>
        </r>
      </text>
    </comment>
    <comment ref="A7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quickly does the business collect its outstanding debts - an indication of how well the business is managed</t>
        </r>
      </text>
    </comment>
    <comment ref="A8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long does the business take to pay its suppliers.  May be an indicator of  promptly we will get our commission</t>
        </r>
      </text>
    </comment>
    <comment ref="A8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section is to enter any other relevant issues that are picked up, e.g. from the D&amp;B
 Report or the Accounts together with an indication of impact on financial risk</t>
        </r>
      </text>
    </comment>
    <comment ref="A9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Select whether the issue has a negative impact (higher financial risk), positive impact (lower financial risk) or is neutral (i.e. for information only)</t>
        </r>
      </text>
    </comment>
    <comment ref="A10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Overall opinion on financial risk taking into account all the evidence above including, where applicable, additional assurances received</t>
        </r>
      </text>
    </comment>
    <comment ref="A10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completed by a member of the Finance Department with appropriate skills to perform the assessment</t>
        </r>
      </text>
    </comment>
    <comment ref="A10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reviewed by the Financial Director or other qualified accountant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approved by an appropriate member of the Procurement Team, normally the Procurement Lead</t>
        </r>
      </text>
    </comment>
  </commentList>
</comments>
</file>

<file path=xl/sharedStrings.xml><?xml version="1.0" encoding="utf-8"?>
<sst xmlns="http://schemas.openxmlformats.org/spreadsheetml/2006/main" count="397" uniqueCount="159">
  <si>
    <t>Year-ended</t>
  </si>
  <si>
    <t xml:space="preserve"> </t>
  </si>
  <si>
    <t xml:space="preserve">N.B Please enter all figures as positive, </t>
  </si>
  <si>
    <t>Status of Financial Information</t>
  </si>
  <si>
    <t>except for profit/(loss) if this is a loss, or</t>
  </si>
  <si>
    <t>Status of Audit Opinion</t>
  </si>
  <si>
    <t>net assets if this is negative</t>
  </si>
  <si>
    <t>P&amp;L account</t>
  </si>
  <si>
    <t>Cost of sales</t>
  </si>
  <si>
    <t>Profit/(loss) before interest and tax</t>
  </si>
  <si>
    <t>Interest payable</t>
  </si>
  <si>
    <t>Balance sheet</t>
  </si>
  <si>
    <t>Current assets</t>
  </si>
  <si>
    <t>Net cash and equivalents</t>
  </si>
  <si>
    <t>Stock (or "Inventories")</t>
  </si>
  <si>
    <t>Trade debtors (or "Receivables")</t>
  </si>
  <si>
    <t>Current liabilities</t>
  </si>
  <si>
    <t>Trade creditors (or "Payables")</t>
  </si>
  <si>
    <t>Total borrowings</t>
  </si>
  <si>
    <t>Ratio Analysis</t>
  </si>
  <si>
    <t>Return on Capital Employed</t>
  </si>
  <si>
    <t xml:space="preserve">   Profitability ratios</t>
  </si>
  <si>
    <t>Net Profit Margin</t>
  </si>
  <si>
    <t>Gearing</t>
  </si>
  <si>
    <t xml:space="preserve">   Solvency ratios</t>
  </si>
  <si>
    <t>Interest Cover</t>
  </si>
  <si>
    <t>Current Ratio</t>
  </si>
  <si>
    <t xml:space="preserve">   Liquidity ratios</t>
  </si>
  <si>
    <t>Quick Ratio</t>
  </si>
  <si>
    <t>Debtor Days</t>
  </si>
  <si>
    <t xml:space="preserve">   Efficiency ratios</t>
  </si>
  <si>
    <t>Creditor Payment Period</t>
  </si>
  <si>
    <t>N.B. Colour coding may be incorrect where net assets is negative (i.e. technically insolvent)</t>
  </si>
  <si>
    <t>Sources of information</t>
  </si>
  <si>
    <t>The following information should be obtained:</t>
  </si>
  <si>
    <t>(ii) Last 2 years audited Financial Statements</t>
  </si>
  <si>
    <t>Section 1 - General Information</t>
  </si>
  <si>
    <t>N.B. For amber or red issues, further explanation or</t>
  </si>
  <si>
    <t>clarification should be sought where appropriate</t>
  </si>
  <si>
    <t>Name of Bidder</t>
  </si>
  <si>
    <t>Category</t>
  </si>
  <si>
    <t>Name of Framework / Contract</t>
  </si>
  <si>
    <t>Comments</t>
  </si>
  <si>
    <t>Detailed Key to RAG</t>
  </si>
  <si>
    <t>Red if 0-25, amber if 26-50, green if 51-100</t>
  </si>
  <si>
    <t>International Report Rating</t>
  </si>
  <si>
    <t>Red if "High Risk / Poor Score", amber if "alert / above average risk", green if "average risk or better"</t>
  </si>
  <si>
    <t>Age of organisation (years)</t>
  </si>
  <si>
    <t>Red if &lt;1, Amber if 1-2, Green if 5+</t>
  </si>
  <si>
    <t>Type of organisation</t>
  </si>
  <si>
    <t>Does the company have CCJ's?</t>
  </si>
  <si>
    <t>If yes please go to next question</t>
  </si>
  <si>
    <t>Amber if yes</t>
  </si>
  <si>
    <t>Are CCJ's significant to financial risk?</t>
  </si>
  <si>
    <t>If applicable</t>
  </si>
  <si>
    <t>Red if yes</t>
  </si>
  <si>
    <t>Winding up petition?</t>
  </si>
  <si>
    <t>Insolvency proceedings?</t>
  </si>
  <si>
    <t>Partner Bankruptcy/ies?</t>
  </si>
  <si>
    <t>Partner IVA/s</t>
  </si>
  <si>
    <t>Disqualified Director/s</t>
  </si>
  <si>
    <t>Section 4 - Ultimate Holding Company (where applicable)</t>
  </si>
  <si>
    <t>Name of Company</t>
  </si>
  <si>
    <t>International Company Rating</t>
  </si>
  <si>
    <t>N.B. Where a company is relying on a Deed of Guarantee, the whole financial assessment should be performed on the Guarantor Company.</t>
  </si>
  <si>
    <t>Section 5 - Financial Analysis</t>
  </si>
  <si>
    <t>Last year</t>
  </si>
  <si>
    <t>Previous year</t>
  </si>
  <si>
    <t>Amber if Audited plus mgt info, red if management information</t>
  </si>
  <si>
    <t>Amber if Partial Unqualified, red if qualified or unaudited</t>
  </si>
  <si>
    <t>Green if +ve, amber if -ve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</si>
  <si>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</si>
  <si>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</si>
  <si>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</si>
  <si>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</si>
  <si>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</si>
  <si>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>Amber if &lt;1, red if &lt;0.7, green if &gt;1.2</t>
  </si>
  <si>
    <t>Amber if &gt;70, red if &gt;90, green if &lt;50</t>
  </si>
  <si>
    <t>Section 6 - Additional Assurance</t>
  </si>
  <si>
    <t>Letter from bidder's bank</t>
  </si>
  <si>
    <t>Red if not available or unsatisfactory, green if satisfactory</t>
  </si>
  <si>
    <t>Deed of Guarantee</t>
  </si>
  <si>
    <t>Section 7 - Other relevant information</t>
  </si>
  <si>
    <t>Financial Risk Impact</t>
  </si>
  <si>
    <t>Details</t>
  </si>
  <si>
    <t>Amber if issue has negative risk impact, green if issue has positive risk impact</t>
  </si>
  <si>
    <t>Section 8  - Conclusion</t>
  </si>
  <si>
    <t>Overall the financial risk is</t>
  </si>
  <si>
    <t>Assessment in progress</t>
  </si>
  <si>
    <t>Prepared by</t>
  </si>
  <si>
    <t>Position</t>
  </si>
  <si>
    <t>(on behalf of Finance Department)</t>
  </si>
  <si>
    <t>Date</t>
  </si>
  <si>
    <t>Reviewed by</t>
  </si>
  <si>
    <t>(Financial Director or other Qualified Accountant)</t>
  </si>
  <si>
    <t>Approved by</t>
  </si>
  <si>
    <t>(On behalf of Procurement Team)</t>
  </si>
  <si>
    <r>
      <t xml:space="preserve">Analysis of last two years results using most recent set of </t>
    </r>
    <r>
      <rPr>
        <i/>
        <sz val="11"/>
        <rFont val="Calibri"/>
        <family val="2"/>
      </rPr>
      <t>audited</t>
    </r>
    <r>
      <rPr>
        <sz val="11"/>
        <rFont val="Calibri"/>
        <family val="2"/>
      </rPr>
      <t xml:space="preserve"> accounts</t>
    </r>
  </si>
  <si>
    <t>BASEPRECID</t>
  </si>
  <si>
    <t>BASEPRECTYPE</t>
  </si>
  <si>
    <t>SPREADSHEET</t>
  </si>
  <si>
    <t>DOCID</t>
  </si>
  <si>
    <t>DOCIDEX</t>
  </si>
  <si>
    <t>COMPANYID</t>
  </si>
  <si>
    <t>SERIALNO</t>
  </si>
  <si>
    <t>EDITION</t>
  </si>
  <si>
    <t>EP</t>
  </si>
  <si>
    <t>CLIENTID</t>
  </si>
  <si>
    <t>FILEID</t>
  </si>
  <si>
    <t>ASSOCID</t>
  </si>
  <si>
    <t>VERSIONID</t>
  </si>
  <si>
    <t>86e83e77-6b68-4064-bf23-46858c4a3986</t>
  </si>
  <si>
    <t>VERSIONLABEL</t>
  </si>
  <si>
    <t>N/A</t>
  </si>
  <si>
    <t>£000</t>
  </si>
  <si>
    <t>Last Year</t>
  </si>
  <si>
    <t xml:space="preserve">Potential Provider Name </t>
  </si>
  <si>
    <t xml:space="preserve">Company Registration </t>
  </si>
  <si>
    <t>Notes</t>
  </si>
  <si>
    <t>Where organisational form results in issues completing this template please provide an explanation.  Failure to complete this form will NOT automatically lead to disqualification.</t>
  </si>
  <si>
    <t xml:space="preserve">Current Year </t>
  </si>
  <si>
    <t>Financial Requirements</t>
  </si>
  <si>
    <t>Year-ended (dd/mm/yyy)</t>
  </si>
  <si>
    <t>Equity</t>
  </si>
  <si>
    <t>Company</t>
  </si>
  <si>
    <t>Revenue</t>
  </si>
  <si>
    <t>N.B Please enter all figures as positive, except for profit/(loss) if this is a loss, or net assets if this is negative</t>
  </si>
  <si>
    <t>Status of Audit Opinion*</t>
  </si>
  <si>
    <t>Analysis of last two years results using most recent set of audited accounts</t>
  </si>
  <si>
    <t>* Qualified Accounts = Potential Providers to upload a copy of the Auditors qualification letter</t>
  </si>
  <si>
    <t xml:space="preserve">Section 4 -ICT  Selection Questionnaire - Financial and Econonic Standing </t>
  </si>
  <si>
    <t>Parent Company</t>
  </si>
  <si>
    <t>Financial Requirements £000</t>
  </si>
  <si>
    <t>Section 2 - Dunn &amp; Bradstreet  information</t>
  </si>
  <si>
    <t>(i) Dunn &amp; Bradstreet Detailed Report</t>
  </si>
  <si>
    <t>Section 3 - Company Information (from up to date Dunn &amp; Bradstreet detailed report)</t>
  </si>
  <si>
    <t>Dunn &amp; Bradstreet Commercial Delphi Score</t>
  </si>
  <si>
    <t>Supporting Technologies Selection Questionnaire Section 4 Part 3 Financial Assessment (DH) In-house template</t>
  </si>
  <si>
    <t xml:space="preserve">Scoring Rational </t>
  </si>
  <si>
    <t>Green if no</t>
  </si>
  <si>
    <t>D&amp;B score (at time of evaluation)</t>
  </si>
  <si>
    <t>D&amp;B Narrative (where applicable)</t>
  </si>
  <si>
    <t>3 = White: Neutral</t>
  </si>
  <si>
    <t>4 = Green: Reduced Risk</t>
  </si>
  <si>
    <t>Green if +ve (i.e. profit), Amber if -ve (i.e. a loss)</t>
  </si>
  <si>
    <t>Red if Sole Trader, Amber if Partnership, Green if PLC or Ltd Company</t>
  </si>
  <si>
    <t>Green if +ve net assets, Red if -ve net assets</t>
  </si>
  <si>
    <r>
      <t xml:space="preserve">1 = </t>
    </r>
    <r>
      <rPr>
        <b/>
        <sz val="11"/>
        <rFont val="Calibri"/>
        <family val="2"/>
      </rPr>
      <t>Red</t>
    </r>
    <r>
      <rPr>
        <sz val="11"/>
        <rFont val="Calibri"/>
        <family val="2"/>
      </rPr>
      <t>: increased financial risk, requires additional information to mitigate this risk</t>
    </r>
  </si>
  <si>
    <r>
      <t xml:space="preserve">2 = </t>
    </r>
    <r>
      <rPr>
        <b/>
        <sz val="11"/>
        <rFont val="Calibri"/>
        <family val="2"/>
      </rPr>
      <t>Amber</t>
    </r>
    <r>
      <rPr>
        <sz val="11"/>
        <rFont val="Calibri"/>
        <family val="2"/>
      </rPr>
      <t>: cautionary financial risk, requires additional information to mitigate this risk</t>
    </r>
  </si>
  <si>
    <t>Commercial Score</t>
  </si>
  <si>
    <t>Invitation to Compete</t>
  </si>
  <si>
    <t>Attachment 5a -  Financial Compliance Template</t>
  </si>
  <si>
    <t xml:space="preserve">Section 4 - Selection Questionnaire - Financial and Econonic Standing </t>
  </si>
  <si>
    <t xml:space="preserve">Supply Chain Future Operating Model – Supporting Technologies &amp; Infrastructure Services </t>
  </si>
  <si>
    <r>
      <rPr>
        <b/>
        <sz val="12"/>
        <rFont val="Calibri"/>
        <family val="2"/>
        <scheme val="minor"/>
      </rPr>
      <t xml:space="preserve">This sheet to be completed for the </t>
    </r>
    <r>
      <rPr>
        <b/>
        <sz val="12"/>
        <color rgb="FFFF0000"/>
        <rFont val="Calibri"/>
        <family val="2"/>
        <scheme val="minor"/>
      </rPr>
      <t>Consortium Member (3) if applicable - unshaded cells only.</t>
    </r>
  </si>
  <si>
    <r>
      <rPr>
        <b/>
        <sz val="12"/>
        <rFont val="Calibri"/>
        <family val="2"/>
        <scheme val="minor"/>
      </rPr>
      <t>This sheet to be completed by the Potential Provider Entity ie Company or Consortium</t>
    </r>
    <r>
      <rPr>
        <b/>
        <sz val="12"/>
        <color rgb="FFFF0000"/>
        <rFont val="Calibri"/>
        <family val="2"/>
        <scheme val="minor"/>
      </rPr>
      <t xml:space="preserve"> - unshaded cells only.</t>
    </r>
  </si>
  <si>
    <r>
      <rPr>
        <b/>
        <sz val="12"/>
        <rFont val="Calibri"/>
        <family val="2"/>
        <scheme val="minor"/>
      </rPr>
      <t xml:space="preserve">This sheet to be completed for the </t>
    </r>
    <r>
      <rPr>
        <b/>
        <sz val="12"/>
        <color rgb="FFFF0000"/>
        <rFont val="Calibri"/>
        <family val="2"/>
        <scheme val="minor"/>
      </rPr>
      <t>Consortium Member (1) if applicable - unshaded cells only.</t>
    </r>
  </si>
  <si>
    <r>
      <rPr>
        <b/>
        <sz val="12"/>
        <rFont val="Calibri"/>
        <family val="2"/>
        <scheme val="minor"/>
      </rPr>
      <t xml:space="preserve">This sheet to be completed for the </t>
    </r>
    <r>
      <rPr>
        <b/>
        <sz val="12"/>
        <color rgb="FFFF0000"/>
        <rFont val="Calibri"/>
        <family val="2"/>
        <scheme val="minor"/>
      </rPr>
      <t>Consortium Member (2) if applicable - unshaded cells only.</t>
    </r>
  </si>
  <si>
    <t>for Supply Chain Future Operating Model - Provision of Supporting Technologies and Infrastructure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</si>
</sst>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.0"/>
    <numFmt numFmtId="167" formatCode="0\ &quot;days&quot;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sz val="8"/>
      <name val="Arial"/>
      <family val="2"/>
    </font>
    <font>
      <b/>
      <u/>
      <sz val="16"/>
      <name val="Calibri"/>
      <family val="2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1D1A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6" fillId="0" borderId="0" xfId="0" applyFont="1" applyBorder="1" applyAlignment="1"/>
    <xf numFmtId="0" fontId="6" fillId="0" borderId="0" xfId="0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5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165" fontId="6" fillId="0" borderId="1" xfId="0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 wrapText="1"/>
      <protection locked="0"/>
    </xf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3" xfId="0" applyFont="1" applyBorder="1"/>
    <xf numFmtId="10" fontId="5" fillId="0" borderId="0" xfId="0" applyNumberFormat="1" applyFont="1" applyBorder="1" applyAlignment="1">
      <alignment horizontal="center"/>
    </xf>
    <xf numFmtId="0" fontId="6" fillId="0" borderId="13" xfId="0" applyFont="1" applyBorder="1"/>
    <xf numFmtId="166" fontId="5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0" fontId="8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Fill="1" applyBorder="1"/>
    <xf numFmtId="0" fontId="7" fillId="0" borderId="0" xfId="0" applyFont="1"/>
    <xf numFmtId="0" fontId="6" fillId="0" borderId="1" xfId="0" applyFont="1" applyBorder="1"/>
    <xf numFmtId="0" fontId="6" fillId="2" borderId="1" xfId="0" applyFont="1" applyFill="1" applyBorder="1"/>
    <xf numFmtId="0" fontId="8" fillId="0" borderId="0" xfId="0" applyFont="1" applyFill="1" applyBorder="1"/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/>
    <xf numFmtId="0" fontId="9" fillId="0" borderId="0" xfId="0" applyFont="1"/>
    <xf numFmtId="0" fontId="7" fillId="0" borderId="0" xfId="0" applyFont="1" applyFill="1" applyBorder="1"/>
    <xf numFmtId="0" fontId="10" fillId="0" borderId="0" xfId="0" applyFont="1" applyBorder="1"/>
    <xf numFmtId="0" fontId="7" fillId="0" borderId="3" xfId="0" applyFont="1" applyBorder="1"/>
    <xf numFmtId="0" fontId="5" fillId="0" borderId="1" xfId="0" applyFont="1" applyBorder="1"/>
    <xf numFmtId="0" fontId="10" fillId="0" borderId="3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/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1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5" fillId="4" borderId="0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5" fillId="4" borderId="0" xfId="0" applyFont="1" applyFill="1" applyBorder="1" applyAlignment="1" applyProtection="1">
      <alignment horizontal="left" vertical="center" wrapText="1"/>
      <protection locked="0"/>
    </xf>
    <xf numFmtId="0" fontId="20" fillId="7" borderId="16" xfId="0" applyFont="1" applyFill="1" applyBorder="1" applyAlignment="1">
      <alignment vertical="center"/>
    </xf>
    <xf numFmtId="0" fontId="15" fillId="7" borderId="16" xfId="0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20" fillId="7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7" borderId="11" xfId="0" applyFont="1" applyFill="1" applyBorder="1"/>
    <xf numFmtId="164" fontId="20" fillId="0" borderId="1" xfId="0" applyNumberFormat="1" applyFont="1" applyBorder="1" applyAlignment="1" applyProtection="1">
      <alignment horizontal="center"/>
      <protection locked="0"/>
    </xf>
    <xf numFmtId="164" fontId="20" fillId="0" borderId="14" xfId="0" applyNumberFormat="1" applyFont="1" applyBorder="1" applyAlignment="1" applyProtection="1">
      <alignment horizontal="center"/>
      <protection locked="0"/>
    </xf>
    <xf numFmtId="0" fontId="21" fillId="7" borderId="2" xfId="0" applyFont="1" applyFill="1" applyBorder="1" applyAlignment="1">
      <alignment wrapText="1"/>
    </xf>
    <xf numFmtId="0" fontId="22" fillId="7" borderId="11" xfId="0" applyFont="1" applyFill="1" applyBorder="1"/>
    <xf numFmtId="0" fontId="21" fillId="7" borderId="11" xfId="0" applyFont="1" applyFill="1" applyBorder="1" applyAlignment="1">
      <alignment wrapText="1"/>
    </xf>
    <xf numFmtId="0" fontId="15" fillId="7" borderId="11" xfId="0" applyFont="1" applyFill="1" applyBorder="1" applyAlignment="1">
      <alignment wrapText="1"/>
    </xf>
    <xf numFmtId="0" fontId="23" fillId="7" borderId="11" xfId="0" applyFont="1" applyFill="1" applyBorder="1"/>
    <xf numFmtId="0" fontId="15" fillId="7" borderId="0" xfId="0" applyFont="1" applyFill="1" applyAlignment="1">
      <alignment horizontal="center"/>
    </xf>
    <xf numFmtId="0" fontId="15" fillId="7" borderId="0" xfId="0" applyFont="1" applyFill="1" applyAlignment="1">
      <alignment wrapText="1"/>
    </xf>
    <xf numFmtId="165" fontId="15" fillId="0" borderId="1" xfId="0" applyNumberFormat="1" applyFont="1" applyBorder="1" applyAlignment="1" applyProtection="1">
      <alignment horizontal="center"/>
      <protection locked="0"/>
    </xf>
    <xf numFmtId="165" fontId="15" fillId="0" borderId="14" xfId="0" applyNumberFormat="1" applyFont="1" applyBorder="1" applyAlignment="1" applyProtection="1">
      <alignment horizontal="center"/>
      <protection locked="0"/>
    </xf>
    <xf numFmtId="165" fontId="15" fillId="0" borderId="1" xfId="0" applyNumberFormat="1" applyFont="1" applyBorder="1" applyAlignment="1" applyProtection="1">
      <alignment horizontal="center" wrapText="1"/>
      <protection locked="0"/>
    </xf>
    <xf numFmtId="165" fontId="15" fillId="0" borderId="14" xfId="0" applyNumberFormat="1" applyFont="1" applyBorder="1" applyAlignment="1" applyProtection="1">
      <alignment horizontal="center" wrapText="1"/>
      <protection locked="0"/>
    </xf>
    <xf numFmtId="0" fontId="15" fillId="7" borderId="12" xfId="0" applyFont="1" applyFill="1" applyBorder="1"/>
    <xf numFmtId="0" fontId="15" fillId="7" borderId="12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23" fillId="7" borderId="5" xfId="0" applyFont="1" applyFill="1" applyBorder="1"/>
    <xf numFmtId="0" fontId="15" fillId="7" borderId="6" xfId="0" applyFont="1" applyFill="1" applyBorder="1" applyAlignment="1">
      <alignment horizontal="center"/>
    </xf>
    <xf numFmtId="0" fontId="15" fillId="7" borderId="7" xfId="0" applyFont="1" applyFill="1" applyBorder="1" applyAlignment="1">
      <alignment wrapText="1"/>
    </xf>
    <xf numFmtId="0" fontId="15" fillId="7" borderId="3" xfId="0" applyFont="1" applyFill="1" applyBorder="1"/>
    <xf numFmtId="10" fontId="20" fillId="7" borderId="0" xfId="0" applyNumberFormat="1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 wrapText="1"/>
    </xf>
    <xf numFmtId="166" fontId="20" fillId="7" borderId="0" xfId="0" applyNumberFormat="1" applyFont="1" applyFill="1" applyBorder="1" applyAlignment="1">
      <alignment horizontal="center"/>
    </xf>
    <xf numFmtId="167" fontId="20" fillId="7" borderId="0" xfId="0" applyNumberFormat="1" applyFont="1" applyFill="1" applyBorder="1" applyAlignment="1">
      <alignment horizontal="center"/>
    </xf>
    <xf numFmtId="0" fontId="24" fillId="7" borderId="8" xfId="0" applyFont="1" applyFill="1" applyBorder="1"/>
    <xf numFmtId="0" fontId="15" fillId="7" borderId="9" xfId="0" applyFont="1" applyFill="1" applyBorder="1" applyAlignment="1">
      <alignment horizontal="center"/>
    </xf>
    <xf numFmtId="0" fontId="15" fillId="7" borderId="10" xfId="0" applyFont="1" applyFill="1" applyBorder="1" applyAlignment="1">
      <alignment wrapText="1"/>
    </xf>
    <xf numFmtId="0" fontId="20" fillId="7" borderId="14" xfId="0" applyFont="1" applyFill="1" applyBorder="1" applyAlignment="1">
      <alignment horizontal="left" vertical="center"/>
    </xf>
    <xf numFmtId="0" fontId="15" fillId="0" borderId="16" xfId="0" applyFont="1" applyBorder="1"/>
    <xf numFmtId="0" fontId="20" fillId="7" borderId="8" xfId="0" applyFont="1" applyFill="1" applyBorder="1" applyAlignment="1">
      <alignment horizontal="left" vertical="center"/>
    </xf>
    <xf numFmtId="0" fontId="15" fillId="4" borderId="0" xfId="0" applyFont="1" applyFill="1"/>
    <xf numFmtId="0" fontId="15" fillId="4" borderId="0" xfId="0" applyFont="1" applyFill="1" applyBorder="1"/>
    <xf numFmtId="0" fontId="15" fillId="4" borderId="0" xfId="0" applyFont="1" applyFill="1" applyAlignment="1">
      <alignment wrapText="1"/>
    </xf>
    <xf numFmtId="3" fontId="15" fillId="4" borderId="0" xfId="0" applyNumberFormat="1" applyFont="1" applyFill="1"/>
    <xf numFmtId="0" fontId="15" fillId="0" borderId="0" xfId="0" applyFont="1" applyFill="1" applyBorder="1"/>
    <xf numFmtId="0" fontId="16" fillId="0" borderId="0" xfId="0" applyFont="1"/>
    <xf numFmtId="0" fontId="25" fillId="0" borderId="0" xfId="0" applyFont="1"/>
    <xf numFmtId="0" fontId="26" fillId="0" borderId="0" xfId="0" applyFont="1"/>
    <xf numFmtId="0" fontId="15" fillId="7" borderId="1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/>
    </xf>
    <xf numFmtId="0" fontId="20" fillId="7" borderId="8" xfId="0" applyFont="1" applyFill="1" applyBorder="1" applyAlignment="1">
      <alignment horizontal="left"/>
    </xf>
    <xf numFmtId="0" fontId="15" fillId="7" borderId="11" xfId="0" applyFont="1" applyFill="1" applyBorder="1" applyAlignment="1">
      <alignment vertical="center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0" fillId="0" borderId="14" xfId="0" applyNumberFormat="1" applyFont="1" applyBorder="1" applyAlignment="1" applyProtection="1">
      <alignment horizontal="center" vertical="center"/>
      <protection locked="0"/>
    </xf>
    <xf numFmtId="0" fontId="21" fillId="7" borderId="2" xfId="0" applyFont="1" applyFill="1" applyBorder="1" applyAlignment="1">
      <alignment vertical="center" wrapText="1"/>
    </xf>
    <xf numFmtId="0" fontId="15" fillId="7" borderId="11" xfId="0" applyFont="1" applyFill="1" applyBorder="1" applyAlignment="1">
      <alignment vertical="center" wrapText="1"/>
    </xf>
    <xf numFmtId="0" fontId="15" fillId="3" borderId="0" xfId="0" applyFont="1" applyFill="1" applyAlignment="1">
      <alignment horizontal="center"/>
    </xf>
    <xf numFmtId="0" fontId="13" fillId="4" borderId="0" xfId="0" applyFont="1" applyFill="1" applyBorder="1" applyAlignment="1" applyProtection="1">
      <alignment horizontal="left" vertical="center"/>
      <protection locked="0"/>
    </xf>
    <xf numFmtId="0" fontId="20" fillId="7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0" fillId="7" borderId="14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164" fontId="20" fillId="7" borderId="15" xfId="0" applyNumberFormat="1" applyFont="1" applyFill="1" applyBorder="1" applyAlignment="1" applyProtection="1">
      <alignment horizontal="center"/>
      <protection locked="0"/>
    </xf>
    <xf numFmtId="164" fontId="20" fillId="0" borderId="15" xfId="0" applyNumberFormat="1" applyFont="1" applyBorder="1" applyAlignment="1" applyProtection="1">
      <alignment horizontal="center"/>
      <protection locked="0"/>
    </xf>
    <xf numFmtId="164" fontId="20" fillId="3" borderId="15" xfId="0" applyNumberFormat="1" applyFont="1" applyFill="1" applyBorder="1" applyAlignment="1" applyProtection="1">
      <alignment horizontal="center"/>
      <protection locked="0"/>
    </xf>
    <xf numFmtId="164" fontId="20" fillId="0" borderId="1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top" wrapText="1"/>
    </xf>
    <xf numFmtId="0" fontId="5" fillId="0" borderId="14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4" xfId="0" applyFont="1" applyBorder="1" applyAlignment="1" applyProtection="1">
      <protection locked="0"/>
    </xf>
    <xf numFmtId="0" fontId="6" fillId="0" borderId="4" xfId="0" applyFont="1" applyBorder="1" applyAlignment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/>
    <xf numFmtId="0" fontId="6" fillId="0" borderId="14" xfId="0" applyFont="1" applyBorder="1" applyAlignment="1"/>
    <xf numFmtId="0" fontId="6" fillId="0" borderId="10" xfId="0" applyFont="1" applyBorder="1" applyAlignment="1" applyProtection="1">
      <alignment horizontal="left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</cellXfs>
  <cellStyles count="62">
    <cellStyle name="Normal" xfId="0" builtinId="0"/>
    <cellStyle name="Normal 10" xfId="1"/>
    <cellStyle name="Normal 11" xfId="2"/>
    <cellStyle name="Normal 13" xfId="3"/>
    <cellStyle name="Normal 14" xfId="4"/>
    <cellStyle name="Normal 15" xfId="5"/>
    <cellStyle name="Normal 16" xfId="6"/>
    <cellStyle name="Normal 2" xfId="7"/>
    <cellStyle name="Normal 2 10" xfId="8"/>
    <cellStyle name="Normal 2 11" xfId="9"/>
    <cellStyle name="Normal 2 12" xfId="10"/>
    <cellStyle name="Normal 2 13" xfId="11"/>
    <cellStyle name="Normal 2 2" xfId="12"/>
    <cellStyle name="Normal 2 2 2" xfId="13"/>
    <cellStyle name="Normal 2 2 2 2" xfId="14"/>
    <cellStyle name="Normal 2 2 2 3" xfId="15"/>
    <cellStyle name="Normal 2 2 2 4" xfId="16"/>
    <cellStyle name="Normal 2 2 2 5" xfId="17"/>
    <cellStyle name="Normal 2 2 2 6" xfId="18"/>
    <cellStyle name="Normal 2 2 2 7" xfId="19"/>
    <cellStyle name="Normal 2 2 2 8" xfId="20"/>
    <cellStyle name="Normal 2 2 2 9" xfId="21"/>
    <cellStyle name="Normal 2 2 3" xfId="22"/>
    <cellStyle name="Normal 2 2 4" xfId="23"/>
    <cellStyle name="Normal 2 2 5" xfId="24"/>
    <cellStyle name="Normal 2 2 6" xfId="25"/>
    <cellStyle name="Normal 2 2 7" xfId="26"/>
    <cellStyle name="Normal 2 2 8" xfId="27"/>
    <cellStyle name="Normal 2 2 9" xfId="28"/>
    <cellStyle name="Normal 2 3" xfId="29"/>
    <cellStyle name="Normal 2 4" xfId="30"/>
    <cellStyle name="Normal 2 5" xfId="31"/>
    <cellStyle name="Normal 2 6" xfId="32"/>
    <cellStyle name="Normal 2 7" xfId="33"/>
    <cellStyle name="Normal 2 8" xfId="34"/>
    <cellStyle name="Normal 2 9" xfId="35"/>
    <cellStyle name="Normal 3" xfId="36"/>
    <cellStyle name="Normal 3 2" xfId="37"/>
    <cellStyle name="Normal 4" xfId="38"/>
    <cellStyle name="Normal 4 2" xfId="39"/>
    <cellStyle name="Normal 5" xfId="40"/>
    <cellStyle name="Normal 5 2" xfId="41"/>
    <cellStyle name="Normal 7" xfId="42"/>
    <cellStyle name="Normal 7 2" xfId="43"/>
    <cellStyle name="Normal 7 3" xfId="44"/>
    <cellStyle name="Normal 7 4" xfId="45"/>
    <cellStyle name="Normal 7 5" xfId="46"/>
    <cellStyle name="Normal 7 6" xfId="47"/>
    <cellStyle name="Normal 7 7" xfId="48"/>
    <cellStyle name="Normal 7 8" xfId="49"/>
    <cellStyle name="Normal 7 9" xfId="50"/>
    <cellStyle name="Normal 8" xfId="51"/>
    <cellStyle name="Normal 8 2" xfId="52"/>
    <cellStyle name="Normal 8 3" xfId="53"/>
    <cellStyle name="Normal 8 4" xfId="54"/>
    <cellStyle name="Normal 8 5" xfId="55"/>
    <cellStyle name="Normal 8 6" xfId="56"/>
    <cellStyle name="Normal 8 7" xfId="57"/>
    <cellStyle name="Normal 8 8" xfId="58"/>
    <cellStyle name="Normal 8 9" xfId="59"/>
    <cellStyle name="Normal 9" xfId="60"/>
    <cellStyle name="Percent 2" xfId="61"/>
  </cellStyles>
  <dxfs count="29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01D1A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ull\AppData\Local\Microsoft\Windows\Temporary%20Internet%20Files\Content.Outlook\I6TNRSV3\Financial%20Assessment%20Templat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H%20Templates\DH%20Evaluation%20Matrix\Financial%20Assessmen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Look up sheet"/>
      <sheetName val="Dropdown sheet"/>
    </sheetNames>
    <sheetDataSet>
      <sheetData sheetId="0"/>
      <sheetData sheetId="1"/>
      <sheetData sheetId="2">
        <row r="40">
          <cell r="A40" t="str">
            <v>Audited Accounts</v>
          </cell>
        </row>
        <row r="41">
          <cell r="A41" t="str">
            <v>Audited Accounts plus mgt info</v>
          </cell>
        </row>
        <row r="42">
          <cell r="A42" t="str">
            <v>Management Information</v>
          </cell>
        </row>
        <row r="44">
          <cell r="A44" t="str">
            <v>Full Unqualified Audit</v>
          </cell>
        </row>
        <row r="45">
          <cell r="A45" t="str">
            <v>Partial Unqualified Audit</v>
          </cell>
        </row>
        <row r="46">
          <cell r="A46" t="str">
            <v>Qualified Audit</v>
          </cell>
        </row>
        <row r="47">
          <cell r="A47" t="str">
            <v>Unaudited Information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Look up sheet"/>
      <sheetName val="Dropdown sheet"/>
    </sheetNames>
    <sheetDataSet>
      <sheetData sheetId="0" refreshError="1">
        <row r="18">
          <cell r="B18">
            <v>0</v>
          </cell>
        </row>
        <row r="46">
          <cell r="B46" t="str">
            <v>N/A</v>
          </cell>
        </row>
      </sheetData>
      <sheetData sheetId="1" refreshError="1">
        <row r="2">
          <cell r="A2" t="str">
            <v>N/A</v>
          </cell>
          <cell r="B2" t="str">
            <v>N/A</v>
          </cell>
        </row>
        <row r="3">
          <cell r="A3">
            <v>0</v>
          </cell>
          <cell r="B3" t="str">
            <v>Failed company</v>
          </cell>
        </row>
        <row r="4">
          <cell r="A4">
            <v>1</v>
          </cell>
          <cell r="B4" t="str">
            <v>Intention to dissolve / Winding-up petition</v>
          </cell>
        </row>
        <row r="5">
          <cell r="A5">
            <v>2</v>
          </cell>
          <cell r="B5" t="str">
            <v>Maximum risk</v>
          </cell>
        </row>
        <row r="6">
          <cell r="A6">
            <v>3</v>
          </cell>
          <cell r="B6" t="str">
            <v>Maximum risk</v>
          </cell>
        </row>
        <row r="7">
          <cell r="A7">
            <v>4</v>
          </cell>
          <cell r="B7" t="str">
            <v>Maximum risk</v>
          </cell>
        </row>
        <row r="8">
          <cell r="A8">
            <v>5</v>
          </cell>
          <cell r="B8" t="str">
            <v>Maximum risk</v>
          </cell>
        </row>
        <row r="9">
          <cell r="A9">
            <v>6</v>
          </cell>
          <cell r="B9" t="str">
            <v>Maximum risk</v>
          </cell>
        </row>
        <row r="10">
          <cell r="A10">
            <v>7</v>
          </cell>
          <cell r="B10" t="str">
            <v>Maximum risk</v>
          </cell>
        </row>
        <row r="11">
          <cell r="A11">
            <v>8</v>
          </cell>
          <cell r="B11" t="str">
            <v>Maximum risk</v>
          </cell>
        </row>
        <row r="12">
          <cell r="A12">
            <v>9</v>
          </cell>
          <cell r="B12" t="str">
            <v>Maximum risk</v>
          </cell>
        </row>
        <row r="13">
          <cell r="A13">
            <v>10</v>
          </cell>
          <cell r="B13" t="str">
            <v>Maximum risk</v>
          </cell>
        </row>
        <row r="14">
          <cell r="A14">
            <v>11</v>
          </cell>
          <cell r="B14" t="str">
            <v>Maximum risk</v>
          </cell>
        </row>
        <row r="15">
          <cell r="A15">
            <v>12</v>
          </cell>
          <cell r="B15" t="str">
            <v>Maximum risk</v>
          </cell>
        </row>
        <row r="16">
          <cell r="A16">
            <v>13</v>
          </cell>
          <cell r="B16" t="str">
            <v>Maximum risk</v>
          </cell>
        </row>
        <row r="17">
          <cell r="A17">
            <v>14</v>
          </cell>
          <cell r="B17" t="str">
            <v>Maximum risk</v>
          </cell>
        </row>
        <row r="18">
          <cell r="A18">
            <v>15</v>
          </cell>
          <cell r="B18" t="str">
            <v>Maximum risk</v>
          </cell>
        </row>
        <row r="19">
          <cell r="A19">
            <v>16</v>
          </cell>
          <cell r="B19" t="str">
            <v>High risk</v>
          </cell>
        </row>
        <row r="20">
          <cell r="A20">
            <v>17</v>
          </cell>
          <cell r="B20" t="str">
            <v>High risk</v>
          </cell>
        </row>
        <row r="21">
          <cell r="A21">
            <v>18</v>
          </cell>
          <cell r="B21" t="str">
            <v>High risk</v>
          </cell>
        </row>
        <row r="22">
          <cell r="A22">
            <v>19</v>
          </cell>
          <cell r="B22" t="str">
            <v>High risk</v>
          </cell>
        </row>
        <row r="23">
          <cell r="A23">
            <v>20</v>
          </cell>
          <cell r="B23" t="str">
            <v>High risk</v>
          </cell>
        </row>
        <row r="24">
          <cell r="A24">
            <v>21</v>
          </cell>
          <cell r="B24" t="str">
            <v>High risk</v>
          </cell>
        </row>
        <row r="25">
          <cell r="A25">
            <v>22</v>
          </cell>
          <cell r="B25" t="str">
            <v>High risk</v>
          </cell>
        </row>
        <row r="26">
          <cell r="A26">
            <v>23</v>
          </cell>
          <cell r="B26" t="str">
            <v>High risk</v>
          </cell>
        </row>
        <row r="27">
          <cell r="A27">
            <v>24</v>
          </cell>
          <cell r="B27" t="str">
            <v>High risk</v>
          </cell>
        </row>
        <row r="28">
          <cell r="A28">
            <v>25</v>
          </cell>
          <cell r="B28" t="str">
            <v>High risk</v>
          </cell>
        </row>
        <row r="29">
          <cell r="A29">
            <v>26</v>
          </cell>
          <cell r="B29" t="str">
            <v>Above average risk</v>
          </cell>
        </row>
        <row r="30">
          <cell r="A30">
            <v>27</v>
          </cell>
          <cell r="B30" t="str">
            <v>Above average risk</v>
          </cell>
        </row>
        <row r="31">
          <cell r="A31">
            <v>28</v>
          </cell>
          <cell r="B31" t="str">
            <v>Above average risk</v>
          </cell>
        </row>
        <row r="32">
          <cell r="A32">
            <v>29</v>
          </cell>
          <cell r="B32" t="str">
            <v>Above average risk</v>
          </cell>
        </row>
        <row r="33">
          <cell r="A33">
            <v>30</v>
          </cell>
          <cell r="B33" t="str">
            <v>Above average risk</v>
          </cell>
        </row>
        <row r="34">
          <cell r="A34">
            <v>31</v>
          </cell>
          <cell r="B34" t="str">
            <v>Above average risk</v>
          </cell>
        </row>
        <row r="35">
          <cell r="A35">
            <v>32</v>
          </cell>
          <cell r="B35" t="str">
            <v>Above average risk</v>
          </cell>
        </row>
        <row r="36">
          <cell r="A36">
            <v>33</v>
          </cell>
          <cell r="B36" t="str">
            <v>Above average risk</v>
          </cell>
        </row>
        <row r="37">
          <cell r="A37">
            <v>34</v>
          </cell>
          <cell r="B37" t="str">
            <v>Above average risk</v>
          </cell>
        </row>
        <row r="38">
          <cell r="A38">
            <v>35</v>
          </cell>
          <cell r="B38" t="str">
            <v>Above average risk</v>
          </cell>
        </row>
        <row r="39">
          <cell r="A39">
            <v>36</v>
          </cell>
          <cell r="B39" t="str">
            <v>Above average risk</v>
          </cell>
        </row>
        <row r="40">
          <cell r="A40">
            <v>37</v>
          </cell>
          <cell r="B40" t="str">
            <v>Above average risk</v>
          </cell>
        </row>
        <row r="41">
          <cell r="A41">
            <v>38</v>
          </cell>
          <cell r="B41" t="str">
            <v>Above average risk</v>
          </cell>
        </row>
        <row r="42">
          <cell r="A42">
            <v>39</v>
          </cell>
          <cell r="B42" t="str">
            <v>Above average risk</v>
          </cell>
        </row>
        <row r="43">
          <cell r="A43">
            <v>40</v>
          </cell>
          <cell r="B43" t="str">
            <v>Above average risk</v>
          </cell>
        </row>
        <row r="44">
          <cell r="A44">
            <v>41</v>
          </cell>
          <cell r="B44" t="str">
            <v>Above average risk</v>
          </cell>
        </row>
        <row r="45">
          <cell r="A45">
            <v>42</v>
          </cell>
          <cell r="B45" t="str">
            <v>Above average risk</v>
          </cell>
        </row>
        <row r="46">
          <cell r="A46">
            <v>43</v>
          </cell>
          <cell r="B46" t="str">
            <v>Above average risk</v>
          </cell>
        </row>
        <row r="47">
          <cell r="A47">
            <v>44</v>
          </cell>
          <cell r="B47" t="str">
            <v>Above average risk</v>
          </cell>
        </row>
        <row r="48">
          <cell r="A48">
            <v>45</v>
          </cell>
          <cell r="B48" t="str">
            <v>Above average risk</v>
          </cell>
        </row>
        <row r="49">
          <cell r="A49">
            <v>46</v>
          </cell>
          <cell r="B49" t="str">
            <v>Above average risk</v>
          </cell>
        </row>
        <row r="50">
          <cell r="A50">
            <v>47</v>
          </cell>
          <cell r="B50" t="str">
            <v>Above average risk</v>
          </cell>
        </row>
        <row r="51">
          <cell r="A51">
            <v>48</v>
          </cell>
          <cell r="B51" t="str">
            <v>Above average risk</v>
          </cell>
        </row>
        <row r="52">
          <cell r="A52">
            <v>49</v>
          </cell>
          <cell r="B52" t="str">
            <v>Above average risk</v>
          </cell>
        </row>
        <row r="53">
          <cell r="A53">
            <v>50</v>
          </cell>
          <cell r="B53" t="str">
            <v>Above average risk</v>
          </cell>
        </row>
        <row r="54">
          <cell r="A54">
            <v>51</v>
          </cell>
          <cell r="B54" t="str">
            <v>Below average risk</v>
          </cell>
        </row>
        <row r="55">
          <cell r="A55">
            <v>52</v>
          </cell>
          <cell r="B55" t="str">
            <v>Below average risk</v>
          </cell>
        </row>
        <row r="56">
          <cell r="A56">
            <v>53</v>
          </cell>
          <cell r="B56" t="str">
            <v>Below average risk</v>
          </cell>
        </row>
        <row r="57">
          <cell r="A57">
            <v>54</v>
          </cell>
          <cell r="B57" t="str">
            <v>Below average risk</v>
          </cell>
        </row>
        <row r="58">
          <cell r="A58">
            <v>55</v>
          </cell>
          <cell r="B58" t="str">
            <v>Below average risk</v>
          </cell>
        </row>
        <row r="59">
          <cell r="A59">
            <v>56</v>
          </cell>
          <cell r="B59" t="str">
            <v>Below average risk</v>
          </cell>
        </row>
        <row r="60">
          <cell r="A60">
            <v>57</v>
          </cell>
          <cell r="B60" t="str">
            <v>Below average risk</v>
          </cell>
        </row>
        <row r="61">
          <cell r="A61">
            <v>58</v>
          </cell>
          <cell r="B61" t="str">
            <v>Below average risk</v>
          </cell>
        </row>
        <row r="62">
          <cell r="A62">
            <v>59</v>
          </cell>
          <cell r="B62" t="str">
            <v>Below average risk</v>
          </cell>
        </row>
        <row r="63">
          <cell r="A63">
            <v>60</v>
          </cell>
          <cell r="B63" t="str">
            <v>Below average risk</v>
          </cell>
        </row>
        <row r="64">
          <cell r="A64">
            <v>61</v>
          </cell>
          <cell r="B64" t="str">
            <v>Below average risk</v>
          </cell>
        </row>
        <row r="65">
          <cell r="A65">
            <v>62</v>
          </cell>
          <cell r="B65" t="str">
            <v>Below average risk</v>
          </cell>
        </row>
        <row r="66">
          <cell r="A66">
            <v>63</v>
          </cell>
          <cell r="B66" t="str">
            <v>Below average risk</v>
          </cell>
        </row>
        <row r="67">
          <cell r="A67">
            <v>64</v>
          </cell>
          <cell r="B67" t="str">
            <v>Below average risk</v>
          </cell>
        </row>
        <row r="68">
          <cell r="A68">
            <v>65</v>
          </cell>
          <cell r="B68" t="str">
            <v>Below average risk</v>
          </cell>
        </row>
        <row r="69">
          <cell r="A69">
            <v>66</v>
          </cell>
          <cell r="B69" t="str">
            <v>Below average risk</v>
          </cell>
        </row>
        <row r="70">
          <cell r="A70">
            <v>67</v>
          </cell>
          <cell r="B70" t="str">
            <v>Below average risk</v>
          </cell>
        </row>
        <row r="71">
          <cell r="A71">
            <v>68</v>
          </cell>
          <cell r="B71" t="str">
            <v>Below average risk</v>
          </cell>
        </row>
        <row r="72">
          <cell r="A72">
            <v>69</v>
          </cell>
          <cell r="B72" t="str">
            <v>Below average risk</v>
          </cell>
        </row>
        <row r="73">
          <cell r="A73">
            <v>70</v>
          </cell>
          <cell r="B73" t="str">
            <v>Below average risk</v>
          </cell>
        </row>
        <row r="74">
          <cell r="A74">
            <v>71</v>
          </cell>
          <cell r="B74" t="str">
            <v>Below average risk</v>
          </cell>
        </row>
        <row r="75">
          <cell r="A75">
            <v>72</v>
          </cell>
          <cell r="B75" t="str">
            <v>Below average risk</v>
          </cell>
        </row>
        <row r="76">
          <cell r="A76">
            <v>73</v>
          </cell>
          <cell r="B76" t="str">
            <v>Below average risk</v>
          </cell>
        </row>
        <row r="77">
          <cell r="A77">
            <v>74</v>
          </cell>
          <cell r="B77" t="str">
            <v>Below average risk</v>
          </cell>
        </row>
        <row r="78">
          <cell r="A78">
            <v>75</v>
          </cell>
          <cell r="B78" t="str">
            <v>Below average risk</v>
          </cell>
        </row>
        <row r="79">
          <cell r="A79">
            <v>76</v>
          </cell>
          <cell r="B79" t="str">
            <v>Below average risk</v>
          </cell>
        </row>
        <row r="80">
          <cell r="A80">
            <v>77</v>
          </cell>
          <cell r="B80" t="str">
            <v>Below average risk</v>
          </cell>
        </row>
        <row r="81">
          <cell r="A81">
            <v>78</v>
          </cell>
          <cell r="B81" t="str">
            <v>Below average risk</v>
          </cell>
        </row>
        <row r="82">
          <cell r="A82">
            <v>79</v>
          </cell>
          <cell r="B82" t="str">
            <v>Below average risk</v>
          </cell>
        </row>
        <row r="83">
          <cell r="A83">
            <v>80</v>
          </cell>
          <cell r="B83" t="str">
            <v>Below average risk</v>
          </cell>
        </row>
        <row r="84">
          <cell r="A84">
            <v>81</v>
          </cell>
          <cell r="B84" t="str">
            <v>Low risk</v>
          </cell>
        </row>
        <row r="85">
          <cell r="A85">
            <v>82</v>
          </cell>
          <cell r="B85" t="str">
            <v>Low risk</v>
          </cell>
        </row>
        <row r="86">
          <cell r="A86">
            <v>83</v>
          </cell>
          <cell r="B86" t="str">
            <v>Low risk</v>
          </cell>
        </row>
        <row r="87">
          <cell r="A87">
            <v>84</v>
          </cell>
          <cell r="B87" t="str">
            <v>Low risk</v>
          </cell>
        </row>
        <row r="88">
          <cell r="A88">
            <v>85</v>
          </cell>
          <cell r="B88" t="str">
            <v>Low risk</v>
          </cell>
        </row>
        <row r="89">
          <cell r="A89">
            <v>86</v>
          </cell>
          <cell r="B89" t="str">
            <v>Low risk</v>
          </cell>
        </row>
        <row r="90">
          <cell r="A90">
            <v>87</v>
          </cell>
          <cell r="B90" t="str">
            <v>Low risk</v>
          </cell>
        </row>
        <row r="91">
          <cell r="A91">
            <v>88</v>
          </cell>
          <cell r="B91" t="str">
            <v>Low risk</v>
          </cell>
        </row>
        <row r="92">
          <cell r="A92">
            <v>89</v>
          </cell>
          <cell r="B92" t="str">
            <v>Low risk</v>
          </cell>
        </row>
        <row r="93">
          <cell r="A93">
            <v>90</v>
          </cell>
          <cell r="B93" t="str">
            <v>Low risk</v>
          </cell>
        </row>
        <row r="94">
          <cell r="A94">
            <v>91</v>
          </cell>
          <cell r="B94" t="str">
            <v>Very low risk</v>
          </cell>
        </row>
        <row r="95">
          <cell r="A95">
            <v>92</v>
          </cell>
          <cell r="B95" t="str">
            <v>Very low risk</v>
          </cell>
        </row>
        <row r="96">
          <cell r="A96">
            <v>93</v>
          </cell>
          <cell r="B96" t="str">
            <v>Very low risk</v>
          </cell>
        </row>
        <row r="97">
          <cell r="A97">
            <v>94</v>
          </cell>
          <cell r="B97" t="str">
            <v>Very low risk</v>
          </cell>
        </row>
        <row r="98">
          <cell r="A98">
            <v>95</v>
          </cell>
          <cell r="B98" t="str">
            <v>Very low risk</v>
          </cell>
        </row>
        <row r="99">
          <cell r="A99">
            <v>96</v>
          </cell>
          <cell r="B99" t="str">
            <v>Very low risk</v>
          </cell>
        </row>
        <row r="100">
          <cell r="A100">
            <v>97</v>
          </cell>
          <cell r="B100" t="str">
            <v>Very low risk</v>
          </cell>
        </row>
        <row r="101">
          <cell r="A101">
            <v>98</v>
          </cell>
          <cell r="B101" t="str">
            <v>Very low risk</v>
          </cell>
        </row>
        <row r="102">
          <cell r="A102">
            <v>99</v>
          </cell>
          <cell r="B102" t="str">
            <v>Very low risk</v>
          </cell>
        </row>
        <row r="103">
          <cell r="A103">
            <v>100</v>
          </cell>
          <cell r="B103" t="str">
            <v>Very low risk</v>
          </cell>
        </row>
      </sheetData>
      <sheetData sheetId="2" refreshError="1">
        <row r="1">
          <cell r="A1" t="str">
            <v>&lt;1</v>
          </cell>
        </row>
        <row r="2">
          <cell r="A2" t="str">
            <v>1-2</v>
          </cell>
        </row>
        <row r="3">
          <cell r="A3" t="str">
            <v>2-5</v>
          </cell>
        </row>
        <row r="4">
          <cell r="A4" t="str">
            <v>5+</v>
          </cell>
        </row>
        <row r="6">
          <cell r="A6" t="str">
            <v>Sole Trader</v>
          </cell>
        </row>
        <row r="7">
          <cell r="A7" t="str">
            <v>Partnership</v>
          </cell>
        </row>
        <row r="8">
          <cell r="A8" t="str">
            <v>Limited Co.</v>
          </cell>
        </row>
        <row r="9">
          <cell r="A9" t="str">
            <v>PLC</v>
          </cell>
        </row>
        <row r="11">
          <cell r="A11" t="str">
            <v>Yes</v>
          </cell>
        </row>
        <row r="12">
          <cell r="A12" t="str">
            <v>No</v>
          </cell>
        </row>
        <row r="13">
          <cell r="A13" t="str">
            <v>N/A</v>
          </cell>
        </row>
        <row r="14">
          <cell r="A14" t="str">
            <v>Marginal</v>
          </cell>
        </row>
        <row r="22">
          <cell r="A22" t="str">
            <v>Average or better</v>
          </cell>
        </row>
        <row r="23">
          <cell r="A23" t="str">
            <v>Worse than average</v>
          </cell>
        </row>
        <row r="24">
          <cell r="A24" t="str">
            <v>Assessment in progress</v>
          </cell>
        </row>
        <row r="30">
          <cell r="A30" t="str">
            <v>Not applicable</v>
          </cell>
        </row>
        <row r="31">
          <cell r="A31" t="str">
            <v>Not available</v>
          </cell>
        </row>
        <row r="32">
          <cell r="A32" t="str">
            <v>Available - satisfactory</v>
          </cell>
        </row>
        <row r="33">
          <cell r="A33" t="str">
            <v>Available - not satisfactory</v>
          </cell>
        </row>
        <row r="35">
          <cell r="A35" t="str">
            <v>Average Risk or better</v>
          </cell>
        </row>
        <row r="36">
          <cell r="A36" t="str">
            <v>N/A</v>
          </cell>
        </row>
        <row r="37">
          <cell r="A37" t="str">
            <v>Alert / Above Average Risk</v>
          </cell>
        </row>
        <row r="38">
          <cell r="A38" t="str">
            <v>High Risk / Poor score</v>
          </cell>
        </row>
        <row r="69">
          <cell r="A69" t="str">
            <v>Positive (lower risk)</v>
          </cell>
        </row>
        <row r="70">
          <cell r="A70" t="str">
            <v>Negative (higher risk)</v>
          </cell>
        </row>
        <row r="71">
          <cell r="A71" t="str">
            <v>Neutral (information only)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RowHeight="12.75" x14ac:dyDescent="0.2"/>
  <sheetData>
    <row r="1" spans="1:2" x14ac:dyDescent="0.2">
      <c r="A1" t="s">
        <v>98</v>
      </c>
      <c r="B1">
        <v>14</v>
      </c>
    </row>
    <row r="2" spans="1:2" x14ac:dyDescent="0.2">
      <c r="A2" t="s">
        <v>99</v>
      </c>
      <c r="B2" t="s">
        <v>100</v>
      </c>
    </row>
    <row r="3" spans="1:2" x14ac:dyDescent="0.2">
      <c r="A3" t="s">
        <v>101</v>
      </c>
      <c r="B3">
        <v>812803</v>
      </c>
    </row>
    <row r="4" spans="1:2" x14ac:dyDescent="0.2">
      <c r="A4" t="s">
        <v>102</v>
      </c>
    </row>
    <row r="5" spans="1:2" x14ac:dyDescent="0.2">
      <c r="A5" t="s">
        <v>103</v>
      </c>
      <c r="B5">
        <v>2122615490</v>
      </c>
    </row>
    <row r="6" spans="1:2" x14ac:dyDescent="0.2">
      <c r="A6" t="s">
        <v>104</v>
      </c>
      <c r="B6">
        <v>10898</v>
      </c>
    </row>
    <row r="7" spans="1:2" x14ac:dyDescent="0.2">
      <c r="A7" t="s">
        <v>105</v>
      </c>
      <c r="B7" t="s">
        <v>106</v>
      </c>
    </row>
    <row r="8" spans="1:2" x14ac:dyDescent="0.2">
      <c r="A8" t="s">
        <v>107</v>
      </c>
      <c r="B8">
        <v>49549</v>
      </c>
    </row>
    <row r="9" spans="1:2" x14ac:dyDescent="0.2">
      <c r="A9" t="s">
        <v>108</v>
      </c>
      <c r="B9">
        <v>415873</v>
      </c>
    </row>
    <row r="10" spans="1:2" x14ac:dyDescent="0.2">
      <c r="A10" t="s">
        <v>109</v>
      </c>
      <c r="B10">
        <v>323516</v>
      </c>
    </row>
    <row r="11" spans="1:2" x14ac:dyDescent="0.2">
      <c r="A11" t="s">
        <v>110</v>
      </c>
      <c r="B11" t="s">
        <v>111</v>
      </c>
    </row>
    <row r="12" spans="1:2" x14ac:dyDescent="0.2">
      <c r="A12" t="s">
        <v>112</v>
      </c>
      <c r="B12"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tabSelected="1" topLeftCell="B1" workbookViewId="0">
      <selection activeCell="D6" sqref="D6"/>
    </sheetView>
  </sheetViews>
  <sheetFormatPr defaultRowHeight="12.75" x14ac:dyDescent="0.2"/>
  <cols>
    <col min="1" max="1" width="4" style="120" customWidth="1"/>
    <col min="2" max="3" width="9.140625" style="120"/>
    <col min="4" max="4" width="91.42578125" style="120" customWidth="1"/>
    <col min="5" max="16384" width="9.140625" style="120"/>
  </cols>
  <sheetData>
    <row r="5" spans="2:5" ht="21" x14ac:dyDescent="0.35">
      <c r="B5" s="119" t="s">
        <v>150</v>
      </c>
    </row>
    <row r="6" spans="2:5" ht="21" x14ac:dyDescent="0.35">
      <c r="B6" s="119"/>
    </row>
    <row r="7" spans="2:5" ht="21" x14ac:dyDescent="0.35">
      <c r="B7" s="119" t="s">
        <v>158</v>
      </c>
    </row>
    <row r="8" spans="2:5" ht="21" x14ac:dyDescent="0.35">
      <c r="B8" s="119"/>
    </row>
    <row r="9" spans="2:5" s="121" customFormat="1" ht="26.25" x14ac:dyDescent="0.4">
      <c r="B9" s="121" t="s">
        <v>151</v>
      </c>
    </row>
    <row r="14" spans="2:5" s="59" customFormat="1" ht="23.25" x14ac:dyDescent="0.35">
      <c r="B14" s="58"/>
      <c r="E14" s="60"/>
    </row>
    <row r="15" spans="2:5" s="59" customFormat="1" ht="15" x14ac:dyDescent="0.25">
      <c r="E15" s="6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>
      <selection sqref="A1:XFD1048576"/>
    </sheetView>
  </sheetViews>
  <sheetFormatPr defaultRowHeight="15" x14ac:dyDescent="0.25"/>
  <cols>
    <col min="1" max="1" width="4.28515625" style="59" customWidth="1"/>
    <col min="2" max="2" width="42.140625" style="59" customWidth="1"/>
    <col min="3" max="3" width="32.7109375" style="59" customWidth="1"/>
    <col min="4" max="4" width="33.85546875" style="59" customWidth="1"/>
    <col min="5" max="5" width="58" style="60" customWidth="1"/>
    <col min="6" max="6" width="19.7109375" style="59" customWidth="1"/>
    <col min="7" max="7" width="20" style="59" customWidth="1"/>
    <col min="8" max="8" width="20.5703125" style="59" customWidth="1"/>
    <col min="9" max="16384" width="9.140625" style="59"/>
  </cols>
  <sheetData>
    <row r="2" spans="2:7" ht="23.25" x14ac:dyDescent="0.35">
      <c r="B2" s="58" t="s">
        <v>153</v>
      </c>
    </row>
    <row r="4" spans="2:7" s="62" customFormat="1" ht="21" x14ac:dyDescent="0.35">
      <c r="B4" s="133" t="s">
        <v>130</v>
      </c>
      <c r="C4" s="133"/>
      <c r="D4" s="133"/>
      <c r="E4" s="61"/>
    </row>
    <row r="5" spans="2:7" s="62" customFormat="1" ht="18.75" x14ac:dyDescent="0.3">
      <c r="B5" s="65" t="s">
        <v>155</v>
      </c>
      <c r="C5" s="63"/>
      <c r="D5" s="63"/>
      <c r="E5" s="66"/>
      <c r="F5" s="63"/>
      <c r="G5" s="63"/>
    </row>
    <row r="6" spans="2:7" s="62" customFormat="1" ht="19.5" thickBot="1" x14ac:dyDescent="0.35">
      <c r="B6" s="65"/>
      <c r="C6" s="63"/>
      <c r="D6" s="63"/>
      <c r="E6" s="66"/>
      <c r="F6" s="63"/>
      <c r="G6" s="63"/>
    </row>
    <row r="7" spans="2:7" s="70" customFormat="1" ht="22.5" customHeight="1" thickBot="1" x14ac:dyDescent="0.25">
      <c r="B7" s="67" t="s">
        <v>124</v>
      </c>
      <c r="C7" s="68">
        <f>C43</f>
        <v>0</v>
      </c>
      <c r="D7" s="68">
        <f>C44</f>
        <v>0</v>
      </c>
      <c r="E7" s="69"/>
    </row>
    <row r="8" spans="2:7" x14ac:dyDescent="0.25">
      <c r="C8" s="71"/>
      <c r="D8" s="72"/>
      <c r="E8" s="73"/>
      <c r="F8" s="74"/>
    </row>
    <row r="9" spans="2:7" s="78" customFormat="1" ht="33" customHeight="1" x14ac:dyDescent="0.2">
      <c r="B9" s="75"/>
      <c r="C9" s="134" t="s">
        <v>128</v>
      </c>
      <c r="D9" s="135"/>
      <c r="E9" s="76"/>
      <c r="F9" s="77"/>
    </row>
    <row r="10" spans="2:7" s="70" customFormat="1" ht="28.5" customHeight="1" x14ac:dyDescent="0.2">
      <c r="B10" s="79" t="s">
        <v>121</v>
      </c>
      <c r="C10" s="80" t="s">
        <v>120</v>
      </c>
      <c r="D10" s="80" t="s">
        <v>115</v>
      </c>
      <c r="E10" s="122" t="s">
        <v>42</v>
      </c>
      <c r="F10" s="82"/>
    </row>
    <row r="11" spans="2:7" ht="34.5" customHeight="1" x14ac:dyDescent="0.25">
      <c r="B11" s="83" t="s">
        <v>122</v>
      </c>
      <c r="C11" s="84" t="s">
        <v>1</v>
      </c>
      <c r="D11" s="85" t="s">
        <v>1</v>
      </c>
      <c r="E11" s="86" t="s">
        <v>126</v>
      </c>
    </row>
    <row r="12" spans="2:7" ht="15" customHeight="1" x14ac:dyDescent="0.25">
      <c r="B12" s="87" t="s">
        <v>3</v>
      </c>
      <c r="C12" s="136"/>
      <c r="D12" s="136"/>
      <c r="E12" s="88"/>
    </row>
    <row r="13" spans="2:7" ht="30.75" customHeight="1" x14ac:dyDescent="0.25">
      <c r="B13" s="83" t="s">
        <v>127</v>
      </c>
      <c r="C13" s="137"/>
      <c r="D13" s="137"/>
      <c r="E13" s="89" t="s">
        <v>129</v>
      </c>
    </row>
    <row r="14" spans="2:7" ht="15" customHeight="1" x14ac:dyDescent="0.25">
      <c r="B14" s="90" t="s">
        <v>7</v>
      </c>
      <c r="C14" s="91"/>
      <c r="D14" s="91"/>
      <c r="E14" s="92"/>
    </row>
    <row r="15" spans="2:7" ht="15" customHeight="1" x14ac:dyDescent="0.25">
      <c r="B15" s="83" t="s">
        <v>125</v>
      </c>
      <c r="C15" s="93"/>
      <c r="D15" s="94"/>
      <c r="E15" s="89"/>
    </row>
    <row r="16" spans="2:7" ht="15" customHeight="1" x14ac:dyDescent="0.25">
      <c r="B16" s="83" t="s">
        <v>8</v>
      </c>
      <c r="C16" s="93"/>
      <c r="D16" s="94"/>
      <c r="E16" s="89"/>
    </row>
    <row r="17" spans="2:5" ht="15" customHeight="1" x14ac:dyDescent="0.25">
      <c r="B17" s="83" t="s">
        <v>9</v>
      </c>
      <c r="C17" s="93"/>
      <c r="D17" s="94"/>
      <c r="E17" s="89"/>
    </row>
    <row r="18" spans="2:5" ht="15" customHeight="1" x14ac:dyDescent="0.25">
      <c r="B18" s="83" t="s">
        <v>10</v>
      </c>
      <c r="C18" s="93"/>
      <c r="D18" s="94"/>
      <c r="E18" s="89"/>
    </row>
    <row r="19" spans="2:5" ht="15" customHeight="1" x14ac:dyDescent="0.25">
      <c r="B19" s="90" t="s">
        <v>11</v>
      </c>
      <c r="C19" s="91"/>
      <c r="D19" s="91"/>
      <c r="E19" s="89"/>
    </row>
    <row r="20" spans="2:5" ht="15" customHeight="1" x14ac:dyDescent="0.25">
      <c r="B20" s="83" t="s">
        <v>12</v>
      </c>
      <c r="C20" s="95"/>
      <c r="D20" s="96"/>
      <c r="E20" s="89"/>
    </row>
    <row r="21" spans="2:5" ht="15" customHeight="1" x14ac:dyDescent="0.25">
      <c r="B21" s="83" t="s">
        <v>13</v>
      </c>
      <c r="C21" s="93"/>
      <c r="D21" s="94"/>
      <c r="E21" s="89"/>
    </row>
    <row r="22" spans="2:5" ht="15" customHeight="1" x14ac:dyDescent="0.25">
      <c r="B22" s="83" t="s">
        <v>14</v>
      </c>
      <c r="C22" s="93"/>
      <c r="D22" s="94"/>
      <c r="E22" s="89"/>
    </row>
    <row r="23" spans="2:5" ht="15" customHeight="1" x14ac:dyDescent="0.25">
      <c r="B23" s="83" t="s">
        <v>15</v>
      </c>
      <c r="C23" s="93"/>
      <c r="D23" s="94"/>
      <c r="E23" s="89"/>
    </row>
    <row r="24" spans="2:5" ht="15" customHeight="1" x14ac:dyDescent="0.25">
      <c r="B24" s="83" t="s">
        <v>16</v>
      </c>
      <c r="C24" s="93"/>
      <c r="D24" s="94"/>
      <c r="E24" s="89"/>
    </row>
    <row r="25" spans="2:5" ht="15" customHeight="1" x14ac:dyDescent="0.25">
      <c r="B25" s="83" t="s">
        <v>17</v>
      </c>
      <c r="C25" s="93"/>
      <c r="D25" s="94"/>
      <c r="E25" s="89"/>
    </row>
    <row r="26" spans="2:5" ht="15" customHeight="1" x14ac:dyDescent="0.25">
      <c r="B26" s="83" t="s">
        <v>18</v>
      </c>
      <c r="C26" s="93"/>
      <c r="D26" s="94"/>
      <c r="E26" s="89"/>
    </row>
    <row r="27" spans="2:5" ht="15" customHeight="1" x14ac:dyDescent="0.25">
      <c r="B27" s="97" t="s">
        <v>123</v>
      </c>
      <c r="C27" s="93"/>
      <c r="D27" s="94"/>
      <c r="E27" s="98"/>
    </row>
    <row r="28" spans="2:5" ht="15" customHeight="1" x14ac:dyDescent="0.25">
      <c r="C28" s="99"/>
      <c r="D28" s="99"/>
    </row>
    <row r="29" spans="2:5" ht="15" customHeight="1" x14ac:dyDescent="0.25">
      <c r="B29" s="100" t="s">
        <v>19</v>
      </c>
      <c r="C29" s="101"/>
      <c r="D29" s="101"/>
      <c r="E29" s="102"/>
    </row>
    <row r="30" spans="2:5" ht="15" customHeight="1" x14ac:dyDescent="0.25">
      <c r="B30" s="103" t="s">
        <v>20</v>
      </c>
      <c r="C30" s="104" t="e">
        <f>C17/(C27+C26)</f>
        <v>#DIV/0!</v>
      </c>
      <c r="D30" s="104" t="e">
        <f>D17/(D27+D26)</f>
        <v>#DIV/0!</v>
      </c>
      <c r="E30" s="105" t="s">
        <v>21</v>
      </c>
    </row>
    <row r="31" spans="2:5" ht="15" customHeight="1" x14ac:dyDescent="0.25">
      <c r="B31" s="103" t="s">
        <v>22</v>
      </c>
      <c r="C31" s="104" t="e">
        <f>C17/C15</f>
        <v>#DIV/0!</v>
      </c>
      <c r="D31" s="104" t="e">
        <f>D17/D15</f>
        <v>#DIV/0!</v>
      </c>
      <c r="E31" s="105"/>
    </row>
    <row r="32" spans="2:5" ht="15" customHeight="1" x14ac:dyDescent="0.25">
      <c r="B32" s="103" t="s">
        <v>23</v>
      </c>
      <c r="C32" s="104" t="e">
        <f>C26/(C27+C26)</f>
        <v>#DIV/0!</v>
      </c>
      <c r="D32" s="104" t="e">
        <f>D26/(D27+D26)</f>
        <v>#DIV/0!</v>
      </c>
      <c r="E32" s="105" t="s">
        <v>24</v>
      </c>
    </row>
    <row r="33" spans="2:15" ht="15" customHeight="1" x14ac:dyDescent="0.25">
      <c r="B33" s="103" t="s">
        <v>25</v>
      </c>
      <c r="C33" s="106" t="e">
        <f>C17/C18</f>
        <v>#DIV/0!</v>
      </c>
      <c r="D33" s="106" t="e">
        <f>D17/D18</f>
        <v>#DIV/0!</v>
      </c>
      <c r="E33" s="105"/>
    </row>
    <row r="34" spans="2:15" ht="15" customHeight="1" x14ac:dyDescent="0.25">
      <c r="B34" s="103" t="s">
        <v>26</v>
      </c>
      <c r="C34" s="106" t="e">
        <f>C20/C24</f>
        <v>#DIV/0!</v>
      </c>
      <c r="D34" s="106" t="e">
        <f>D20/D24</f>
        <v>#DIV/0!</v>
      </c>
      <c r="E34" s="105" t="s">
        <v>27</v>
      </c>
    </row>
    <row r="35" spans="2:15" ht="15" customHeight="1" x14ac:dyDescent="0.25">
      <c r="B35" s="103" t="s">
        <v>28</v>
      </c>
      <c r="C35" s="106" t="e">
        <f>(C20-C22)/C24</f>
        <v>#DIV/0!</v>
      </c>
      <c r="D35" s="106" t="e">
        <f>(D20-D22)/D24</f>
        <v>#DIV/0!</v>
      </c>
      <c r="E35" s="105"/>
    </row>
    <row r="36" spans="2:15" ht="15" customHeight="1" x14ac:dyDescent="0.25">
      <c r="B36" s="103" t="s">
        <v>29</v>
      </c>
      <c r="C36" s="107" t="e">
        <f>C23*365/C15</f>
        <v>#DIV/0!</v>
      </c>
      <c r="D36" s="107" t="e">
        <f>D23*365/D15</f>
        <v>#DIV/0!</v>
      </c>
      <c r="E36" s="105" t="s">
        <v>30</v>
      </c>
    </row>
    <row r="37" spans="2:15" ht="15" customHeight="1" x14ac:dyDescent="0.25">
      <c r="B37" s="103" t="s">
        <v>31</v>
      </c>
      <c r="C37" s="107" t="e">
        <f>C25*365/C16</f>
        <v>#DIV/0!</v>
      </c>
      <c r="D37" s="107" t="e">
        <f>D25*365/D16</f>
        <v>#DIV/0!</v>
      </c>
      <c r="E37" s="105"/>
    </row>
    <row r="38" spans="2:15" ht="15" customHeight="1" x14ac:dyDescent="0.25">
      <c r="B38" s="108" t="s">
        <v>32</v>
      </c>
      <c r="C38" s="109"/>
      <c r="D38" s="109"/>
      <c r="E38" s="110"/>
    </row>
    <row r="42" spans="2:15" ht="15.75" thickBot="1" x14ac:dyDescent="0.3"/>
    <row r="43" spans="2:15" ht="27" customHeight="1" thickBot="1" x14ac:dyDescent="0.3">
      <c r="B43" s="123" t="s">
        <v>116</v>
      </c>
      <c r="C43" s="112"/>
      <c r="D43" s="60"/>
    </row>
    <row r="44" spans="2:15" ht="29.25" customHeight="1" thickBot="1" x14ac:dyDescent="0.3">
      <c r="B44" s="124" t="s">
        <v>117</v>
      </c>
      <c r="C44" s="112"/>
      <c r="D44" s="60"/>
    </row>
    <row r="45" spans="2:15" x14ac:dyDescent="0.25">
      <c r="D45" s="60"/>
    </row>
    <row r="46" spans="2:15" x14ac:dyDescent="0.25">
      <c r="B46" s="71" t="s">
        <v>118</v>
      </c>
      <c r="D46" s="60"/>
    </row>
    <row r="47" spans="2:15" x14ac:dyDescent="0.25">
      <c r="B47" s="114" t="s">
        <v>119</v>
      </c>
      <c r="C47" s="115"/>
      <c r="D47" s="114"/>
      <c r="E47" s="116"/>
      <c r="F47" s="114"/>
      <c r="G47" s="117"/>
      <c r="H47" s="114"/>
      <c r="I47" s="114"/>
      <c r="J47" s="114"/>
      <c r="K47" s="114"/>
      <c r="L47" s="114"/>
      <c r="M47" s="114"/>
      <c r="N47" s="114"/>
      <c r="O47" s="114"/>
    </row>
  </sheetData>
  <mergeCells count="4">
    <mergeCell ref="B4:D4"/>
    <mergeCell ref="C9:D9"/>
    <mergeCell ref="C12:D12"/>
    <mergeCell ref="C13:D13"/>
  </mergeCells>
  <conditionalFormatting sqref="C30">
    <cfRule type="cellIs" dxfId="296" priority="27" stopIfTrue="1" operator="between">
      <formula>0</formula>
      <formula>0.06</formula>
    </cfRule>
    <cfRule type="cellIs" dxfId="295" priority="28" stopIfTrue="1" operator="lessThan">
      <formula>0</formula>
    </cfRule>
    <cfRule type="cellIs" dxfId="294" priority="29" stopIfTrue="1" operator="greaterThan">
      <formula>0.18</formula>
    </cfRule>
  </conditionalFormatting>
  <conditionalFormatting sqref="C31">
    <cfRule type="cellIs" dxfId="293" priority="30" stopIfTrue="1" operator="lessThan">
      <formula>0</formula>
    </cfRule>
    <cfRule type="cellIs" dxfId="292" priority="31" stopIfTrue="1" operator="between">
      <formula>0</formula>
      <formula>0.02</formula>
    </cfRule>
    <cfRule type="cellIs" dxfId="291" priority="32" stopIfTrue="1" operator="greaterThan">
      <formula>0.05</formula>
    </cfRule>
  </conditionalFormatting>
  <conditionalFormatting sqref="C32">
    <cfRule type="cellIs" dxfId="290" priority="33" stopIfTrue="1" operator="between">
      <formula>0.5</formula>
      <formula>0.75</formula>
    </cfRule>
    <cfRule type="cellIs" dxfId="289" priority="34" stopIfTrue="1" operator="greaterThan">
      <formula>0.75</formula>
    </cfRule>
    <cfRule type="cellIs" dxfId="288" priority="35" stopIfTrue="1" operator="lessThan">
      <formula>0.2</formula>
    </cfRule>
  </conditionalFormatting>
  <conditionalFormatting sqref="C33">
    <cfRule type="cellIs" dxfId="287" priority="36" stopIfTrue="1" operator="lessThan">
      <formula>0</formula>
    </cfRule>
    <cfRule type="cellIs" dxfId="286" priority="37" stopIfTrue="1" operator="between">
      <formula>0</formula>
      <formula>1</formula>
    </cfRule>
    <cfRule type="cellIs" dxfId="285" priority="38" stopIfTrue="1" operator="greaterThan">
      <formula>4</formula>
    </cfRule>
  </conditionalFormatting>
  <conditionalFormatting sqref="C34">
    <cfRule type="cellIs" dxfId="284" priority="39" stopIfTrue="1" operator="lessThan">
      <formula>1</formula>
    </cfRule>
    <cfRule type="cellIs" dxfId="283" priority="40" stopIfTrue="1" operator="between">
      <formula>1</formula>
      <formula>1.5</formula>
    </cfRule>
    <cfRule type="cellIs" dxfId="282" priority="41" stopIfTrue="1" operator="greaterThan">
      <formula>2</formula>
    </cfRule>
  </conditionalFormatting>
  <conditionalFormatting sqref="C35">
    <cfRule type="cellIs" dxfId="281" priority="42" stopIfTrue="1" operator="lessThan">
      <formula>0.7</formula>
    </cfRule>
    <cfRule type="cellIs" dxfId="280" priority="43" stopIfTrue="1" operator="between">
      <formula>0.7</formula>
      <formula>1</formula>
    </cfRule>
    <cfRule type="cellIs" dxfId="279" priority="44" stopIfTrue="1" operator="greaterThan">
      <formula>1.2</formula>
    </cfRule>
  </conditionalFormatting>
  <conditionalFormatting sqref="C36:C37">
    <cfRule type="cellIs" dxfId="278" priority="45" stopIfTrue="1" operator="greaterThan">
      <formula>90</formula>
    </cfRule>
    <cfRule type="cellIs" dxfId="277" priority="46" stopIfTrue="1" operator="between">
      <formula>70</formula>
      <formula>90</formula>
    </cfRule>
    <cfRule type="cellIs" dxfId="276" priority="47" stopIfTrue="1" operator="lessThan">
      <formula>50</formula>
    </cfRule>
  </conditionalFormatting>
  <conditionalFormatting sqref="C27">
    <cfRule type="cellIs" dxfId="275" priority="48" stopIfTrue="1" operator="lessThan">
      <formula>0</formula>
    </cfRule>
  </conditionalFormatting>
  <conditionalFormatting sqref="C17 C21">
    <cfRule type="cellIs" dxfId="274" priority="26" stopIfTrue="1" operator="lessThan">
      <formula>0</formula>
    </cfRule>
  </conditionalFormatting>
  <conditionalFormatting sqref="C21">
    <cfRule type="cellIs" dxfId="273" priority="25" stopIfTrue="1" operator="greaterThan">
      <formula>0</formula>
    </cfRule>
  </conditionalFormatting>
  <conditionalFormatting sqref="D30">
    <cfRule type="cellIs" dxfId="272" priority="3" stopIfTrue="1" operator="between">
      <formula>0</formula>
      <formula>0.06</formula>
    </cfRule>
    <cfRule type="cellIs" dxfId="271" priority="4" stopIfTrue="1" operator="lessThan">
      <formula>0</formula>
    </cfRule>
    <cfRule type="cellIs" dxfId="270" priority="5" stopIfTrue="1" operator="greaterThan">
      <formula>0.18</formula>
    </cfRule>
  </conditionalFormatting>
  <conditionalFormatting sqref="D31">
    <cfRule type="cellIs" dxfId="269" priority="6" stopIfTrue="1" operator="lessThan">
      <formula>0</formula>
    </cfRule>
    <cfRule type="cellIs" dxfId="268" priority="7" stopIfTrue="1" operator="between">
      <formula>0</formula>
      <formula>0.02</formula>
    </cfRule>
    <cfRule type="cellIs" dxfId="267" priority="8" stopIfTrue="1" operator="greaterThan">
      <formula>0.05</formula>
    </cfRule>
  </conditionalFormatting>
  <conditionalFormatting sqref="D32">
    <cfRule type="cellIs" dxfId="266" priority="9" stopIfTrue="1" operator="between">
      <formula>0.5</formula>
      <formula>0.75</formula>
    </cfRule>
    <cfRule type="cellIs" dxfId="265" priority="10" stopIfTrue="1" operator="greaterThan">
      <formula>0.75</formula>
    </cfRule>
    <cfRule type="cellIs" dxfId="264" priority="11" stopIfTrue="1" operator="lessThan">
      <formula>0.2</formula>
    </cfRule>
  </conditionalFormatting>
  <conditionalFormatting sqref="D33">
    <cfRule type="cellIs" dxfId="263" priority="12" stopIfTrue="1" operator="lessThan">
      <formula>0</formula>
    </cfRule>
    <cfRule type="cellIs" dxfId="262" priority="13" stopIfTrue="1" operator="between">
      <formula>0</formula>
      <formula>1</formula>
    </cfRule>
    <cfRule type="cellIs" dxfId="261" priority="14" stopIfTrue="1" operator="greaterThan">
      <formula>4</formula>
    </cfRule>
  </conditionalFormatting>
  <conditionalFormatting sqref="D34">
    <cfRule type="cellIs" dxfId="260" priority="15" stopIfTrue="1" operator="lessThan">
      <formula>1</formula>
    </cfRule>
    <cfRule type="cellIs" dxfId="259" priority="16" stopIfTrue="1" operator="between">
      <formula>1</formula>
      <formula>1.5</formula>
    </cfRule>
    <cfRule type="cellIs" dxfId="258" priority="17" stopIfTrue="1" operator="greaterThan">
      <formula>2</formula>
    </cfRule>
  </conditionalFormatting>
  <conditionalFormatting sqref="D35">
    <cfRule type="cellIs" dxfId="257" priority="18" stopIfTrue="1" operator="lessThan">
      <formula>0.7</formula>
    </cfRule>
    <cfRule type="cellIs" dxfId="256" priority="19" stopIfTrue="1" operator="between">
      <formula>0.7</formula>
      <formula>1</formula>
    </cfRule>
    <cfRule type="cellIs" dxfId="255" priority="20" stopIfTrue="1" operator="greaterThan">
      <formula>1.2</formula>
    </cfRule>
  </conditionalFormatting>
  <conditionalFormatting sqref="D36:D37">
    <cfRule type="cellIs" dxfId="254" priority="21" stopIfTrue="1" operator="greaterThan">
      <formula>90</formula>
    </cfRule>
    <cfRule type="cellIs" dxfId="253" priority="22" stopIfTrue="1" operator="between">
      <formula>70</formula>
      <formula>90</formula>
    </cfRule>
    <cfRule type="cellIs" dxfId="252" priority="23" stopIfTrue="1" operator="lessThan">
      <formula>50</formula>
    </cfRule>
  </conditionalFormatting>
  <conditionalFormatting sqref="D27">
    <cfRule type="cellIs" dxfId="251" priority="24" stopIfTrue="1" operator="lessThan">
      <formula>0</formula>
    </cfRule>
  </conditionalFormatting>
  <conditionalFormatting sqref="D17 D21">
    <cfRule type="cellIs" dxfId="250" priority="2" stopIfTrue="1" operator="lessThan">
      <formula>0</formula>
    </cfRule>
  </conditionalFormatting>
  <conditionalFormatting sqref="D21">
    <cfRule type="cellIs" dxfId="249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"/>
  <sheetViews>
    <sheetView showGridLines="0" workbookViewId="0">
      <selection activeCell="B12" sqref="B12"/>
    </sheetView>
  </sheetViews>
  <sheetFormatPr defaultRowHeight="15" x14ac:dyDescent="0.25"/>
  <cols>
    <col min="1" max="1" width="4.28515625" style="59" customWidth="1"/>
    <col min="2" max="2" width="42.140625" style="59" customWidth="1"/>
    <col min="3" max="3" width="32.7109375" style="59" customWidth="1"/>
    <col min="4" max="4" width="33.85546875" style="59" customWidth="1"/>
    <col min="5" max="5" width="58" style="60" customWidth="1"/>
    <col min="6" max="6" width="19.7109375" style="59" customWidth="1"/>
    <col min="7" max="7" width="20" style="59" customWidth="1"/>
    <col min="8" max="8" width="20.5703125" style="59" customWidth="1"/>
    <col min="9" max="16384" width="9.140625" style="59"/>
  </cols>
  <sheetData>
    <row r="1" spans="2:7" ht="23.25" x14ac:dyDescent="0.35">
      <c r="B1" s="58" t="s">
        <v>153</v>
      </c>
    </row>
    <row r="3" spans="2:7" s="62" customFormat="1" ht="21" x14ac:dyDescent="0.35">
      <c r="B3" s="133" t="s">
        <v>130</v>
      </c>
      <c r="C3" s="133"/>
      <c r="D3" s="133"/>
      <c r="E3" s="61"/>
    </row>
    <row r="4" spans="2:7" s="62" customFormat="1" ht="18.75" x14ac:dyDescent="0.3">
      <c r="B4" s="65" t="s">
        <v>155</v>
      </c>
      <c r="C4" s="63"/>
      <c r="D4" s="63"/>
      <c r="E4" s="66"/>
      <c r="F4" s="63"/>
      <c r="G4" s="63"/>
    </row>
    <row r="5" spans="2:7" s="62" customFormat="1" ht="19.5" thickBot="1" x14ac:dyDescent="0.35">
      <c r="B5" s="65"/>
      <c r="C5" s="63"/>
      <c r="D5" s="63"/>
      <c r="E5" s="66"/>
      <c r="F5" s="63"/>
      <c r="G5" s="63"/>
    </row>
    <row r="6" spans="2:7" s="70" customFormat="1" ht="22.5" customHeight="1" thickBot="1" x14ac:dyDescent="0.25">
      <c r="B6" s="67" t="s">
        <v>131</v>
      </c>
      <c r="C6" s="68">
        <f>C42</f>
        <v>0</v>
      </c>
      <c r="D6" s="68">
        <f>C43</f>
        <v>0</v>
      </c>
      <c r="E6" s="69"/>
    </row>
    <row r="7" spans="2:7" x14ac:dyDescent="0.25">
      <c r="C7" s="71"/>
      <c r="D7" s="72"/>
      <c r="E7" s="73"/>
      <c r="F7" s="74"/>
    </row>
    <row r="8" spans="2:7" s="78" customFormat="1" ht="33" customHeight="1" x14ac:dyDescent="0.2">
      <c r="B8" s="75"/>
      <c r="C8" s="134" t="s">
        <v>128</v>
      </c>
      <c r="D8" s="135"/>
      <c r="E8" s="76"/>
      <c r="F8" s="77"/>
    </row>
    <row r="9" spans="2:7" s="70" customFormat="1" ht="28.5" customHeight="1" x14ac:dyDescent="0.2">
      <c r="B9" s="79" t="s">
        <v>132</v>
      </c>
      <c r="C9" s="80" t="s">
        <v>120</v>
      </c>
      <c r="D9" s="80" t="s">
        <v>115</v>
      </c>
      <c r="E9" s="122" t="s">
        <v>42</v>
      </c>
      <c r="F9" s="82"/>
    </row>
    <row r="10" spans="2:7" s="70" customFormat="1" ht="34.5" customHeight="1" x14ac:dyDescent="0.2">
      <c r="B10" s="125" t="s">
        <v>122</v>
      </c>
      <c r="C10" s="126" t="s">
        <v>1</v>
      </c>
      <c r="D10" s="127" t="s">
        <v>1</v>
      </c>
      <c r="E10" s="128" t="s">
        <v>126</v>
      </c>
    </row>
    <row r="11" spans="2:7" ht="15" customHeight="1" x14ac:dyDescent="0.25">
      <c r="B11" s="87" t="s">
        <v>3</v>
      </c>
      <c r="C11" s="138"/>
      <c r="D11" s="138"/>
      <c r="E11" s="88"/>
    </row>
    <row r="12" spans="2:7" s="70" customFormat="1" ht="30.75" customHeight="1" x14ac:dyDescent="0.2">
      <c r="B12" s="125" t="s">
        <v>127</v>
      </c>
      <c r="C12" s="139"/>
      <c r="D12" s="139"/>
      <c r="E12" s="129" t="s">
        <v>129</v>
      </c>
    </row>
    <row r="13" spans="2:7" ht="15" customHeight="1" x14ac:dyDescent="0.25">
      <c r="B13" s="90" t="s">
        <v>7</v>
      </c>
      <c r="C13" s="130"/>
      <c r="D13" s="130"/>
      <c r="E13" s="92"/>
    </row>
    <row r="14" spans="2:7" ht="21.75" customHeight="1" x14ac:dyDescent="0.25">
      <c r="B14" s="83" t="s">
        <v>125</v>
      </c>
      <c r="C14" s="93"/>
      <c r="D14" s="94"/>
      <c r="E14" s="89"/>
    </row>
    <row r="15" spans="2:7" ht="15" customHeight="1" x14ac:dyDescent="0.25">
      <c r="B15" s="83" t="s">
        <v>8</v>
      </c>
      <c r="C15" s="93"/>
      <c r="D15" s="94"/>
      <c r="E15" s="89"/>
    </row>
    <row r="16" spans="2:7" ht="15" customHeight="1" x14ac:dyDescent="0.25">
      <c r="B16" s="83" t="s">
        <v>9</v>
      </c>
      <c r="C16" s="93"/>
      <c r="D16" s="94"/>
      <c r="E16" s="89"/>
    </row>
    <row r="17" spans="2:5" ht="15" customHeight="1" x14ac:dyDescent="0.25">
      <c r="B17" s="83" t="s">
        <v>10</v>
      </c>
      <c r="C17" s="93"/>
      <c r="D17" s="94"/>
      <c r="E17" s="89"/>
    </row>
    <row r="18" spans="2:5" ht="15" customHeight="1" x14ac:dyDescent="0.25">
      <c r="B18" s="90" t="s">
        <v>11</v>
      </c>
      <c r="C18" s="130"/>
      <c r="D18" s="130"/>
      <c r="E18" s="89"/>
    </row>
    <row r="19" spans="2:5" ht="15" customHeight="1" x14ac:dyDescent="0.25">
      <c r="B19" s="83" t="s">
        <v>12</v>
      </c>
      <c r="C19" s="95"/>
      <c r="D19" s="96"/>
      <c r="E19" s="89"/>
    </row>
    <row r="20" spans="2:5" ht="15" customHeight="1" x14ac:dyDescent="0.25">
      <c r="B20" s="83" t="s">
        <v>13</v>
      </c>
      <c r="C20" s="93"/>
      <c r="D20" s="94"/>
      <c r="E20" s="89"/>
    </row>
    <row r="21" spans="2:5" ht="15" customHeight="1" x14ac:dyDescent="0.25">
      <c r="B21" s="83" t="s">
        <v>14</v>
      </c>
      <c r="C21" s="93"/>
      <c r="D21" s="94"/>
      <c r="E21" s="89"/>
    </row>
    <row r="22" spans="2:5" ht="15" customHeight="1" x14ac:dyDescent="0.25">
      <c r="B22" s="83" t="s">
        <v>15</v>
      </c>
      <c r="C22" s="93"/>
      <c r="D22" s="94"/>
      <c r="E22" s="89"/>
    </row>
    <row r="23" spans="2:5" ht="15" customHeight="1" x14ac:dyDescent="0.25">
      <c r="B23" s="83" t="s">
        <v>16</v>
      </c>
      <c r="C23" s="93"/>
      <c r="D23" s="94"/>
      <c r="E23" s="89"/>
    </row>
    <row r="24" spans="2:5" ht="15" customHeight="1" x14ac:dyDescent="0.25">
      <c r="B24" s="83" t="s">
        <v>17</v>
      </c>
      <c r="C24" s="93"/>
      <c r="D24" s="94"/>
      <c r="E24" s="89"/>
    </row>
    <row r="25" spans="2:5" ht="15" customHeight="1" x14ac:dyDescent="0.25">
      <c r="B25" s="83" t="s">
        <v>18</v>
      </c>
      <c r="C25" s="93"/>
      <c r="D25" s="94"/>
      <c r="E25" s="89"/>
    </row>
    <row r="26" spans="2:5" ht="15" customHeight="1" x14ac:dyDescent="0.25">
      <c r="B26" s="97" t="s">
        <v>123</v>
      </c>
      <c r="C26" s="93"/>
      <c r="D26" s="94"/>
      <c r="E26" s="98"/>
    </row>
    <row r="27" spans="2:5" ht="15" customHeight="1" x14ac:dyDescent="0.25">
      <c r="C27" s="99"/>
      <c r="D27" s="99"/>
    </row>
    <row r="28" spans="2:5" ht="15" customHeight="1" x14ac:dyDescent="0.25">
      <c r="B28" s="100" t="s">
        <v>19</v>
      </c>
      <c r="C28" s="101"/>
      <c r="D28" s="101"/>
      <c r="E28" s="102"/>
    </row>
    <row r="29" spans="2:5" ht="15" customHeight="1" x14ac:dyDescent="0.25">
      <c r="B29" s="103" t="s">
        <v>20</v>
      </c>
      <c r="C29" s="104" t="e">
        <f>C16/(C26+C25)</f>
        <v>#DIV/0!</v>
      </c>
      <c r="D29" s="104" t="e">
        <f>D16/(D26+D25)</f>
        <v>#DIV/0!</v>
      </c>
      <c r="E29" s="105" t="s">
        <v>21</v>
      </c>
    </row>
    <row r="30" spans="2:5" ht="15" customHeight="1" x14ac:dyDescent="0.25">
      <c r="B30" s="103" t="s">
        <v>22</v>
      </c>
      <c r="C30" s="104" t="e">
        <f>C16/C14</f>
        <v>#DIV/0!</v>
      </c>
      <c r="D30" s="104" t="e">
        <f>D16/D14</f>
        <v>#DIV/0!</v>
      </c>
      <c r="E30" s="105"/>
    </row>
    <row r="31" spans="2:5" ht="15" customHeight="1" x14ac:dyDescent="0.25">
      <c r="B31" s="103" t="s">
        <v>23</v>
      </c>
      <c r="C31" s="104" t="e">
        <f>C25/(C26+C25)</f>
        <v>#DIV/0!</v>
      </c>
      <c r="D31" s="104" t="e">
        <f>D25/(D26+D25)</f>
        <v>#DIV/0!</v>
      </c>
      <c r="E31" s="105" t="s">
        <v>24</v>
      </c>
    </row>
    <row r="32" spans="2:5" ht="15" customHeight="1" x14ac:dyDescent="0.25">
      <c r="B32" s="103" t="s">
        <v>25</v>
      </c>
      <c r="C32" s="106" t="e">
        <f>C16/C17</f>
        <v>#DIV/0!</v>
      </c>
      <c r="D32" s="106" t="e">
        <f>D16/D17</f>
        <v>#DIV/0!</v>
      </c>
      <c r="E32" s="105"/>
    </row>
    <row r="33" spans="2:15" ht="15" customHeight="1" x14ac:dyDescent="0.25">
      <c r="B33" s="103" t="s">
        <v>26</v>
      </c>
      <c r="C33" s="106" t="e">
        <f>C19/C23</f>
        <v>#DIV/0!</v>
      </c>
      <c r="D33" s="106" t="e">
        <f>D19/D23</f>
        <v>#DIV/0!</v>
      </c>
      <c r="E33" s="105" t="s">
        <v>27</v>
      </c>
    </row>
    <row r="34" spans="2:15" ht="15" customHeight="1" x14ac:dyDescent="0.25">
      <c r="B34" s="103" t="s">
        <v>28</v>
      </c>
      <c r="C34" s="106" t="e">
        <f>(C19-C21)/C23</f>
        <v>#DIV/0!</v>
      </c>
      <c r="D34" s="106" t="e">
        <f>(D19-D21)/D23</f>
        <v>#DIV/0!</v>
      </c>
      <c r="E34" s="105"/>
    </row>
    <row r="35" spans="2:15" ht="15" customHeight="1" x14ac:dyDescent="0.25">
      <c r="B35" s="103" t="s">
        <v>29</v>
      </c>
      <c r="C35" s="107" t="e">
        <f>C22*365/C14</f>
        <v>#DIV/0!</v>
      </c>
      <c r="D35" s="107" t="e">
        <f>D22*365/D14</f>
        <v>#DIV/0!</v>
      </c>
      <c r="E35" s="105" t="s">
        <v>30</v>
      </c>
    </row>
    <row r="36" spans="2:15" ht="15" customHeight="1" x14ac:dyDescent="0.25">
      <c r="B36" s="103" t="s">
        <v>31</v>
      </c>
      <c r="C36" s="107" t="e">
        <f>C24*365/C15</f>
        <v>#DIV/0!</v>
      </c>
      <c r="D36" s="107" t="e">
        <f>D24*365/D15</f>
        <v>#DIV/0!</v>
      </c>
      <c r="E36" s="105"/>
    </row>
    <row r="37" spans="2:15" ht="15" customHeight="1" x14ac:dyDescent="0.25">
      <c r="B37" s="108" t="s">
        <v>32</v>
      </c>
      <c r="C37" s="109"/>
      <c r="D37" s="109"/>
      <c r="E37" s="110"/>
    </row>
    <row r="41" spans="2:15" ht="15.75" thickBot="1" x14ac:dyDescent="0.3"/>
    <row r="42" spans="2:15" ht="27" customHeight="1" thickBot="1" x14ac:dyDescent="0.3">
      <c r="B42" s="111" t="s">
        <v>116</v>
      </c>
      <c r="C42" s="112"/>
      <c r="D42" s="60"/>
    </row>
    <row r="43" spans="2:15" ht="29.25" customHeight="1" thickBot="1" x14ac:dyDescent="0.3">
      <c r="B43" s="113" t="s">
        <v>117</v>
      </c>
      <c r="C43" s="112"/>
      <c r="D43" s="60"/>
    </row>
    <row r="44" spans="2:15" x14ac:dyDescent="0.25">
      <c r="D44" s="60"/>
    </row>
    <row r="45" spans="2:15" x14ac:dyDescent="0.25">
      <c r="B45" s="71" t="s">
        <v>118</v>
      </c>
      <c r="D45" s="60"/>
    </row>
    <row r="46" spans="2:15" x14ac:dyDescent="0.25">
      <c r="B46" s="114" t="s">
        <v>119</v>
      </c>
      <c r="C46" s="115"/>
      <c r="D46" s="114"/>
      <c r="E46" s="116"/>
      <c r="F46" s="114"/>
      <c r="G46" s="117"/>
      <c r="H46" s="114"/>
      <c r="I46" s="114"/>
      <c r="J46" s="114"/>
      <c r="K46" s="114"/>
      <c r="L46" s="114"/>
      <c r="M46" s="114"/>
      <c r="N46" s="114"/>
      <c r="O46" s="114"/>
    </row>
    <row r="47" spans="2:15" x14ac:dyDescent="0.25">
      <c r="B47" s="118"/>
      <c r="D47" s="60"/>
    </row>
  </sheetData>
  <mergeCells count="4">
    <mergeCell ref="B3:D3"/>
    <mergeCell ref="C8:D8"/>
    <mergeCell ref="C11:D11"/>
    <mergeCell ref="C12:D12"/>
  </mergeCells>
  <conditionalFormatting sqref="C29">
    <cfRule type="cellIs" dxfId="248" priority="27" stopIfTrue="1" operator="between">
      <formula>0</formula>
      <formula>0.06</formula>
    </cfRule>
    <cfRule type="cellIs" dxfId="247" priority="28" stopIfTrue="1" operator="lessThan">
      <formula>0</formula>
    </cfRule>
    <cfRule type="cellIs" dxfId="246" priority="29" stopIfTrue="1" operator="greaterThan">
      <formula>0.18</formula>
    </cfRule>
  </conditionalFormatting>
  <conditionalFormatting sqref="C30">
    <cfRule type="cellIs" dxfId="245" priority="30" stopIfTrue="1" operator="lessThan">
      <formula>0</formula>
    </cfRule>
    <cfRule type="cellIs" dxfId="244" priority="31" stopIfTrue="1" operator="between">
      <formula>0</formula>
      <formula>0.02</formula>
    </cfRule>
    <cfRule type="cellIs" dxfId="243" priority="32" stopIfTrue="1" operator="greaterThan">
      <formula>0.05</formula>
    </cfRule>
  </conditionalFormatting>
  <conditionalFormatting sqref="C31">
    <cfRule type="cellIs" dxfId="242" priority="33" stopIfTrue="1" operator="between">
      <formula>0.5</formula>
      <formula>0.75</formula>
    </cfRule>
    <cfRule type="cellIs" dxfId="241" priority="34" stopIfTrue="1" operator="greaterThan">
      <formula>0.75</formula>
    </cfRule>
    <cfRule type="cellIs" dxfId="240" priority="35" stopIfTrue="1" operator="lessThan">
      <formula>0.2</formula>
    </cfRule>
  </conditionalFormatting>
  <conditionalFormatting sqref="C32">
    <cfRule type="cellIs" dxfId="239" priority="36" stopIfTrue="1" operator="lessThan">
      <formula>0</formula>
    </cfRule>
    <cfRule type="cellIs" dxfId="238" priority="37" stopIfTrue="1" operator="between">
      <formula>0</formula>
      <formula>1</formula>
    </cfRule>
    <cfRule type="cellIs" dxfId="237" priority="38" stopIfTrue="1" operator="greaterThan">
      <formula>4</formula>
    </cfRule>
  </conditionalFormatting>
  <conditionalFormatting sqref="C33">
    <cfRule type="cellIs" dxfId="236" priority="39" stopIfTrue="1" operator="lessThan">
      <formula>1</formula>
    </cfRule>
    <cfRule type="cellIs" dxfId="235" priority="40" stopIfTrue="1" operator="between">
      <formula>1</formula>
      <formula>1.5</formula>
    </cfRule>
    <cfRule type="cellIs" dxfId="234" priority="41" stopIfTrue="1" operator="greaterThan">
      <formula>2</formula>
    </cfRule>
  </conditionalFormatting>
  <conditionalFormatting sqref="C34">
    <cfRule type="cellIs" dxfId="233" priority="42" stopIfTrue="1" operator="lessThan">
      <formula>0.7</formula>
    </cfRule>
    <cfRule type="cellIs" dxfId="232" priority="43" stopIfTrue="1" operator="between">
      <formula>0.7</formula>
      <formula>1</formula>
    </cfRule>
    <cfRule type="cellIs" dxfId="231" priority="44" stopIfTrue="1" operator="greaterThan">
      <formula>1.2</formula>
    </cfRule>
  </conditionalFormatting>
  <conditionalFormatting sqref="C35:C36">
    <cfRule type="cellIs" dxfId="230" priority="45" stopIfTrue="1" operator="greaterThan">
      <formula>90</formula>
    </cfRule>
    <cfRule type="cellIs" dxfId="229" priority="46" stopIfTrue="1" operator="between">
      <formula>70</formula>
      <formula>90</formula>
    </cfRule>
    <cfRule type="cellIs" dxfId="228" priority="47" stopIfTrue="1" operator="lessThan">
      <formula>50</formula>
    </cfRule>
  </conditionalFormatting>
  <conditionalFormatting sqref="C26">
    <cfRule type="cellIs" dxfId="227" priority="48" stopIfTrue="1" operator="lessThan">
      <formula>0</formula>
    </cfRule>
  </conditionalFormatting>
  <conditionalFormatting sqref="C16 C20">
    <cfRule type="cellIs" dxfId="226" priority="26" stopIfTrue="1" operator="lessThan">
      <formula>0</formula>
    </cfRule>
  </conditionalFormatting>
  <conditionalFormatting sqref="C20">
    <cfRule type="cellIs" dxfId="225" priority="25" stopIfTrue="1" operator="greaterThan">
      <formula>0</formula>
    </cfRule>
  </conditionalFormatting>
  <conditionalFormatting sqref="D29">
    <cfRule type="cellIs" dxfId="224" priority="3" stopIfTrue="1" operator="between">
      <formula>0</formula>
      <formula>0.06</formula>
    </cfRule>
    <cfRule type="cellIs" dxfId="223" priority="4" stopIfTrue="1" operator="lessThan">
      <formula>0</formula>
    </cfRule>
    <cfRule type="cellIs" dxfId="222" priority="5" stopIfTrue="1" operator="greaterThan">
      <formula>0.18</formula>
    </cfRule>
  </conditionalFormatting>
  <conditionalFormatting sqref="D30">
    <cfRule type="cellIs" dxfId="221" priority="6" stopIfTrue="1" operator="lessThan">
      <formula>0</formula>
    </cfRule>
    <cfRule type="cellIs" dxfId="220" priority="7" stopIfTrue="1" operator="between">
      <formula>0</formula>
      <formula>0.02</formula>
    </cfRule>
    <cfRule type="cellIs" dxfId="219" priority="8" stopIfTrue="1" operator="greaterThan">
      <formula>0.05</formula>
    </cfRule>
  </conditionalFormatting>
  <conditionalFormatting sqref="D31">
    <cfRule type="cellIs" dxfId="218" priority="9" stopIfTrue="1" operator="between">
      <formula>0.5</formula>
      <formula>0.75</formula>
    </cfRule>
    <cfRule type="cellIs" dxfId="217" priority="10" stopIfTrue="1" operator="greaterThan">
      <formula>0.75</formula>
    </cfRule>
    <cfRule type="cellIs" dxfId="216" priority="11" stopIfTrue="1" operator="lessThan">
      <formula>0.2</formula>
    </cfRule>
  </conditionalFormatting>
  <conditionalFormatting sqref="D32">
    <cfRule type="cellIs" dxfId="215" priority="12" stopIfTrue="1" operator="lessThan">
      <formula>0</formula>
    </cfRule>
    <cfRule type="cellIs" dxfId="214" priority="13" stopIfTrue="1" operator="between">
      <formula>0</formula>
      <formula>1</formula>
    </cfRule>
    <cfRule type="cellIs" dxfId="213" priority="14" stopIfTrue="1" operator="greaterThan">
      <formula>4</formula>
    </cfRule>
  </conditionalFormatting>
  <conditionalFormatting sqref="D33">
    <cfRule type="cellIs" dxfId="212" priority="15" stopIfTrue="1" operator="lessThan">
      <formula>1</formula>
    </cfRule>
    <cfRule type="cellIs" dxfId="211" priority="16" stopIfTrue="1" operator="between">
      <formula>1</formula>
      <formula>1.5</formula>
    </cfRule>
    <cfRule type="cellIs" dxfId="210" priority="17" stopIfTrue="1" operator="greaterThan">
      <formula>2</formula>
    </cfRule>
  </conditionalFormatting>
  <conditionalFormatting sqref="D34">
    <cfRule type="cellIs" dxfId="209" priority="18" stopIfTrue="1" operator="lessThan">
      <formula>0.7</formula>
    </cfRule>
    <cfRule type="cellIs" dxfId="208" priority="19" stopIfTrue="1" operator="between">
      <formula>0.7</formula>
      <formula>1</formula>
    </cfRule>
    <cfRule type="cellIs" dxfId="207" priority="20" stopIfTrue="1" operator="greaterThan">
      <formula>1.2</formula>
    </cfRule>
  </conditionalFormatting>
  <conditionalFormatting sqref="D35:D36">
    <cfRule type="cellIs" dxfId="206" priority="21" stopIfTrue="1" operator="greaterThan">
      <formula>90</formula>
    </cfRule>
    <cfRule type="cellIs" dxfId="205" priority="22" stopIfTrue="1" operator="between">
      <formula>70</formula>
      <formula>90</formula>
    </cfRule>
    <cfRule type="cellIs" dxfId="204" priority="23" stopIfTrue="1" operator="lessThan">
      <formula>50</formula>
    </cfRule>
  </conditionalFormatting>
  <conditionalFormatting sqref="D26">
    <cfRule type="cellIs" dxfId="203" priority="24" stopIfTrue="1" operator="lessThan">
      <formula>0</formula>
    </cfRule>
  </conditionalFormatting>
  <conditionalFormatting sqref="D16 D20">
    <cfRule type="cellIs" dxfId="202" priority="2" stopIfTrue="1" operator="lessThan">
      <formula>0</formula>
    </cfRule>
  </conditionalFormatting>
  <conditionalFormatting sqref="D20">
    <cfRule type="cellIs" dxfId="20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workbookViewId="0">
      <selection activeCell="C9" sqref="C9"/>
    </sheetView>
  </sheetViews>
  <sheetFormatPr defaultRowHeight="15" x14ac:dyDescent="0.25"/>
  <cols>
    <col min="1" max="1" width="4.28515625" style="59" customWidth="1"/>
    <col min="2" max="2" width="42.140625" style="59" customWidth="1"/>
    <col min="3" max="3" width="32.7109375" style="59" customWidth="1"/>
    <col min="4" max="4" width="33.85546875" style="59" customWidth="1"/>
    <col min="5" max="5" width="58" style="60" customWidth="1"/>
    <col min="6" max="6" width="19.7109375" style="59" customWidth="1"/>
    <col min="7" max="7" width="20" style="59" customWidth="1"/>
    <col min="8" max="8" width="20.5703125" style="59" customWidth="1"/>
    <col min="9" max="16384" width="9.140625" style="59"/>
  </cols>
  <sheetData>
    <row r="1" spans="2:10" ht="23.25" x14ac:dyDescent="0.35">
      <c r="B1" s="58" t="s">
        <v>153</v>
      </c>
    </row>
    <row r="3" spans="2:10" s="62" customFormat="1" ht="21" x14ac:dyDescent="0.35">
      <c r="B3" s="133" t="s">
        <v>130</v>
      </c>
      <c r="C3" s="133"/>
      <c r="D3" s="133"/>
      <c r="E3" s="61"/>
    </row>
    <row r="4" spans="2:10" s="62" customFormat="1" ht="18.75" x14ac:dyDescent="0.3">
      <c r="B4" s="65" t="s">
        <v>156</v>
      </c>
      <c r="C4" s="131"/>
      <c r="D4" s="63"/>
      <c r="E4" s="63"/>
      <c r="F4" s="63"/>
      <c r="G4" s="63"/>
      <c r="H4" s="63"/>
      <c r="I4" s="64"/>
      <c r="J4" s="64"/>
    </row>
    <row r="5" spans="2:10" s="62" customFormat="1" ht="19.5" thickBot="1" x14ac:dyDescent="0.35">
      <c r="B5" s="65"/>
      <c r="C5" s="63"/>
      <c r="D5" s="63"/>
      <c r="E5" s="66"/>
      <c r="F5" s="63"/>
      <c r="G5" s="63"/>
    </row>
    <row r="6" spans="2:10" s="70" customFormat="1" ht="22.5" customHeight="1" thickBot="1" x14ac:dyDescent="0.25">
      <c r="B6" s="67" t="s">
        <v>124</v>
      </c>
      <c r="C6" s="68">
        <f>C41</f>
        <v>0</v>
      </c>
      <c r="D6" s="68">
        <f>C42</f>
        <v>0</v>
      </c>
      <c r="E6" s="69"/>
    </row>
    <row r="7" spans="2:10" x14ac:dyDescent="0.25">
      <c r="C7" s="71"/>
      <c r="D7" s="72"/>
      <c r="E7" s="73"/>
      <c r="F7" s="74"/>
    </row>
    <row r="8" spans="2:10" s="78" customFormat="1" ht="33" customHeight="1" x14ac:dyDescent="0.2">
      <c r="B8" s="75"/>
      <c r="C8" s="134" t="s">
        <v>128</v>
      </c>
      <c r="D8" s="135"/>
      <c r="E8" s="76"/>
      <c r="F8" s="77"/>
    </row>
    <row r="9" spans="2:10" s="70" customFormat="1" ht="28.5" customHeight="1" x14ac:dyDescent="0.2">
      <c r="B9" s="79" t="s">
        <v>121</v>
      </c>
      <c r="C9" s="132" t="s">
        <v>120</v>
      </c>
      <c r="D9" s="132" t="s">
        <v>115</v>
      </c>
      <c r="E9" s="81" t="s">
        <v>42</v>
      </c>
      <c r="F9" s="82"/>
    </row>
    <row r="10" spans="2:10" ht="34.5" customHeight="1" x14ac:dyDescent="0.25">
      <c r="B10" s="83" t="s">
        <v>122</v>
      </c>
      <c r="C10" s="84" t="s">
        <v>1</v>
      </c>
      <c r="D10" s="85" t="s">
        <v>1</v>
      </c>
      <c r="E10" s="86" t="s">
        <v>126</v>
      </c>
    </row>
    <row r="11" spans="2:10" ht="15" customHeight="1" x14ac:dyDescent="0.25">
      <c r="B11" s="87" t="s">
        <v>3</v>
      </c>
      <c r="C11" s="136"/>
      <c r="D11" s="136"/>
      <c r="E11" s="88"/>
    </row>
    <row r="12" spans="2:10" ht="30.75" customHeight="1" x14ac:dyDescent="0.25">
      <c r="B12" s="83" t="s">
        <v>127</v>
      </c>
      <c r="C12" s="137"/>
      <c r="D12" s="137"/>
      <c r="E12" s="89" t="s">
        <v>129</v>
      </c>
    </row>
    <row r="13" spans="2:10" ht="15" customHeight="1" x14ac:dyDescent="0.25">
      <c r="B13" s="90" t="s">
        <v>7</v>
      </c>
      <c r="C13" s="130"/>
      <c r="D13" s="130"/>
      <c r="E13" s="92"/>
    </row>
    <row r="14" spans="2:10" ht="15" customHeight="1" x14ac:dyDescent="0.25">
      <c r="B14" s="83" t="s">
        <v>125</v>
      </c>
      <c r="C14" s="93"/>
      <c r="D14" s="94"/>
      <c r="E14" s="89"/>
    </row>
    <row r="15" spans="2:10" ht="15" customHeight="1" x14ac:dyDescent="0.25">
      <c r="B15" s="83" t="s">
        <v>8</v>
      </c>
      <c r="C15" s="93"/>
      <c r="D15" s="94"/>
      <c r="E15" s="89"/>
    </row>
    <row r="16" spans="2:10" ht="15" customHeight="1" x14ac:dyDescent="0.25">
      <c r="B16" s="83" t="s">
        <v>9</v>
      </c>
      <c r="C16" s="93"/>
      <c r="D16" s="94"/>
      <c r="E16" s="89"/>
    </row>
    <row r="17" spans="2:5" ht="15" customHeight="1" x14ac:dyDescent="0.25">
      <c r="B17" s="83" t="s">
        <v>10</v>
      </c>
      <c r="C17" s="93"/>
      <c r="D17" s="94"/>
      <c r="E17" s="89"/>
    </row>
    <row r="18" spans="2:5" ht="15" customHeight="1" x14ac:dyDescent="0.25">
      <c r="B18" s="90" t="s">
        <v>11</v>
      </c>
      <c r="C18" s="91"/>
      <c r="D18" s="91"/>
      <c r="E18" s="89"/>
    </row>
    <row r="19" spans="2:5" ht="15" customHeight="1" x14ac:dyDescent="0.25">
      <c r="B19" s="83" t="s">
        <v>12</v>
      </c>
      <c r="C19" s="95"/>
      <c r="D19" s="96"/>
      <c r="E19" s="89"/>
    </row>
    <row r="20" spans="2:5" ht="15" customHeight="1" x14ac:dyDescent="0.25">
      <c r="B20" s="83" t="s">
        <v>13</v>
      </c>
      <c r="C20" s="93"/>
      <c r="D20" s="94"/>
      <c r="E20" s="89"/>
    </row>
    <row r="21" spans="2:5" ht="15" customHeight="1" x14ac:dyDescent="0.25">
      <c r="B21" s="83" t="s">
        <v>14</v>
      </c>
      <c r="C21" s="93"/>
      <c r="D21" s="94"/>
      <c r="E21" s="89"/>
    </row>
    <row r="22" spans="2:5" ht="15" customHeight="1" x14ac:dyDescent="0.25">
      <c r="B22" s="83" t="s">
        <v>15</v>
      </c>
      <c r="C22" s="93"/>
      <c r="D22" s="94"/>
      <c r="E22" s="89"/>
    </row>
    <row r="23" spans="2:5" ht="15" customHeight="1" x14ac:dyDescent="0.25">
      <c r="B23" s="83" t="s">
        <v>16</v>
      </c>
      <c r="C23" s="93"/>
      <c r="D23" s="94"/>
      <c r="E23" s="89"/>
    </row>
    <row r="24" spans="2:5" ht="15" customHeight="1" x14ac:dyDescent="0.25">
      <c r="B24" s="83" t="s">
        <v>17</v>
      </c>
      <c r="C24" s="93"/>
      <c r="D24" s="94"/>
      <c r="E24" s="89"/>
    </row>
    <row r="25" spans="2:5" ht="15" customHeight="1" x14ac:dyDescent="0.25">
      <c r="B25" s="83" t="s">
        <v>18</v>
      </c>
      <c r="C25" s="93"/>
      <c r="D25" s="94"/>
      <c r="E25" s="89"/>
    </row>
    <row r="26" spans="2:5" ht="15" customHeight="1" x14ac:dyDescent="0.25">
      <c r="B26" s="97" t="s">
        <v>123</v>
      </c>
      <c r="C26" s="93"/>
      <c r="D26" s="94"/>
      <c r="E26" s="98"/>
    </row>
    <row r="27" spans="2:5" ht="15" customHeight="1" x14ac:dyDescent="0.25">
      <c r="C27" s="99"/>
      <c r="D27" s="99"/>
    </row>
    <row r="28" spans="2:5" ht="15" customHeight="1" x14ac:dyDescent="0.25">
      <c r="B28" s="100" t="s">
        <v>19</v>
      </c>
      <c r="C28" s="101"/>
      <c r="D28" s="101"/>
      <c r="E28" s="102"/>
    </row>
    <row r="29" spans="2:5" ht="15" customHeight="1" x14ac:dyDescent="0.25">
      <c r="B29" s="103" t="s">
        <v>20</v>
      </c>
      <c r="C29" s="104" t="e">
        <f>C16/(C26+C25)</f>
        <v>#DIV/0!</v>
      </c>
      <c r="D29" s="104" t="e">
        <f>D16/(D26+D25)</f>
        <v>#DIV/0!</v>
      </c>
      <c r="E29" s="105" t="s">
        <v>21</v>
      </c>
    </row>
    <row r="30" spans="2:5" ht="15" customHeight="1" x14ac:dyDescent="0.25">
      <c r="B30" s="103" t="s">
        <v>22</v>
      </c>
      <c r="C30" s="104" t="e">
        <f>C16/C14</f>
        <v>#DIV/0!</v>
      </c>
      <c r="D30" s="104" t="e">
        <f>D16/D14</f>
        <v>#DIV/0!</v>
      </c>
      <c r="E30" s="105"/>
    </row>
    <row r="31" spans="2:5" ht="15" customHeight="1" x14ac:dyDescent="0.25">
      <c r="B31" s="103" t="s">
        <v>23</v>
      </c>
      <c r="C31" s="104" t="e">
        <f>C25/(C26+C25)</f>
        <v>#DIV/0!</v>
      </c>
      <c r="D31" s="104" t="e">
        <f>D25/(D26+D25)</f>
        <v>#DIV/0!</v>
      </c>
      <c r="E31" s="105" t="s">
        <v>24</v>
      </c>
    </row>
    <row r="32" spans="2:5" ht="15" customHeight="1" x14ac:dyDescent="0.25">
      <c r="B32" s="103" t="s">
        <v>25</v>
      </c>
      <c r="C32" s="106" t="e">
        <f>C16/C17</f>
        <v>#DIV/0!</v>
      </c>
      <c r="D32" s="106" t="e">
        <f>D16/D17</f>
        <v>#DIV/0!</v>
      </c>
      <c r="E32" s="105"/>
    </row>
    <row r="33" spans="2:15" ht="15" customHeight="1" x14ac:dyDescent="0.25">
      <c r="B33" s="103" t="s">
        <v>26</v>
      </c>
      <c r="C33" s="106" t="e">
        <f>C19/C23</f>
        <v>#DIV/0!</v>
      </c>
      <c r="D33" s="106" t="e">
        <f>D19/D23</f>
        <v>#DIV/0!</v>
      </c>
      <c r="E33" s="105" t="s">
        <v>27</v>
      </c>
    </row>
    <row r="34" spans="2:15" ht="15" customHeight="1" x14ac:dyDescent="0.25">
      <c r="B34" s="103" t="s">
        <v>28</v>
      </c>
      <c r="C34" s="106" t="e">
        <f>(C19-C21)/C23</f>
        <v>#DIV/0!</v>
      </c>
      <c r="D34" s="106" t="e">
        <f>(D19-D21)/D23</f>
        <v>#DIV/0!</v>
      </c>
      <c r="E34" s="105"/>
    </row>
    <row r="35" spans="2:15" ht="15" customHeight="1" x14ac:dyDescent="0.25">
      <c r="B35" s="103" t="s">
        <v>29</v>
      </c>
      <c r="C35" s="107" t="e">
        <f>C22*365/C14</f>
        <v>#DIV/0!</v>
      </c>
      <c r="D35" s="107" t="e">
        <f>D22*365/D14</f>
        <v>#DIV/0!</v>
      </c>
      <c r="E35" s="105" t="s">
        <v>30</v>
      </c>
    </row>
    <row r="36" spans="2:15" ht="15" customHeight="1" x14ac:dyDescent="0.25">
      <c r="B36" s="103" t="s">
        <v>31</v>
      </c>
      <c r="C36" s="107" t="e">
        <f>C24*365/C15</f>
        <v>#DIV/0!</v>
      </c>
      <c r="D36" s="107" t="e">
        <f>D24*365/D15</f>
        <v>#DIV/0!</v>
      </c>
      <c r="E36" s="105"/>
    </row>
    <row r="37" spans="2:15" ht="15" customHeight="1" x14ac:dyDescent="0.25">
      <c r="B37" s="108" t="s">
        <v>32</v>
      </c>
      <c r="C37" s="109"/>
      <c r="D37" s="109"/>
      <c r="E37" s="110"/>
    </row>
    <row r="40" spans="2:15" ht="15.75" thickBot="1" x14ac:dyDescent="0.3"/>
    <row r="41" spans="2:15" ht="27" customHeight="1" thickBot="1" x14ac:dyDescent="0.3">
      <c r="B41" s="111" t="s">
        <v>116</v>
      </c>
      <c r="C41" s="112"/>
      <c r="D41" s="60"/>
    </row>
    <row r="42" spans="2:15" ht="29.25" customHeight="1" thickBot="1" x14ac:dyDescent="0.3">
      <c r="B42" s="113" t="s">
        <v>117</v>
      </c>
      <c r="C42" s="112"/>
      <c r="D42" s="60"/>
    </row>
    <row r="43" spans="2:15" x14ac:dyDescent="0.25">
      <c r="D43" s="60"/>
    </row>
    <row r="44" spans="2:15" x14ac:dyDescent="0.25">
      <c r="B44" s="71" t="s">
        <v>118</v>
      </c>
      <c r="D44" s="60"/>
    </row>
    <row r="45" spans="2:15" x14ac:dyDescent="0.25">
      <c r="B45" s="114" t="s">
        <v>119</v>
      </c>
      <c r="C45" s="115"/>
      <c r="D45" s="114"/>
      <c r="E45" s="116"/>
      <c r="F45" s="114"/>
      <c r="G45" s="117"/>
      <c r="H45" s="114"/>
      <c r="I45" s="114"/>
      <c r="J45" s="114"/>
      <c r="K45" s="114"/>
      <c r="L45" s="114"/>
      <c r="M45" s="114"/>
      <c r="N45" s="114"/>
      <c r="O45" s="114"/>
    </row>
    <row r="46" spans="2:15" x14ac:dyDescent="0.25">
      <c r="B46" s="118"/>
      <c r="D46" s="60"/>
    </row>
  </sheetData>
  <mergeCells count="4">
    <mergeCell ref="B3:D3"/>
    <mergeCell ref="C8:D8"/>
    <mergeCell ref="C11:D11"/>
    <mergeCell ref="C12:D12"/>
  </mergeCells>
  <conditionalFormatting sqref="C29">
    <cfRule type="cellIs" dxfId="200" priority="27" stopIfTrue="1" operator="between">
      <formula>0</formula>
      <formula>0.06</formula>
    </cfRule>
    <cfRule type="cellIs" dxfId="199" priority="28" stopIfTrue="1" operator="lessThan">
      <formula>0</formula>
    </cfRule>
    <cfRule type="cellIs" dxfId="198" priority="29" stopIfTrue="1" operator="greaterThan">
      <formula>0.18</formula>
    </cfRule>
  </conditionalFormatting>
  <conditionalFormatting sqref="C30">
    <cfRule type="cellIs" dxfId="197" priority="30" stopIfTrue="1" operator="lessThan">
      <formula>0</formula>
    </cfRule>
    <cfRule type="cellIs" dxfId="196" priority="31" stopIfTrue="1" operator="between">
      <formula>0</formula>
      <formula>0.02</formula>
    </cfRule>
    <cfRule type="cellIs" dxfId="195" priority="32" stopIfTrue="1" operator="greaterThan">
      <formula>0.05</formula>
    </cfRule>
  </conditionalFormatting>
  <conditionalFormatting sqref="C31">
    <cfRule type="cellIs" dxfId="194" priority="33" stopIfTrue="1" operator="between">
      <formula>0.5</formula>
      <formula>0.75</formula>
    </cfRule>
    <cfRule type="cellIs" dxfId="193" priority="34" stopIfTrue="1" operator="greaterThan">
      <formula>0.75</formula>
    </cfRule>
    <cfRule type="cellIs" dxfId="192" priority="35" stopIfTrue="1" operator="lessThan">
      <formula>0.2</formula>
    </cfRule>
  </conditionalFormatting>
  <conditionalFormatting sqref="C32">
    <cfRule type="cellIs" dxfId="191" priority="36" stopIfTrue="1" operator="lessThan">
      <formula>0</formula>
    </cfRule>
    <cfRule type="cellIs" dxfId="190" priority="37" stopIfTrue="1" operator="between">
      <formula>0</formula>
      <formula>1</formula>
    </cfRule>
    <cfRule type="cellIs" dxfId="189" priority="38" stopIfTrue="1" operator="greaterThan">
      <formula>4</formula>
    </cfRule>
  </conditionalFormatting>
  <conditionalFormatting sqref="C33">
    <cfRule type="cellIs" dxfId="188" priority="39" stopIfTrue="1" operator="lessThan">
      <formula>1</formula>
    </cfRule>
    <cfRule type="cellIs" dxfId="187" priority="40" stopIfTrue="1" operator="between">
      <formula>1</formula>
      <formula>1.5</formula>
    </cfRule>
    <cfRule type="cellIs" dxfId="186" priority="41" stopIfTrue="1" operator="greaterThan">
      <formula>2</formula>
    </cfRule>
  </conditionalFormatting>
  <conditionalFormatting sqref="C34">
    <cfRule type="cellIs" dxfId="185" priority="42" stopIfTrue="1" operator="lessThan">
      <formula>0.7</formula>
    </cfRule>
    <cfRule type="cellIs" dxfId="184" priority="43" stopIfTrue="1" operator="between">
      <formula>0.7</formula>
      <formula>1</formula>
    </cfRule>
    <cfRule type="cellIs" dxfId="183" priority="44" stopIfTrue="1" operator="greaterThan">
      <formula>1.2</formula>
    </cfRule>
  </conditionalFormatting>
  <conditionalFormatting sqref="C35:C36">
    <cfRule type="cellIs" dxfId="182" priority="45" stopIfTrue="1" operator="greaterThan">
      <formula>90</formula>
    </cfRule>
    <cfRule type="cellIs" dxfId="181" priority="46" stopIfTrue="1" operator="between">
      <formula>70</formula>
      <formula>90</formula>
    </cfRule>
    <cfRule type="cellIs" dxfId="180" priority="47" stopIfTrue="1" operator="lessThan">
      <formula>50</formula>
    </cfRule>
  </conditionalFormatting>
  <conditionalFormatting sqref="C26">
    <cfRule type="cellIs" dxfId="179" priority="48" stopIfTrue="1" operator="lessThan">
      <formula>0</formula>
    </cfRule>
  </conditionalFormatting>
  <conditionalFormatting sqref="C16 C20">
    <cfRule type="cellIs" dxfId="178" priority="26" stopIfTrue="1" operator="lessThan">
      <formula>0</formula>
    </cfRule>
  </conditionalFormatting>
  <conditionalFormatting sqref="C20">
    <cfRule type="cellIs" dxfId="177" priority="25" stopIfTrue="1" operator="greaterThan">
      <formula>0</formula>
    </cfRule>
  </conditionalFormatting>
  <conditionalFormatting sqref="D29">
    <cfRule type="cellIs" dxfId="176" priority="3" stopIfTrue="1" operator="between">
      <formula>0</formula>
      <formula>0.06</formula>
    </cfRule>
    <cfRule type="cellIs" dxfId="175" priority="4" stopIfTrue="1" operator="lessThan">
      <formula>0</formula>
    </cfRule>
    <cfRule type="cellIs" dxfId="174" priority="5" stopIfTrue="1" operator="greaterThan">
      <formula>0.18</formula>
    </cfRule>
  </conditionalFormatting>
  <conditionalFormatting sqref="D30">
    <cfRule type="cellIs" dxfId="173" priority="6" stopIfTrue="1" operator="lessThan">
      <formula>0</formula>
    </cfRule>
    <cfRule type="cellIs" dxfId="172" priority="7" stopIfTrue="1" operator="between">
      <formula>0</formula>
      <formula>0.02</formula>
    </cfRule>
    <cfRule type="cellIs" dxfId="171" priority="8" stopIfTrue="1" operator="greaterThan">
      <formula>0.05</formula>
    </cfRule>
  </conditionalFormatting>
  <conditionalFormatting sqref="D31">
    <cfRule type="cellIs" dxfId="170" priority="9" stopIfTrue="1" operator="between">
      <formula>0.5</formula>
      <formula>0.75</formula>
    </cfRule>
    <cfRule type="cellIs" dxfId="169" priority="10" stopIfTrue="1" operator="greaterThan">
      <formula>0.75</formula>
    </cfRule>
    <cfRule type="cellIs" dxfId="168" priority="11" stopIfTrue="1" operator="lessThan">
      <formula>0.2</formula>
    </cfRule>
  </conditionalFormatting>
  <conditionalFormatting sqref="D32">
    <cfRule type="cellIs" dxfId="167" priority="12" stopIfTrue="1" operator="lessThan">
      <formula>0</formula>
    </cfRule>
    <cfRule type="cellIs" dxfId="166" priority="13" stopIfTrue="1" operator="between">
      <formula>0</formula>
      <formula>1</formula>
    </cfRule>
    <cfRule type="cellIs" dxfId="165" priority="14" stopIfTrue="1" operator="greaterThan">
      <formula>4</formula>
    </cfRule>
  </conditionalFormatting>
  <conditionalFormatting sqref="D33">
    <cfRule type="cellIs" dxfId="164" priority="15" stopIfTrue="1" operator="lessThan">
      <formula>1</formula>
    </cfRule>
    <cfRule type="cellIs" dxfId="163" priority="16" stopIfTrue="1" operator="between">
      <formula>1</formula>
      <formula>1.5</formula>
    </cfRule>
    <cfRule type="cellIs" dxfId="162" priority="17" stopIfTrue="1" operator="greaterThan">
      <formula>2</formula>
    </cfRule>
  </conditionalFormatting>
  <conditionalFormatting sqref="D34">
    <cfRule type="cellIs" dxfId="161" priority="18" stopIfTrue="1" operator="lessThan">
      <formula>0.7</formula>
    </cfRule>
    <cfRule type="cellIs" dxfId="160" priority="19" stopIfTrue="1" operator="between">
      <formula>0.7</formula>
      <formula>1</formula>
    </cfRule>
    <cfRule type="cellIs" dxfId="159" priority="20" stopIfTrue="1" operator="greaterThan">
      <formula>1.2</formula>
    </cfRule>
  </conditionalFormatting>
  <conditionalFormatting sqref="D35:D36">
    <cfRule type="cellIs" dxfId="158" priority="21" stopIfTrue="1" operator="greaterThan">
      <formula>90</formula>
    </cfRule>
    <cfRule type="cellIs" dxfId="157" priority="22" stopIfTrue="1" operator="between">
      <formula>70</formula>
      <formula>90</formula>
    </cfRule>
    <cfRule type="cellIs" dxfId="156" priority="23" stopIfTrue="1" operator="lessThan">
      <formula>50</formula>
    </cfRule>
  </conditionalFormatting>
  <conditionalFormatting sqref="D26">
    <cfRule type="cellIs" dxfId="155" priority="24" stopIfTrue="1" operator="lessThan">
      <formula>0</formula>
    </cfRule>
  </conditionalFormatting>
  <conditionalFormatting sqref="D16 D20">
    <cfRule type="cellIs" dxfId="154" priority="2" stopIfTrue="1" operator="lessThan">
      <formula>0</formula>
    </cfRule>
  </conditionalFormatting>
  <conditionalFormatting sqref="D20">
    <cfRule type="cellIs" dxfId="15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"/>
  <sheetViews>
    <sheetView showGridLines="0" workbookViewId="0">
      <selection activeCell="B9" sqref="B9"/>
    </sheetView>
  </sheetViews>
  <sheetFormatPr defaultRowHeight="15" x14ac:dyDescent="0.25"/>
  <cols>
    <col min="1" max="1" width="4.28515625" style="59" customWidth="1"/>
    <col min="2" max="2" width="42.140625" style="59" customWidth="1"/>
    <col min="3" max="3" width="32.7109375" style="59" customWidth="1"/>
    <col min="4" max="4" width="33.85546875" style="59" customWidth="1"/>
    <col min="5" max="5" width="58" style="60" customWidth="1"/>
    <col min="6" max="6" width="19.7109375" style="59" customWidth="1"/>
    <col min="7" max="7" width="20" style="59" customWidth="1"/>
    <col min="8" max="8" width="20.5703125" style="59" customWidth="1"/>
    <col min="9" max="16384" width="9.140625" style="59"/>
  </cols>
  <sheetData>
    <row r="1" spans="2:10" ht="23.25" x14ac:dyDescent="0.35">
      <c r="B1" s="58" t="s">
        <v>153</v>
      </c>
    </row>
    <row r="3" spans="2:10" s="62" customFormat="1" ht="21" x14ac:dyDescent="0.35">
      <c r="B3" s="133" t="s">
        <v>152</v>
      </c>
      <c r="C3" s="133"/>
      <c r="D3" s="133"/>
      <c r="E3" s="61"/>
    </row>
    <row r="4" spans="2:10" s="62" customFormat="1" ht="18.75" x14ac:dyDescent="0.3">
      <c r="B4" s="65" t="s">
        <v>157</v>
      </c>
      <c r="C4" s="131"/>
      <c r="D4" s="63"/>
      <c r="E4" s="63"/>
      <c r="F4" s="63"/>
      <c r="G4" s="63"/>
      <c r="H4" s="63"/>
      <c r="I4" s="64"/>
      <c r="J4" s="64"/>
    </row>
    <row r="5" spans="2:10" s="62" customFormat="1" ht="19.5" thickBot="1" x14ac:dyDescent="0.35">
      <c r="B5" s="65"/>
      <c r="C5" s="63"/>
      <c r="D5" s="63"/>
      <c r="E5" s="66"/>
      <c r="F5" s="63"/>
      <c r="G5" s="63"/>
    </row>
    <row r="6" spans="2:10" s="70" customFormat="1" ht="22.5" customHeight="1" thickBot="1" x14ac:dyDescent="0.25">
      <c r="B6" s="67" t="s">
        <v>124</v>
      </c>
      <c r="C6" s="68">
        <f>C42</f>
        <v>0</v>
      </c>
      <c r="D6" s="68">
        <f>C43</f>
        <v>0</v>
      </c>
      <c r="E6" s="69"/>
    </row>
    <row r="7" spans="2:10" x14ac:dyDescent="0.25">
      <c r="C7" s="71"/>
      <c r="D7" s="72"/>
      <c r="E7" s="73"/>
      <c r="F7" s="74"/>
    </row>
    <row r="8" spans="2:10" s="78" customFormat="1" ht="33" customHeight="1" x14ac:dyDescent="0.2">
      <c r="B8" s="75"/>
      <c r="C8" s="134" t="s">
        <v>128</v>
      </c>
      <c r="D8" s="135"/>
      <c r="E8" s="76"/>
      <c r="F8" s="77"/>
    </row>
    <row r="9" spans="2:10" s="70" customFormat="1" ht="28.5" customHeight="1" x14ac:dyDescent="0.2">
      <c r="B9" s="79" t="s">
        <v>121</v>
      </c>
      <c r="C9" s="132" t="s">
        <v>120</v>
      </c>
      <c r="D9" s="132" t="s">
        <v>115</v>
      </c>
      <c r="E9" s="81" t="s">
        <v>42</v>
      </c>
      <c r="F9" s="82"/>
    </row>
    <row r="10" spans="2:10" ht="34.5" customHeight="1" x14ac:dyDescent="0.25">
      <c r="B10" s="83" t="s">
        <v>122</v>
      </c>
      <c r="C10" s="84" t="s">
        <v>1</v>
      </c>
      <c r="D10" s="85" t="s">
        <v>1</v>
      </c>
      <c r="E10" s="86" t="s">
        <v>126</v>
      </c>
    </row>
    <row r="11" spans="2:10" ht="15" customHeight="1" x14ac:dyDescent="0.25">
      <c r="B11" s="87" t="s">
        <v>3</v>
      </c>
      <c r="C11" s="136"/>
      <c r="D11" s="136"/>
      <c r="E11" s="88"/>
    </row>
    <row r="12" spans="2:10" ht="30.75" customHeight="1" x14ac:dyDescent="0.25">
      <c r="B12" s="83" t="s">
        <v>127</v>
      </c>
      <c r="C12" s="137"/>
      <c r="D12" s="137"/>
      <c r="E12" s="89" t="s">
        <v>129</v>
      </c>
    </row>
    <row r="13" spans="2:10" ht="15" customHeight="1" x14ac:dyDescent="0.25">
      <c r="B13" s="90" t="s">
        <v>7</v>
      </c>
      <c r="C13" s="91"/>
      <c r="D13" s="91"/>
      <c r="E13" s="92"/>
    </row>
    <row r="14" spans="2:10" ht="15" customHeight="1" x14ac:dyDescent="0.25">
      <c r="B14" s="83" t="s">
        <v>125</v>
      </c>
      <c r="C14" s="93"/>
      <c r="D14" s="94"/>
      <c r="E14" s="89"/>
    </row>
    <row r="15" spans="2:10" ht="15" customHeight="1" x14ac:dyDescent="0.25">
      <c r="B15" s="83" t="s">
        <v>8</v>
      </c>
      <c r="C15" s="93"/>
      <c r="D15" s="94"/>
      <c r="E15" s="89"/>
    </row>
    <row r="16" spans="2:10" ht="15" customHeight="1" x14ac:dyDescent="0.25">
      <c r="B16" s="83" t="s">
        <v>9</v>
      </c>
      <c r="C16" s="93"/>
      <c r="D16" s="94"/>
      <c r="E16" s="89"/>
    </row>
    <row r="17" spans="2:5" ht="15" customHeight="1" x14ac:dyDescent="0.25">
      <c r="B17" s="83" t="s">
        <v>10</v>
      </c>
      <c r="C17" s="93"/>
      <c r="D17" s="94"/>
      <c r="E17" s="89"/>
    </row>
    <row r="18" spans="2:5" ht="15" customHeight="1" x14ac:dyDescent="0.25">
      <c r="B18" s="90" t="s">
        <v>11</v>
      </c>
      <c r="C18" s="91"/>
      <c r="D18" s="91"/>
      <c r="E18" s="89"/>
    </row>
    <row r="19" spans="2:5" ht="15" customHeight="1" x14ac:dyDescent="0.25">
      <c r="B19" s="83" t="s">
        <v>12</v>
      </c>
      <c r="C19" s="95"/>
      <c r="D19" s="96"/>
      <c r="E19" s="89"/>
    </row>
    <row r="20" spans="2:5" ht="15" customHeight="1" x14ac:dyDescent="0.25">
      <c r="B20" s="83" t="s">
        <v>13</v>
      </c>
      <c r="C20" s="93"/>
      <c r="D20" s="94"/>
      <c r="E20" s="89"/>
    </row>
    <row r="21" spans="2:5" ht="15" customHeight="1" x14ac:dyDescent="0.25">
      <c r="B21" s="83" t="s">
        <v>14</v>
      </c>
      <c r="C21" s="93"/>
      <c r="D21" s="94"/>
      <c r="E21" s="89"/>
    </row>
    <row r="22" spans="2:5" ht="15" customHeight="1" x14ac:dyDescent="0.25">
      <c r="B22" s="83" t="s">
        <v>15</v>
      </c>
      <c r="C22" s="93"/>
      <c r="D22" s="94"/>
      <c r="E22" s="89"/>
    </row>
    <row r="23" spans="2:5" ht="15" customHeight="1" x14ac:dyDescent="0.25">
      <c r="B23" s="83" t="s">
        <v>16</v>
      </c>
      <c r="C23" s="93"/>
      <c r="D23" s="94"/>
      <c r="E23" s="89"/>
    </row>
    <row r="24" spans="2:5" ht="15" customHeight="1" x14ac:dyDescent="0.25">
      <c r="B24" s="83" t="s">
        <v>17</v>
      </c>
      <c r="C24" s="93"/>
      <c r="D24" s="94"/>
      <c r="E24" s="89"/>
    </row>
    <row r="25" spans="2:5" ht="15" customHeight="1" x14ac:dyDescent="0.25">
      <c r="B25" s="83" t="s">
        <v>18</v>
      </c>
      <c r="C25" s="93"/>
      <c r="D25" s="94"/>
      <c r="E25" s="89"/>
    </row>
    <row r="26" spans="2:5" ht="15" customHeight="1" x14ac:dyDescent="0.25">
      <c r="B26" s="97" t="s">
        <v>123</v>
      </c>
      <c r="C26" s="93"/>
      <c r="D26" s="94"/>
      <c r="E26" s="98"/>
    </row>
    <row r="27" spans="2:5" ht="15" customHeight="1" x14ac:dyDescent="0.25">
      <c r="C27" s="99"/>
      <c r="D27" s="99"/>
    </row>
    <row r="28" spans="2:5" ht="15" customHeight="1" x14ac:dyDescent="0.25">
      <c r="B28" s="100" t="s">
        <v>19</v>
      </c>
      <c r="C28" s="101"/>
      <c r="D28" s="101"/>
      <c r="E28" s="102"/>
    </row>
    <row r="29" spans="2:5" ht="15" customHeight="1" x14ac:dyDescent="0.25">
      <c r="B29" s="103" t="s">
        <v>20</v>
      </c>
      <c r="C29" s="104" t="e">
        <f>C16/(C26+C25)</f>
        <v>#DIV/0!</v>
      </c>
      <c r="D29" s="104" t="e">
        <f>D16/(D26+D25)</f>
        <v>#DIV/0!</v>
      </c>
      <c r="E29" s="105" t="s">
        <v>21</v>
      </c>
    </row>
    <row r="30" spans="2:5" ht="15" customHeight="1" x14ac:dyDescent="0.25">
      <c r="B30" s="103" t="s">
        <v>22</v>
      </c>
      <c r="C30" s="104" t="e">
        <f>C16/C14</f>
        <v>#DIV/0!</v>
      </c>
      <c r="D30" s="104" t="e">
        <f>D16/D14</f>
        <v>#DIV/0!</v>
      </c>
      <c r="E30" s="105"/>
    </row>
    <row r="31" spans="2:5" ht="15" customHeight="1" x14ac:dyDescent="0.25">
      <c r="B31" s="103" t="s">
        <v>23</v>
      </c>
      <c r="C31" s="104" t="e">
        <f>C25/(C26+C25)</f>
        <v>#DIV/0!</v>
      </c>
      <c r="D31" s="104" t="e">
        <f>D25/(D26+D25)</f>
        <v>#DIV/0!</v>
      </c>
      <c r="E31" s="105" t="s">
        <v>24</v>
      </c>
    </row>
    <row r="32" spans="2:5" ht="15" customHeight="1" x14ac:dyDescent="0.25">
      <c r="B32" s="103" t="s">
        <v>25</v>
      </c>
      <c r="C32" s="106" t="e">
        <f>C16/C17</f>
        <v>#DIV/0!</v>
      </c>
      <c r="D32" s="106" t="e">
        <f>D16/D17</f>
        <v>#DIV/0!</v>
      </c>
      <c r="E32" s="105"/>
    </row>
    <row r="33" spans="2:15" ht="15" customHeight="1" x14ac:dyDescent="0.25">
      <c r="B33" s="103" t="s">
        <v>26</v>
      </c>
      <c r="C33" s="106" t="e">
        <f>C19/C23</f>
        <v>#DIV/0!</v>
      </c>
      <c r="D33" s="106" t="e">
        <f>D19/D23</f>
        <v>#DIV/0!</v>
      </c>
      <c r="E33" s="105" t="s">
        <v>27</v>
      </c>
    </row>
    <row r="34" spans="2:15" ht="15" customHeight="1" x14ac:dyDescent="0.25">
      <c r="B34" s="103" t="s">
        <v>28</v>
      </c>
      <c r="C34" s="106" t="e">
        <f>(C19-C21)/C23</f>
        <v>#DIV/0!</v>
      </c>
      <c r="D34" s="106" t="e">
        <f>(D19-D21)/D23</f>
        <v>#DIV/0!</v>
      </c>
      <c r="E34" s="105"/>
    </row>
    <row r="35" spans="2:15" ht="15" customHeight="1" x14ac:dyDescent="0.25">
      <c r="B35" s="103" t="s">
        <v>29</v>
      </c>
      <c r="C35" s="107" t="e">
        <f>C22*365/C14</f>
        <v>#DIV/0!</v>
      </c>
      <c r="D35" s="107" t="e">
        <f>D22*365/D14</f>
        <v>#DIV/0!</v>
      </c>
      <c r="E35" s="105" t="s">
        <v>30</v>
      </c>
    </row>
    <row r="36" spans="2:15" ht="15" customHeight="1" x14ac:dyDescent="0.25">
      <c r="B36" s="103" t="s">
        <v>31</v>
      </c>
      <c r="C36" s="107" t="e">
        <f>C24*365/C15</f>
        <v>#DIV/0!</v>
      </c>
      <c r="D36" s="107" t="e">
        <f>D24*365/D15</f>
        <v>#DIV/0!</v>
      </c>
      <c r="E36" s="105"/>
    </row>
    <row r="37" spans="2:15" ht="15" customHeight="1" x14ac:dyDescent="0.25">
      <c r="B37" s="108" t="s">
        <v>32</v>
      </c>
      <c r="C37" s="109"/>
      <c r="D37" s="109"/>
      <c r="E37" s="110"/>
    </row>
    <row r="41" spans="2:15" ht="15.75" thickBot="1" x14ac:dyDescent="0.3"/>
    <row r="42" spans="2:15" ht="27" customHeight="1" thickBot="1" x14ac:dyDescent="0.3">
      <c r="B42" s="111" t="s">
        <v>116</v>
      </c>
      <c r="C42" s="112"/>
      <c r="D42" s="60"/>
    </row>
    <row r="43" spans="2:15" ht="29.25" customHeight="1" thickBot="1" x14ac:dyDescent="0.3">
      <c r="B43" s="113" t="s">
        <v>117</v>
      </c>
      <c r="C43" s="112"/>
      <c r="D43" s="60"/>
    </row>
    <row r="44" spans="2:15" x14ac:dyDescent="0.25">
      <c r="D44" s="60"/>
    </row>
    <row r="45" spans="2:15" x14ac:dyDescent="0.25">
      <c r="B45" s="71" t="s">
        <v>118</v>
      </c>
      <c r="D45" s="60"/>
    </row>
    <row r="46" spans="2:15" x14ac:dyDescent="0.25">
      <c r="B46" s="114" t="s">
        <v>119</v>
      </c>
      <c r="C46" s="115"/>
      <c r="D46" s="114"/>
      <c r="E46" s="116"/>
      <c r="F46" s="114"/>
      <c r="G46" s="117"/>
      <c r="H46" s="114"/>
      <c r="I46" s="114"/>
      <c r="J46" s="114"/>
      <c r="K46" s="114"/>
      <c r="L46" s="114"/>
      <c r="M46" s="114"/>
      <c r="N46" s="114"/>
      <c r="O46" s="114"/>
    </row>
    <row r="47" spans="2:15" x14ac:dyDescent="0.25">
      <c r="B47" s="118"/>
      <c r="D47" s="60"/>
    </row>
  </sheetData>
  <mergeCells count="4">
    <mergeCell ref="B3:D3"/>
    <mergeCell ref="C8:D8"/>
    <mergeCell ref="C11:D11"/>
    <mergeCell ref="C12:D12"/>
  </mergeCells>
  <conditionalFormatting sqref="C29">
    <cfRule type="cellIs" dxfId="152" priority="27" stopIfTrue="1" operator="between">
      <formula>0</formula>
      <formula>0.06</formula>
    </cfRule>
    <cfRule type="cellIs" dxfId="151" priority="28" stopIfTrue="1" operator="lessThan">
      <formula>0</formula>
    </cfRule>
    <cfRule type="cellIs" dxfId="150" priority="29" stopIfTrue="1" operator="greaterThan">
      <formula>0.18</formula>
    </cfRule>
  </conditionalFormatting>
  <conditionalFormatting sqref="C30">
    <cfRule type="cellIs" dxfId="149" priority="30" stopIfTrue="1" operator="lessThan">
      <formula>0</formula>
    </cfRule>
    <cfRule type="cellIs" dxfId="148" priority="31" stopIfTrue="1" operator="between">
      <formula>0</formula>
      <formula>0.02</formula>
    </cfRule>
    <cfRule type="cellIs" dxfId="147" priority="32" stopIfTrue="1" operator="greaterThan">
      <formula>0.05</formula>
    </cfRule>
  </conditionalFormatting>
  <conditionalFormatting sqref="C31">
    <cfRule type="cellIs" dxfId="146" priority="33" stopIfTrue="1" operator="between">
      <formula>0.5</formula>
      <formula>0.75</formula>
    </cfRule>
    <cfRule type="cellIs" dxfId="145" priority="34" stopIfTrue="1" operator="greaterThan">
      <formula>0.75</formula>
    </cfRule>
    <cfRule type="cellIs" dxfId="144" priority="35" stopIfTrue="1" operator="lessThan">
      <formula>0.2</formula>
    </cfRule>
  </conditionalFormatting>
  <conditionalFormatting sqref="C32">
    <cfRule type="cellIs" dxfId="143" priority="36" stopIfTrue="1" operator="lessThan">
      <formula>0</formula>
    </cfRule>
    <cfRule type="cellIs" dxfId="142" priority="37" stopIfTrue="1" operator="between">
      <formula>0</formula>
      <formula>1</formula>
    </cfRule>
    <cfRule type="cellIs" dxfId="141" priority="38" stopIfTrue="1" operator="greaterThan">
      <formula>4</formula>
    </cfRule>
  </conditionalFormatting>
  <conditionalFormatting sqref="C33">
    <cfRule type="cellIs" dxfId="140" priority="39" stopIfTrue="1" operator="lessThan">
      <formula>1</formula>
    </cfRule>
    <cfRule type="cellIs" dxfId="139" priority="40" stopIfTrue="1" operator="between">
      <formula>1</formula>
      <formula>1.5</formula>
    </cfRule>
    <cfRule type="cellIs" dxfId="138" priority="41" stopIfTrue="1" operator="greaterThan">
      <formula>2</formula>
    </cfRule>
  </conditionalFormatting>
  <conditionalFormatting sqref="C34">
    <cfRule type="cellIs" dxfId="137" priority="42" stopIfTrue="1" operator="lessThan">
      <formula>0.7</formula>
    </cfRule>
    <cfRule type="cellIs" dxfId="136" priority="43" stopIfTrue="1" operator="between">
      <formula>0.7</formula>
      <formula>1</formula>
    </cfRule>
    <cfRule type="cellIs" dxfId="135" priority="44" stopIfTrue="1" operator="greaterThan">
      <formula>1.2</formula>
    </cfRule>
  </conditionalFormatting>
  <conditionalFormatting sqref="C35:C36">
    <cfRule type="cellIs" dxfId="134" priority="45" stopIfTrue="1" operator="greaterThan">
      <formula>90</formula>
    </cfRule>
    <cfRule type="cellIs" dxfId="133" priority="46" stopIfTrue="1" operator="between">
      <formula>70</formula>
      <formula>90</formula>
    </cfRule>
    <cfRule type="cellIs" dxfId="132" priority="47" stopIfTrue="1" operator="lessThan">
      <formula>50</formula>
    </cfRule>
  </conditionalFormatting>
  <conditionalFormatting sqref="C26">
    <cfRule type="cellIs" dxfId="131" priority="48" stopIfTrue="1" operator="lessThan">
      <formula>0</formula>
    </cfRule>
  </conditionalFormatting>
  <conditionalFormatting sqref="C16 C20">
    <cfRule type="cellIs" dxfId="130" priority="26" stopIfTrue="1" operator="lessThan">
      <formula>0</formula>
    </cfRule>
  </conditionalFormatting>
  <conditionalFormatting sqref="C20">
    <cfRule type="cellIs" dxfId="129" priority="25" stopIfTrue="1" operator="greaterThan">
      <formula>0</formula>
    </cfRule>
  </conditionalFormatting>
  <conditionalFormatting sqref="D29">
    <cfRule type="cellIs" dxfId="128" priority="3" stopIfTrue="1" operator="between">
      <formula>0</formula>
      <formula>0.06</formula>
    </cfRule>
    <cfRule type="cellIs" dxfId="127" priority="4" stopIfTrue="1" operator="lessThan">
      <formula>0</formula>
    </cfRule>
    <cfRule type="cellIs" dxfId="126" priority="5" stopIfTrue="1" operator="greaterThan">
      <formula>0.18</formula>
    </cfRule>
  </conditionalFormatting>
  <conditionalFormatting sqref="D30">
    <cfRule type="cellIs" dxfId="125" priority="6" stopIfTrue="1" operator="lessThan">
      <formula>0</formula>
    </cfRule>
    <cfRule type="cellIs" dxfId="124" priority="7" stopIfTrue="1" operator="between">
      <formula>0</formula>
      <formula>0.02</formula>
    </cfRule>
    <cfRule type="cellIs" dxfId="123" priority="8" stopIfTrue="1" operator="greaterThan">
      <formula>0.05</formula>
    </cfRule>
  </conditionalFormatting>
  <conditionalFormatting sqref="D31">
    <cfRule type="cellIs" dxfId="122" priority="9" stopIfTrue="1" operator="between">
      <formula>0.5</formula>
      <formula>0.75</formula>
    </cfRule>
    <cfRule type="cellIs" dxfId="121" priority="10" stopIfTrue="1" operator="greaterThan">
      <formula>0.75</formula>
    </cfRule>
    <cfRule type="cellIs" dxfId="120" priority="11" stopIfTrue="1" operator="lessThan">
      <formula>0.2</formula>
    </cfRule>
  </conditionalFormatting>
  <conditionalFormatting sqref="D32">
    <cfRule type="cellIs" dxfId="119" priority="12" stopIfTrue="1" operator="lessThan">
      <formula>0</formula>
    </cfRule>
    <cfRule type="cellIs" dxfId="118" priority="13" stopIfTrue="1" operator="between">
      <formula>0</formula>
      <formula>1</formula>
    </cfRule>
    <cfRule type="cellIs" dxfId="117" priority="14" stopIfTrue="1" operator="greaterThan">
      <formula>4</formula>
    </cfRule>
  </conditionalFormatting>
  <conditionalFormatting sqref="D33">
    <cfRule type="cellIs" dxfId="116" priority="15" stopIfTrue="1" operator="lessThan">
      <formula>1</formula>
    </cfRule>
    <cfRule type="cellIs" dxfId="115" priority="16" stopIfTrue="1" operator="between">
      <formula>1</formula>
      <formula>1.5</formula>
    </cfRule>
    <cfRule type="cellIs" dxfId="114" priority="17" stopIfTrue="1" operator="greaterThan">
      <formula>2</formula>
    </cfRule>
  </conditionalFormatting>
  <conditionalFormatting sqref="D34">
    <cfRule type="cellIs" dxfId="113" priority="18" stopIfTrue="1" operator="lessThan">
      <formula>0.7</formula>
    </cfRule>
    <cfRule type="cellIs" dxfId="112" priority="19" stopIfTrue="1" operator="between">
      <formula>0.7</formula>
      <formula>1</formula>
    </cfRule>
    <cfRule type="cellIs" dxfId="111" priority="20" stopIfTrue="1" operator="greaterThan">
      <formula>1.2</formula>
    </cfRule>
  </conditionalFormatting>
  <conditionalFormatting sqref="D35:D36">
    <cfRule type="cellIs" dxfId="110" priority="21" stopIfTrue="1" operator="greaterThan">
      <formula>90</formula>
    </cfRule>
    <cfRule type="cellIs" dxfId="109" priority="22" stopIfTrue="1" operator="between">
      <formula>70</formula>
      <formula>90</formula>
    </cfRule>
    <cfRule type="cellIs" dxfId="108" priority="23" stopIfTrue="1" operator="lessThan">
      <formula>50</formula>
    </cfRule>
  </conditionalFormatting>
  <conditionalFormatting sqref="D26">
    <cfRule type="cellIs" dxfId="107" priority="24" stopIfTrue="1" operator="lessThan">
      <formula>0</formula>
    </cfRule>
  </conditionalFormatting>
  <conditionalFormatting sqref="D16 D20">
    <cfRule type="cellIs" dxfId="106" priority="2" stopIfTrue="1" operator="lessThan">
      <formula>0</formula>
    </cfRule>
  </conditionalFormatting>
  <conditionalFormatting sqref="D20">
    <cfRule type="cellIs" dxfId="105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"/>
  <sheetViews>
    <sheetView showGridLines="0" workbookViewId="0">
      <selection activeCell="B5" sqref="B5"/>
    </sheetView>
  </sheetViews>
  <sheetFormatPr defaultRowHeight="15" x14ac:dyDescent="0.25"/>
  <cols>
    <col min="1" max="1" width="4.28515625" style="59" customWidth="1"/>
    <col min="2" max="2" width="42.140625" style="59" customWidth="1"/>
    <col min="3" max="3" width="32.7109375" style="59" customWidth="1"/>
    <col min="4" max="4" width="33.85546875" style="59" customWidth="1"/>
    <col min="5" max="5" width="58" style="60" customWidth="1"/>
    <col min="6" max="6" width="19.7109375" style="59" customWidth="1"/>
    <col min="7" max="7" width="20" style="59" customWidth="1"/>
    <col min="8" max="8" width="20.5703125" style="59" customWidth="1"/>
    <col min="9" max="16384" width="9.140625" style="59"/>
  </cols>
  <sheetData>
    <row r="1" spans="2:10" ht="23.25" x14ac:dyDescent="0.35">
      <c r="B1" s="58" t="s">
        <v>153</v>
      </c>
    </row>
    <row r="3" spans="2:10" s="62" customFormat="1" ht="21" x14ac:dyDescent="0.35">
      <c r="B3" s="133" t="s">
        <v>152</v>
      </c>
      <c r="C3" s="133"/>
      <c r="D3" s="133"/>
      <c r="E3" s="61"/>
    </row>
    <row r="4" spans="2:10" s="62" customFormat="1" ht="18.75" x14ac:dyDescent="0.3">
      <c r="B4" s="140" t="s">
        <v>154</v>
      </c>
      <c r="C4" s="140"/>
      <c r="D4" s="140"/>
      <c r="E4" s="140"/>
      <c r="F4" s="63"/>
      <c r="G4" s="63"/>
      <c r="H4" s="63"/>
      <c r="I4" s="64"/>
      <c r="J4" s="64"/>
    </row>
    <row r="5" spans="2:10" s="62" customFormat="1" ht="19.5" thickBot="1" x14ac:dyDescent="0.35">
      <c r="B5" s="65"/>
      <c r="C5" s="63"/>
      <c r="D5" s="63"/>
      <c r="E5" s="66"/>
      <c r="F5" s="63"/>
      <c r="G5" s="63"/>
    </row>
    <row r="6" spans="2:10" s="70" customFormat="1" ht="22.5" customHeight="1" thickBot="1" x14ac:dyDescent="0.25">
      <c r="B6" s="67" t="s">
        <v>124</v>
      </c>
      <c r="C6" s="68">
        <f>C42</f>
        <v>0</v>
      </c>
      <c r="D6" s="68">
        <f>C43</f>
        <v>0</v>
      </c>
      <c r="E6" s="69"/>
    </row>
    <row r="7" spans="2:10" x14ac:dyDescent="0.25">
      <c r="C7" s="71"/>
      <c r="D7" s="72"/>
      <c r="E7" s="73"/>
      <c r="F7" s="74"/>
    </row>
    <row r="8" spans="2:10" s="78" customFormat="1" ht="33" customHeight="1" x14ac:dyDescent="0.2">
      <c r="B8" s="75"/>
      <c r="C8" s="134" t="s">
        <v>128</v>
      </c>
      <c r="D8" s="135"/>
      <c r="E8" s="76"/>
      <c r="F8" s="77"/>
    </row>
    <row r="9" spans="2:10" s="70" customFormat="1" ht="28.5" customHeight="1" x14ac:dyDescent="0.2">
      <c r="B9" s="79" t="s">
        <v>121</v>
      </c>
      <c r="C9" s="80" t="s">
        <v>120</v>
      </c>
      <c r="D9" s="80" t="s">
        <v>115</v>
      </c>
      <c r="E9" s="81" t="s">
        <v>42</v>
      </c>
      <c r="F9" s="82"/>
    </row>
    <row r="10" spans="2:10" ht="34.5" customHeight="1" x14ac:dyDescent="0.25">
      <c r="B10" s="83" t="s">
        <v>122</v>
      </c>
      <c r="C10" s="84" t="s">
        <v>1</v>
      </c>
      <c r="D10" s="85" t="s">
        <v>1</v>
      </c>
      <c r="E10" s="86" t="s">
        <v>126</v>
      </c>
    </row>
    <row r="11" spans="2:10" ht="15" customHeight="1" x14ac:dyDescent="0.25">
      <c r="B11" s="87" t="s">
        <v>3</v>
      </c>
      <c r="C11" s="136"/>
      <c r="D11" s="136"/>
      <c r="E11" s="88"/>
    </row>
    <row r="12" spans="2:10" ht="30.75" customHeight="1" x14ac:dyDescent="0.25">
      <c r="B12" s="83" t="s">
        <v>127</v>
      </c>
      <c r="C12" s="137"/>
      <c r="D12" s="137"/>
      <c r="E12" s="89" t="s">
        <v>129</v>
      </c>
    </row>
    <row r="13" spans="2:10" ht="15" customHeight="1" x14ac:dyDescent="0.25">
      <c r="B13" s="90" t="s">
        <v>7</v>
      </c>
      <c r="C13" s="91"/>
      <c r="D13" s="91"/>
      <c r="E13" s="92"/>
    </row>
    <row r="14" spans="2:10" ht="15" customHeight="1" x14ac:dyDescent="0.25">
      <c r="B14" s="83" t="s">
        <v>125</v>
      </c>
      <c r="C14" s="93"/>
      <c r="D14" s="94"/>
      <c r="E14" s="89"/>
    </row>
    <row r="15" spans="2:10" ht="15" customHeight="1" x14ac:dyDescent="0.25">
      <c r="B15" s="83" t="s">
        <v>8</v>
      </c>
      <c r="C15" s="93"/>
      <c r="D15" s="94"/>
      <c r="E15" s="89"/>
    </row>
    <row r="16" spans="2:10" ht="15" customHeight="1" x14ac:dyDescent="0.25">
      <c r="B16" s="83" t="s">
        <v>9</v>
      </c>
      <c r="C16" s="93"/>
      <c r="D16" s="94"/>
      <c r="E16" s="89"/>
    </row>
    <row r="17" spans="2:5" ht="15" customHeight="1" x14ac:dyDescent="0.25">
      <c r="B17" s="83" t="s">
        <v>10</v>
      </c>
      <c r="C17" s="93"/>
      <c r="D17" s="94"/>
      <c r="E17" s="89"/>
    </row>
    <row r="18" spans="2:5" ht="15" customHeight="1" x14ac:dyDescent="0.25">
      <c r="B18" s="90" t="s">
        <v>11</v>
      </c>
      <c r="C18" s="91"/>
      <c r="D18" s="91"/>
      <c r="E18" s="89"/>
    </row>
    <row r="19" spans="2:5" ht="15" customHeight="1" x14ac:dyDescent="0.25">
      <c r="B19" s="83" t="s">
        <v>12</v>
      </c>
      <c r="C19" s="95"/>
      <c r="D19" s="96"/>
      <c r="E19" s="89"/>
    </row>
    <row r="20" spans="2:5" ht="15" customHeight="1" x14ac:dyDescent="0.25">
      <c r="B20" s="83" t="s">
        <v>13</v>
      </c>
      <c r="C20" s="93"/>
      <c r="D20" s="94"/>
      <c r="E20" s="89"/>
    </row>
    <row r="21" spans="2:5" ht="15" customHeight="1" x14ac:dyDescent="0.25">
      <c r="B21" s="83" t="s">
        <v>14</v>
      </c>
      <c r="C21" s="93"/>
      <c r="D21" s="94"/>
      <c r="E21" s="89"/>
    </row>
    <row r="22" spans="2:5" ht="15" customHeight="1" x14ac:dyDescent="0.25">
      <c r="B22" s="83" t="s">
        <v>15</v>
      </c>
      <c r="C22" s="93"/>
      <c r="D22" s="94"/>
      <c r="E22" s="89"/>
    </row>
    <row r="23" spans="2:5" ht="15" customHeight="1" x14ac:dyDescent="0.25">
      <c r="B23" s="83" t="s">
        <v>16</v>
      </c>
      <c r="C23" s="93"/>
      <c r="D23" s="94"/>
      <c r="E23" s="89"/>
    </row>
    <row r="24" spans="2:5" ht="15" customHeight="1" x14ac:dyDescent="0.25">
      <c r="B24" s="83" t="s">
        <v>17</v>
      </c>
      <c r="C24" s="93"/>
      <c r="D24" s="94"/>
      <c r="E24" s="89"/>
    </row>
    <row r="25" spans="2:5" ht="15" customHeight="1" x14ac:dyDescent="0.25">
      <c r="B25" s="83" t="s">
        <v>18</v>
      </c>
      <c r="C25" s="93"/>
      <c r="D25" s="94"/>
      <c r="E25" s="89"/>
    </row>
    <row r="26" spans="2:5" ht="15" customHeight="1" x14ac:dyDescent="0.25">
      <c r="B26" s="97" t="s">
        <v>123</v>
      </c>
      <c r="C26" s="93"/>
      <c r="D26" s="94"/>
      <c r="E26" s="98"/>
    </row>
    <row r="27" spans="2:5" ht="15" customHeight="1" x14ac:dyDescent="0.25">
      <c r="C27" s="99"/>
      <c r="D27" s="99"/>
    </row>
    <row r="28" spans="2:5" ht="15" customHeight="1" x14ac:dyDescent="0.25">
      <c r="B28" s="100" t="s">
        <v>19</v>
      </c>
      <c r="C28" s="101"/>
      <c r="D28" s="101"/>
      <c r="E28" s="102"/>
    </row>
    <row r="29" spans="2:5" ht="15" customHeight="1" x14ac:dyDescent="0.25">
      <c r="B29" s="103" t="s">
        <v>20</v>
      </c>
      <c r="C29" s="104" t="e">
        <f>C16/(C26+C25)</f>
        <v>#DIV/0!</v>
      </c>
      <c r="D29" s="104" t="e">
        <f>D16/(D26+D25)</f>
        <v>#DIV/0!</v>
      </c>
      <c r="E29" s="105" t="s">
        <v>21</v>
      </c>
    </row>
    <row r="30" spans="2:5" ht="15" customHeight="1" x14ac:dyDescent="0.25">
      <c r="B30" s="103" t="s">
        <v>22</v>
      </c>
      <c r="C30" s="104" t="e">
        <f>C16/C14</f>
        <v>#DIV/0!</v>
      </c>
      <c r="D30" s="104" t="e">
        <f>D16/D14</f>
        <v>#DIV/0!</v>
      </c>
      <c r="E30" s="105"/>
    </row>
    <row r="31" spans="2:5" ht="15" customHeight="1" x14ac:dyDescent="0.25">
      <c r="B31" s="103" t="s">
        <v>23</v>
      </c>
      <c r="C31" s="104" t="e">
        <f>C25/(C26+C25)</f>
        <v>#DIV/0!</v>
      </c>
      <c r="D31" s="104" t="e">
        <f>D25/(D26+D25)</f>
        <v>#DIV/0!</v>
      </c>
      <c r="E31" s="105" t="s">
        <v>24</v>
      </c>
    </row>
    <row r="32" spans="2:5" ht="15" customHeight="1" x14ac:dyDescent="0.25">
      <c r="B32" s="103" t="s">
        <v>25</v>
      </c>
      <c r="C32" s="106" t="e">
        <f>C16/C17</f>
        <v>#DIV/0!</v>
      </c>
      <c r="D32" s="106" t="e">
        <f>D16/D17</f>
        <v>#DIV/0!</v>
      </c>
      <c r="E32" s="105"/>
    </row>
    <row r="33" spans="2:15" ht="15" customHeight="1" x14ac:dyDescent="0.25">
      <c r="B33" s="103" t="s">
        <v>26</v>
      </c>
      <c r="C33" s="106" t="e">
        <f>C19/C23</f>
        <v>#DIV/0!</v>
      </c>
      <c r="D33" s="106" t="e">
        <f>D19/D23</f>
        <v>#DIV/0!</v>
      </c>
      <c r="E33" s="105" t="s">
        <v>27</v>
      </c>
    </row>
    <row r="34" spans="2:15" ht="15" customHeight="1" x14ac:dyDescent="0.25">
      <c r="B34" s="103" t="s">
        <v>28</v>
      </c>
      <c r="C34" s="106" t="e">
        <f>(C19-C21)/C23</f>
        <v>#DIV/0!</v>
      </c>
      <c r="D34" s="106" t="e">
        <f>(D19-D21)/D23</f>
        <v>#DIV/0!</v>
      </c>
      <c r="E34" s="105"/>
    </row>
    <row r="35" spans="2:15" ht="15" customHeight="1" x14ac:dyDescent="0.25">
      <c r="B35" s="103" t="s">
        <v>29</v>
      </c>
      <c r="C35" s="107" t="e">
        <f>C22*365/C14</f>
        <v>#DIV/0!</v>
      </c>
      <c r="D35" s="107" t="e">
        <f>D22*365/D14</f>
        <v>#DIV/0!</v>
      </c>
      <c r="E35" s="105" t="s">
        <v>30</v>
      </c>
    </row>
    <row r="36" spans="2:15" ht="15" customHeight="1" x14ac:dyDescent="0.25">
      <c r="B36" s="103" t="s">
        <v>31</v>
      </c>
      <c r="C36" s="107" t="e">
        <f>C24*365/C15</f>
        <v>#DIV/0!</v>
      </c>
      <c r="D36" s="107" t="e">
        <f>D24*365/D15</f>
        <v>#DIV/0!</v>
      </c>
      <c r="E36" s="105"/>
    </row>
    <row r="37" spans="2:15" ht="15" customHeight="1" x14ac:dyDescent="0.25">
      <c r="B37" s="108" t="s">
        <v>32</v>
      </c>
      <c r="C37" s="109"/>
      <c r="D37" s="109"/>
      <c r="E37" s="110"/>
    </row>
    <row r="41" spans="2:15" ht="15.75" thickBot="1" x14ac:dyDescent="0.3"/>
    <row r="42" spans="2:15" ht="27" customHeight="1" thickBot="1" x14ac:dyDescent="0.3">
      <c r="B42" s="111" t="s">
        <v>116</v>
      </c>
      <c r="C42" s="112"/>
      <c r="D42" s="60"/>
    </row>
    <row r="43" spans="2:15" ht="29.25" customHeight="1" thickBot="1" x14ac:dyDescent="0.3">
      <c r="B43" s="113" t="s">
        <v>117</v>
      </c>
      <c r="C43" s="112"/>
      <c r="D43" s="60"/>
    </row>
    <row r="44" spans="2:15" x14ac:dyDescent="0.25">
      <c r="D44" s="60"/>
    </row>
    <row r="45" spans="2:15" x14ac:dyDescent="0.25">
      <c r="B45" s="71" t="s">
        <v>118</v>
      </c>
      <c r="D45" s="60"/>
    </row>
    <row r="46" spans="2:15" x14ac:dyDescent="0.25">
      <c r="B46" s="114" t="s">
        <v>119</v>
      </c>
      <c r="C46" s="115"/>
      <c r="D46" s="114"/>
      <c r="E46" s="116"/>
      <c r="F46" s="114"/>
      <c r="G46" s="117"/>
      <c r="H46" s="114"/>
      <c r="I46" s="114"/>
      <c r="J46" s="114"/>
      <c r="K46" s="114"/>
      <c r="L46" s="114"/>
      <c r="M46" s="114"/>
      <c r="N46" s="114"/>
      <c r="O46" s="114"/>
    </row>
    <row r="47" spans="2:15" x14ac:dyDescent="0.25">
      <c r="B47" s="118"/>
      <c r="D47" s="60"/>
    </row>
  </sheetData>
  <mergeCells count="5">
    <mergeCell ref="B3:D3"/>
    <mergeCell ref="C11:D11"/>
    <mergeCell ref="C12:D12"/>
    <mergeCell ref="C8:D8"/>
    <mergeCell ref="B4:E4"/>
  </mergeCells>
  <phoneticPr fontId="11" type="noConversion"/>
  <conditionalFormatting sqref="C29">
    <cfRule type="cellIs" dxfId="104" priority="27" stopIfTrue="1" operator="between">
      <formula>0</formula>
      <formula>0.06</formula>
    </cfRule>
    <cfRule type="cellIs" dxfId="103" priority="28" stopIfTrue="1" operator="lessThan">
      <formula>0</formula>
    </cfRule>
    <cfRule type="cellIs" dxfId="102" priority="29" stopIfTrue="1" operator="greaterThan">
      <formula>0.18</formula>
    </cfRule>
  </conditionalFormatting>
  <conditionalFormatting sqref="C30">
    <cfRule type="cellIs" dxfId="101" priority="30" stopIfTrue="1" operator="lessThan">
      <formula>0</formula>
    </cfRule>
    <cfRule type="cellIs" dxfId="100" priority="31" stopIfTrue="1" operator="between">
      <formula>0</formula>
      <formula>0.02</formula>
    </cfRule>
    <cfRule type="cellIs" dxfId="99" priority="32" stopIfTrue="1" operator="greaterThan">
      <formula>0.05</formula>
    </cfRule>
  </conditionalFormatting>
  <conditionalFormatting sqref="C31">
    <cfRule type="cellIs" dxfId="98" priority="33" stopIfTrue="1" operator="between">
      <formula>0.5</formula>
      <formula>0.75</formula>
    </cfRule>
    <cfRule type="cellIs" dxfId="97" priority="34" stopIfTrue="1" operator="greaterThan">
      <formula>0.75</formula>
    </cfRule>
    <cfRule type="cellIs" dxfId="96" priority="35" stopIfTrue="1" operator="lessThan">
      <formula>0.2</formula>
    </cfRule>
  </conditionalFormatting>
  <conditionalFormatting sqref="C32">
    <cfRule type="cellIs" dxfId="95" priority="36" stopIfTrue="1" operator="lessThan">
      <formula>0</formula>
    </cfRule>
    <cfRule type="cellIs" dxfId="94" priority="37" stopIfTrue="1" operator="between">
      <formula>0</formula>
      <formula>1</formula>
    </cfRule>
    <cfRule type="cellIs" dxfId="93" priority="38" stopIfTrue="1" operator="greaterThan">
      <formula>4</formula>
    </cfRule>
  </conditionalFormatting>
  <conditionalFormatting sqref="C33">
    <cfRule type="cellIs" dxfId="92" priority="39" stopIfTrue="1" operator="lessThan">
      <formula>1</formula>
    </cfRule>
    <cfRule type="cellIs" dxfId="91" priority="40" stopIfTrue="1" operator="between">
      <formula>1</formula>
      <formula>1.5</formula>
    </cfRule>
    <cfRule type="cellIs" dxfId="90" priority="41" stopIfTrue="1" operator="greaterThan">
      <formula>2</formula>
    </cfRule>
  </conditionalFormatting>
  <conditionalFormatting sqref="C34">
    <cfRule type="cellIs" dxfId="89" priority="42" stopIfTrue="1" operator="lessThan">
      <formula>0.7</formula>
    </cfRule>
    <cfRule type="cellIs" dxfId="88" priority="43" stopIfTrue="1" operator="between">
      <formula>0.7</formula>
      <formula>1</formula>
    </cfRule>
    <cfRule type="cellIs" dxfId="87" priority="44" stopIfTrue="1" operator="greaterThan">
      <formula>1.2</formula>
    </cfRule>
  </conditionalFormatting>
  <conditionalFormatting sqref="C35:C36">
    <cfRule type="cellIs" dxfId="86" priority="45" stopIfTrue="1" operator="greaterThan">
      <formula>90</formula>
    </cfRule>
    <cfRule type="cellIs" dxfId="85" priority="46" stopIfTrue="1" operator="between">
      <formula>70</formula>
      <formula>90</formula>
    </cfRule>
    <cfRule type="cellIs" dxfId="84" priority="47" stopIfTrue="1" operator="lessThan">
      <formula>50</formula>
    </cfRule>
  </conditionalFormatting>
  <conditionalFormatting sqref="C26">
    <cfRule type="cellIs" dxfId="83" priority="48" stopIfTrue="1" operator="lessThan">
      <formula>0</formula>
    </cfRule>
  </conditionalFormatting>
  <conditionalFormatting sqref="C16 C20">
    <cfRule type="cellIs" dxfId="82" priority="26" stopIfTrue="1" operator="lessThan">
      <formula>0</formula>
    </cfRule>
  </conditionalFormatting>
  <conditionalFormatting sqref="C20">
    <cfRule type="cellIs" dxfId="81" priority="25" stopIfTrue="1" operator="greaterThan">
      <formula>0</formula>
    </cfRule>
  </conditionalFormatting>
  <conditionalFormatting sqref="D29">
    <cfRule type="cellIs" dxfId="80" priority="3" stopIfTrue="1" operator="between">
      <formula>0</formula>
      <formula>0.06</formula>
    </cfRule>
    <cfRule type="cellIs" dxfId="79" priority="4" stopIfTrue="1" operator="lessThan">
      <formula>0</formula>
    </cfRule>
    <cfRule type="cellIs" dxfId="78" priority="5" stopIfTrue="1" operator="greaterThan">
      <formula>0.18</formula>
    </cfRule>
  </conditionalFormatting>
  <conditionalFormatting sqref="D30">
    <cfRule type="cellIs" dxfId="77" priority="6" stopIfTrue="1" operator="lessThan">
      <formula>0</formula>
    </cfRule>
    <cfRule type="cellIs" dxfId="76" priority="7" stopIfTrue="1" operator="between">
      <formula>0</formula>
      <formula>0.02</formula>
    </cfRule>
    <cfRule type="cellIs" dxfId="75" priority="8" stopIfTrue="1" operator="greaterThan">
      <formula>0.05</formula>
    </cfRule>
  </conditionalFormatting>
  <conditionalFormatting sqref="D31">
    <cfRule type="cellIs" dxfId="74" priority="9" stopIfTrue="1" operator="between">
      <formula>0.5</formula>
      <formula>0.75</formula>
    </cfRule>
    <cfRule type="cellIs" dxfId="73" priority="10" stopIfTrue="1" operator="greaterThan">
      <formula>0.75</formula>
    </cfRule>
    <cfRule type="cellIs" dxfId="72" priority="11" stopIfTrue="1" operator="lessThan">
      <formula>0.2</formula>
    </cfRule>
  </conditionalFormatting>
  <conditionalFormatting sqref="D32">
    <cfRule type="cellIs" dxfId="71" priority="12" stopIfTrue="1" operator="lessThan">
      <formula>0</formula>
    </cfRule>
    <cfRule type="cellIs" dxfId="70" priority="13" stopIfTrue="1" operator="between">
      <formula>0</formula>
      <formula>1</formula>
    </cfRule>
    <cfRule type="cellIs" dxfId="69" priority="14" stopIfTrue="1" operator="greaterThan">
      <formula>4</formula>
    </cfRule>
  </conditionalFormatting>
  <conditionalFormatting sqref="D33">
    <cfRule type="cellIs" dxfId="68" priority="15" stopIfTrue="1" operator="lessThan">
      <formula>1</formula>
    </cfRule>
    <cfRule type="cellIs" dxfId="67" priority="16" stopIfTrue="1" operator="between">
      <formula>1</formula>
      <formula>1.5</formula>
    </cfRule>
    <cfRule type="cellIs" dxfId="66" priority="17" stopIfTrue="1" operator="greaterThan">
      <formula>2</formula>
    </cfRule>
  </conditionalFormatting>
  <conditionalFormatting sqref="D34">
    <cfRule type="cellIs" dxfId="65" priority="18" stopIfTrue="1" operator="lessThan">
      <formula>0.7</formula>
    </cfRule>
    <cfRule type="cellIs" dxfId="64" priority="19" stopIfTrue="1" operator="between">
      <formula>0.7</formula>
      <formula>1</formula>
    </cfRule>
    <cfRule type="cellIs" dxfId="63" priority="20" stopIfTrue="1" operator="greaterThan">
      <formula>1.2</formula>
    </cfRule>
  </conditionalFormatting>
  <conditionalFormatting sqref="D35:D36">
    <cfRule type="cellIs" dxfId="62" priority="21" stopIfTrue="1" operator="greaterThan">
      <formula>90</formula>
    </cfRule>
    <cfRule type="cellIs" dxfId="61" priority="22" stopIfTrue="1" operator="between">
      <formula>70</formula>
      <formula>90</formula>
    </cfRule>
    <cfRule type="cellIs" dxfId="60" priority="23" stopIfTrue="1" operator="lessThan">
      <formula>50</formula>
    </cfRule>
  </conditionalFormatting>
  <conditionalFormatting sqref="D26">
    <cfRule type="cellIs" dxfId="59" priority="24" stopIfTrue="1" operator="lessThan">
      <formula>0</formula>
    </cfRule>
  </conditionalFormatting>
  <conditionalFormatting sqref="D16 D20">
    <cfRule type="cellIs" dxfId="58" priority="2" stopIfTrue="1" operator="lessThan">
      <formula>0</formula>
    </cfRule>
  </conditionalFormatting>
  <conditionalFormatting sqref="D20">
    <cfRule type="cellIs" dxfId="57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12"/>
  <sheetViews>
    <sheetView workbookViewId="0"/>
  </sheetViews>
  <sheetFormatPr defaultRowHeight="15" x14ac:dyDescent="0.25"/>
  <cols>
    <col min="1" max="1" width="39.28515625" style="5" customWidth="1"/>
    <col min="2" max="2" width="13.5703125" style="6" customWidth="1"/>
    <col min="3" max="3" width="14.7109375" style="6" customWidth="1"/>
    <col min="4" max="4" width="41.42578125" style="5" customWidth="1"/>
    <col min="5" max="5" width="84.140625" style="5" customWidth="1"/>
    <col min="6" max="6" width="92" style="5" bestFit="1" customWidth="1"/>
    <col min="7" max="7" width="2.28515625" style="5" customWidth="1"/>
    <col min="8" max="16384" width="9.140625" style="5"/>
  </cols>
  <sheetData>
    <row r="1" spans="1:6" ht="21" x14ac:dyDescent="0.35">
      <c r="A1" s="54" t="s">
        <v>137</v>
      </c>
    </row>
    <row r="3" spans="1:6" x14ac:dyDescent="0.25">
      <c r="E3" s="3" t="s">
        <v>138</v>
      </c>
    </row>
    <row r="4" spans="1:6" x14ac:dyDescent="0.25">
      <c r="A4" s="3" t="s">
        <v>33</v>
      </c>
      <c r="E4" s="55" t="s">
        <v>147</v>
      </c>
    </row>
    <row r="5" spans="1:6" x14ac:dyDescent="0.25">
      <c r="A5" s="5" t="s">
        <v>34</v>
      </c>
      <c r="E5" s="56" t="s">
        <v>148</v>
      </c>
    </row>
    <row r="6" spans="1:6" x14ac:dyDescent="0.25">
      <c r="A6" s="5" t="s">
        <v>134</v>
      </c>
      <c r="E6" s="25" t="s">
        <v>142</v>
      </c>
    </row>
    <row r="7" spans="1:6" x14ac:dyDescent="0.25">
      <c r="A7" s="5" t="s">
        <v>35</v>
      </c>
      <c r="E7" s="26" t="s">
        <v>143</v>
      </c>
    </row>
    <row r="8" spans="1:6" x14ac:dyDescent="0.25">
      <c r="E8" s="23"/>
    </row>
    <row r="9" spans="1:6" x14ac:dyDescent="0.25">
      <c r="A9" s="24" t="s">
        <v>36</v>
      </c>
      <c r="E9" s="27" t="s">
        <v>37</v>
      </c>
    </row>
    <row r="10" spans="1:6" x14ac:dyDescent="0.25">
      <c r="E10" s="27" t="s">
        <v>38</v>
      </c>
    </row>
    <row r="11" spans="1:6" x14ac:dyDescent="0.25">
      <c r="A11" s="5" t="s">
        <v>39</v>
      </c>
      <c r="B11" s="150"/>
      <c r="C11" s="151"/>
      <c r="D11" s="28"/>
    </row>
    <row r="12" spans="1:6" x14ac:dyDescent="0.25">
      <c r="A12" s="5" t="s">
        <v>40</v>
      </c>
      <c r="B12" s="150"/>
      <c r="C12" s="149"/>
    </row>
    <row r="13" spans="1:6" x14ac:dyDescent="0.25">
      <c r="A13" s="5" t="s">
        <v>41</v>
      </c>
      <c r="B13" s="150"/>
      <c r="C13" s="149"/>
    </row>
    <row r="14" spans="1:6" x14ac:dyDescent="0.25">
      <c r="C14" s="3"/>
      <c r="E14" s="3" t="s">
        <v>42</v>
      </c>
      <c r="F14" s="3" t="s">
        <v>43</v>
      </c>
    </row>
    <row r="15" spans="1:6" x14ac:dyDescent="0.25">
      <c r="A15" s="24" t="s">
        <v>133</v>
      </c>
    </row>
    <row r="17" spans="1:8" x14ac:dyDescent="0.25">
      <c r="A17" s="7" t="s">
        <v>140</v>
      </c>
      <c r="B17" s="29"/>
      <c r="C17" s="29"/>
    </row>
    <row r="18" spans="1:8" x14ac:dyDescent="0.25">
      <c r="A18" s="23" t="s">
        <v>149</v>
      </c>
      <c r="B18" s="25"/>
      <c r="C18" s="57"/>
      <c r="D18" s="28"/>
      <c r="E18" s="31"/>
      <c r="F18" s="5" t="s">
        <v>44</v>
      </c>
    </row>
    <row r="19" spans="1:8" x14ac:dyDescent="0.25">
      <c r="A19" s="23" t="s">
        <v>45</v>
      </c>
      <c r="B19" s="152"/>
      <c r="C19" s="153"/>
      <c r="D19" s="7"/>
      <c r="E19" s="32"/>
      <c r="F19" s="5" t="s">
        <v>46</v>
      </c>
    </row>
    <row r="20" spans="1:8" ht="39" customHeight="1" x14ac:dyDescent="0.25">
      <c r="A20" s="2" t="s">
        <v>141</v>
      </c>
      <c r="B20" s="154"/>
      <c r="C20" s="155"/>
      <c r="D20" s="156"/>
      <c r="E20" s="33"/>
    </row>
    <row r="21" spans="1:8" x14ac:dyDescent="0.25">
      <c r="B21" s="34"/>
      <c r="C21" s="35"/>
    </row>
    <row r="22" spans="1:8" x14ac:dyDescent="0.25">
      <c r="A22" s="24" t="s">
        <v>135</v>
      </c>
      <c r="C22" s="5"/>
    </row>
    <row r="23" spans="1:8" x14ac:dyDescent="0.25">
      <c r="A23" s="24"/>
      <c r="C23" s="5"/>
    </row>
    <row r="24" spans="1:8" x14ac:dyDescent="0.25">
      <c r="A24" s="5" t="s">
        <v>47</v>
      </c>
      <c r="B24" s="36"/>
      <c r="C24" s="5"/>
      <c r="E24" s="37"/>
      <c r="F24" s="5" t="s">
        <v>48</v>
      </c>
    </row>
    <row r="25" spans="1:8" x14ac:dyDescent="0.25">
      <c r="C25" s="5"/>
    </row>
    <row r="26" spans="1:8" x14ac:dyDescent="0.25">
      <c r="A26" s="5" t="s">
        <v>49</v>
      </c>
      <c r="B26" s="38"/>
      <c r="C26" s="7"/>
      <c r="D26" s="7"/>
      <c r="E26" s="37"/>
      <c r="F26" s="5" t="s">
        <v>145</v>
      </c>
    </row>
    <row r="27" spans="1:8" x14ac:dyDescent="0.25">
      <c r="C27" s="5"/>
    </row>
    <row r="28" spans="1:8" x14ac:dyDescent="0.25">
      <c r="A28" s="5" t="s">
        <v>50</v>
      </c>
      <c r="B28" s="36"/>
      <c r="C28" s="5" t="s">
        <v>51</v>
      </c>
      <c r="E28" s="37"/>
      <c r="F28" s="5" t="s">
        <v>52</v>
      </c>
      <c r="H28" s="5" t="s">
        <v>139</v>
      </c>
    </row>
    <row r="29" spans="1:8" x14ac:dyDescent="0.25">
      <c r="C29" s="5"/>
    </row>
    <row r="30" spans="1:8" x14ac:dyDescent="0.25">
      <c r="A30" s="39" t="s">
        <v>53</v>
      </c>
      <c r="B30" s="40"/>
      <c r="C30" s="5" t="s">
        <v>54</v>
      </c>
      <c r="E30" s="37"/>
      <c r="F30" s="5" t="s">
        <v>55</v>
      </c>
      <c r="H30" s="5" t="s">
        <v>139</v>
      </c>
    </row>
    <row r="31" spans="1:8" x14ac:dyDescent="0.25">
      <c r="C31" s="5"/>
    </row>
    <row r="32" spans="1:8" x14ac:dyDescent="0.25">
      <c r="A32" s="5" t="s">
        <v>56</v>
      </c>
      <c r="B32" s="40"/>
      <c r="C32" s="5"/>
      <c r="E32" s="37"/>
      <c r="F32" s="5" t="s">
        <v>55</v>
      </c>
      <c r="H32" s="5" t="s">
        <v>139</v>
      </c>
    </row>
    <row r="33" spans="1:8" x14ac:dyDescent="0.25">
      <c r="C33" s="5"/>
    </row>
    <row r="34" spans="1:8" x14ac:dyDescent="0.25">
      <c r="A34" s="5" t="s">
        <v>57</v>
      </c>
      <c r="B34" s="40"/>
      <c r="C34" s="5"/>
      <c r="E34" s="37"/>
      <c r="F34" s="5" t="s">
        <v>55</v>
      </c>
      <c r="H34" s="5" t="s">
        <v>139</v>
      </c>
    </row>
    <row r="35" spans="1:8" x14ac:dyDescent="0.25">
      <c r="C35" s="5"/>
    </row>
    <row r="36" spans="1:8" x14ac:dyDescent="0.25">
      <c r="A36" s="5" t="s">
        <v>58</v>
      </c>
      <c r="B36" s="40"/>
      <c r="C36" s="5"/>
      <c r="E36" s="37"/>
      <c r="F36" s="5" t="s">
        <v>55</v>
      </c>
      <c r="H36" s="5" t="s">
        <v>139</v>
      </c>
    </row>
    <row r="37" spans="1:8" x14ac:dyDescent="0.25">
      <c r="C37" s="5"/>
    </row>
    <row r="38" spans="1:8" x14ac:dyDescent="0.25">
      <c r="A38" s="5" t="s">
        <v>59</v>
      </c>
      <c r="B38" s="40"/>
      <c r="C38" s="5"/>
      <c r="E38" s="37"/>
      <c r="F38" s="5" t="s">
        <v>55</v>
      </c>
      <c r="H38" s="5" t="s">
        <v>139</v>
      </c>
    </row>
    <row r="39" spans="1:8" x14ac:dyDescent="0.25">
      <c r="C39" s="5"/>
    </row>
    <row r="40" spans="1:8" x14ac:dyDescent="0.25">
      <c r="A40" s="5" t="s">
        <v>60</v>
      </c>
      <c r="B40" s="40"/>
      <c r="C40" s="5"/>
      <c r="E40" s="37"/>
      <c r="F40" s="5" t="s">
        <v>55</v>
      </c>
      <c r="H40" s="5" t="s">
        <v>139</v>
      </c>
    </row>
    <row r="41" spans="1:8" x14ac:dyDescent="0.25">
      <c r="C41" s="5"/>
    </row>
    <row r="42" spans="1:8" x14ac:dyDescent="0.25">
      <c r="A42" s="24" t="s">
        <v>61</v>
      </c>
      <c r="C42" s="5"/>
    </row>
    <row r="43" spans="1:8" x14ac:dyDescent="0.25">
      <c r="C43" s="5"/>
    </row>
    <row r="44" spans="1:8" x14ac:dyDescent="0.25">
      <c r="A44" s="5" t="s">
        <v>62</v>
      </c>
      <c r="B44" s="147"/>
      <c r="C44" s="148"/>
      <c r="D44" s="149"/>
      <c r="E44" s="31"/>
    </row>
    <row r="45" spans="1:8" x14ac:dyDescent="0.25">
      <c r="C45" s="5"/>
    </row>
    <row r="46" spans="1:8" x14ac:dyDescent="0.25">
      <c r="A46" s="5" t="s">
        <v>136</v>
      </c>
      <c r="B46" s="30" t="s">
        <v>113</v>
      </c>
      <c r="C46" s="161" t="str">
        <f>VLOOKUP([2]Assessment!B46,'[2]Look up sheet'!A2:B103,2, )</f>
        <v>N/A</v>
      </c>
      <c r="D46" s="158"/>
      <c r="E46" s="37"/>
      <c r="F46" s="5" t="s">
        <v>44</v>
      </c>
    </row>
    <row r="47" spans="1:8" x14ac:dyDescent="0.25">
      <c r="A47" s="5" t="s">
        <v>63</v>
      </c>
      <c r="B47" s="150"/>
      <c r="C47" s="162"/>
      <c r="E47" s="32"/>
      <c r="F47" s="5" t="s">
        <v>46</v>
      </c>
    </row>
    <row r="48" spans="1:8" x14ac:dyDescent="0.25">
      <c r="B48" s="41"/>
      <c r="C48" s="42"/>
    </row>
    <row r="49" spans="1:6" x14ac:dyDescent="0.25">
      <c r="A49" s="35" t="s">
        <v>64</v>
      </c>
      <c r="B49" s="41"/>
      <c r="C49" s="42"/>
    </row>
    <row r="50" spans="1:6" x14ac:dyDescent="0.25">
      <c r="C50" s="5"/>
    </row>
    <row r="51" spans="1:6" x14ac:dyDescent="0.25">
      <c r="A51" s="24" t="s">
        <v>65</v>
      </c>
      <c r="B51" s="5" t="s">
        <v>97</v>
      </c>
      <c r="C51" s="4"/>
    </row>
    <row r="53" spans="1:6" x14ac:dyDescent="0.25">
      <c r="A53" s="43" t="s">
        <v>114</v>
      </c>
      <c r="B53" s="6" t="s">
        <v>66</v>
      </c>
      <c r="C53" s="6" t="s">
        <v>67</v>
      </c>
      <c r="E53" s="7"/>
    </row>
    <row r="54" spans="1:6" x14ac:dyDescent="0.25">
      <c r="A54" s="5" t="s">
        <v>0</v>
      </c>
      <c r="B54" s="8" t="s">
        <v>1</v>
      </c>
      <c r="C54" s="8" t="s">
        <v>1</v>
      </c>
      <c r="D54" s="9" t="s">
        <v>2</v>
      </c>
      <c r="E54" s="7"/>
    </row>
    <row r="55" spans="1:6" x14ac:dyDescent="0.25">
      <c r="A55" s="5" t="s">
        <v>3</v>
      </c>
      <c r="B55" s="163"/>
      <c r="C55" s="164"/>
      <c r="D55" s="9" t="s">
        <v>4</v>
      </c>
      <c r="E55" s="32"/>
      <c r="F55" s="5" t="s">
        <v>68</v>
      </c>
    </row>
    <row r="56" spans="1:6" x14ac:dyDescent="0.25">
      <c r="A56" s="5" t="s">
        <v>5</v>
      </c>
      <c r="B56" s="163"/>
      <c r="C56" s="164"/>
      <c r="D56" s="9" t="s">
        <v>6</v>
      </c>
      <c r="E56" s="32"/>
      <c r="F56" s="5" t="s">
        <v>69</v>
      </c>
    </row>
    <row r="57" spans="1:6" x14ac:dyDescent="0.25">
      <c r="A57" s="44" t="s">
        <v>7</v>
      </c>
    </row>
    <row r="58" spans="1:6" x14ac:dyDescent="0.25">
      <c r="A58" s="5" t="s">
        <v>125</v>
      </c>
      <c r="B58" s="11"/>
      <c r="C58" s="10"/>
    </row>
    <row r="59" spans="1:6" x14ac:dyDescent="0.25">
      <c r="A59" s="5" t="s">
        <v>8</v>
      </c>
      <c r="B59" s="10"/>
      <c r="C59" s="10"/>
    </row>
    <row r="60" spans="1:6" x14ac:dyDescent="0.25">
      <c r="A60" s="5" t="s">
        <v>9</v>
      </c>
      <c r="B60" s="10"/>
      <c r="C60" s="10"/>
      <c r="F60" s="5" t="s">
        <v>144</v>
      </c>
    </row>
    <row r="61" spans="1:6" x14ac:dyDescent="0.25">
      <c r="A61" s="5" t="s">
        <v>10</v>
      </c>
      <c r="B61" s="10"/>
      <c r="C61" s="10"/>
    </row>
    <row r="62" spans="1:6" x14ac:dyDescent="0.25">
      <c r="A62" s="44" t="s">
        <v>11</v>
      </c>
    </row>
    <row r="63" spans="1:6" x14ac:dyDescent="0.25">
      <c r="A63" s="5" t="s">
        <v>12</v>
      </c>
      <c r="B63" s="11"/>
      <c r="C63" s="11"/>
    </row>
    <row r="64" spans="1:6" x14ac:dyDescent="0.25">
      <c r="A64" s="5" t="s">
        <v>13</v>
      </c>
      <c r="B64" s="11"/>
      <c r="C64" s="10"/>
      <c r="F64" s="5" t="s">
        <v>70</v>
      </c>
    </row>
    <row r="65" spans="1:6" x14ac:dyDescent="0.25">
      <c r="A65" s="5" t="s">
        <v>14</v>
      </c>
      <c r="B65" s="10"/>
      <c r="C65" s="10"/>
    </row>
    <row r="66" spans="1:6" x14ac:dyDescent="0.25">
      <c r="A66" s="5" t="s">
        <v>15</v>
      </c>
      <c r="B66" s="10"/>
      <c r="C66" s="10"/>
    </row>
    <row r="67" spans="1:6" x14ac:dyDescent="0.25">
      <c r="A67" s="5" t="s">
        <v>16</v>
      </c>
      <c r="B67" s="10"/>
      <c r="C67" s="10"/>
    </row>
    <row r="68" spans="1:6" x14ac:dyDescent="0.25">
      <c r="A68" s="5" t="s">
        <v>17</v>
      </c>
      <c r="B68" s="10"/>
      <c r="C68" s="10"/>
    </row>
    <row r="69" spans="1:6" x14ac:dyDescent="0.25">
      <c r="A69" s="5" t="s">
        <v>18</v>
      </c>
      <c r="B69" s="10"/>
      <c r="C69" s="10"/>
    </row>
    <row r="70" spans="1:6" x14ac:dyDescent="0.25">
      <c r="A70" s="5" t="s">
        <v>123</v>
      </c>
      <c r="B70" s="10"/>
      <c r="C70" s="10"/>
      <c r="F70" s="5" t="s">
        <v>146</v>
      </c>
    </row>
    <row r="72" spans="1:6" x14ac:dyDescent="0.25">
      <c r="A72" s="12" t="s">
        <v>19</v>
      </c>
      <c r="B72" s="13"/>
      <c r="C72" s="13"/>
      <c r="D72" s="14"/>
    </row>
    <row r="73" spans="1:6" x14ac:dyDescent="0.25">
      <c r="A73" s="15" t="s">
        <v>20</v>
      </c>
      <c r="B73" s="16" t="e">
        <f>B60/(B70+B69)</f>
        <v>#DIV/0!</v>
      </c>
      <c r="C73" s="16" t="e">
        <f>C60/(C70+C69)</f>
        <v>#DIV/0!</v>
      </c>
      <c r="D73" s="17" t="s">
        <v>21</v>
      </c>
      <c r="F73" s="5" t="s">
        <v>71</v>
      </c>
    </row>
    <row r="74" spans="1:6" x14ac:dyDescent="0.25">
      <c r="A74" s="15" t="s">
        <v>22</v>
      </c>
      <c r="B74" s="16" t="e">
        <f>B60/B58</f>
        <v>#DIV/0!</v>
      </c>
      <c r="C74" s="16" t="e">
        <f>C60/C58</f>
        <v>#DIV/0!</v>
      </c>
      <c r="D74" s="17"/>
      <c r="F74" s="5" t="s">
        <v>72</v>
      </c>
    </row>
    <row r="75" spans="1:6" x14ac:dyDescent="0.25">
      <c r="A75" s="15" t="s">
        <v>23</v>
      </c>
      <c r="B75" s="16" t="e">
        <f>B69/(B70+B69)</f>
        <v>#DIV/0!</v>
      </c>
      <c r="C75" s="16" t="e">
        <f>C69/(C70+C69)</f>
        <v>#DIV/0!</v>
      </c>
      <c r="D75" s="17" t="s">
        <v>24</v>
      </c>
      <c r="F75" s="5" t="s">
        <v>73</v>
      </c>
    </row>
    <row r="76" spans="1:6" x14ac:dyDescent="0.25">
      <c r="A76" s="15" t="s">
        <v>25</v>
      </c>
      <c r="B76" s="18" t="e">
        <f>B60/B61</f>
        <v>#DIV/0!</v>
      </c>
      <c r="C76" s="18" t="e">
        <f>C60/C61</f>
        <v>#DIV/0!</v>
      </c>
      <c r="D76" s="17"/>
      <c r="F76" s="5" t="s">
        <v>74</v>
      </c>
    </row>
    <row r="77" spans="1:6" x14ac:dyDescent="0.25">
      <c r="A77" s="15" t="s">
        <v>26</v>
      </c>
      <c r="B77" s="18" t="e">
        <f>B63/B67</f>
        <v>#DIV/0!</v>
      </c>
      <c r="C77" s="18" t="e">
        <f>C63/C67</f>
        <v>#DIV/0!</v>
      </c>
      <c r="D77" s="17" t="s">
        <v>27</v>
      </c>
      <c r="F77" s="5" t="s">
        <v>75</v>
      </c>
    </row>
    <row r="78" spans="1:6" x14ac:dyDescent="0.25">
      <c r="A78" s="15" t="s">
        <v>28</v>
      </c>
      <c r="B78" s="18" t="e">
        <f>(B63-B65)/B67</f>
        <v>#DIV/0!</v>
      </c>
      <c r="C78" s="18" t="e">
        <f>(C63-C65)/C67</f>
        <v>#DIV/0!</v>
      </c>
      <c r="D78" s="17"/>
      <c r="F78" s="5" t="s">
        <v>76</v>
      </c>
    </row>
    <row r="79" spans="1:6" x14ac:dyDescent="0.25">
      <c r="A79" s="15" t="s">
        <v>29</v>
      </c>
      <c r="B79" s="19" t="e">
        <f>B66*365/B58</f>
        <v>#DIV/0!</v>
      </c>
      <c r="C79" s="19" t="e">
        <f>C66*365/C58</f>
        <v>#DIV/0!</v>
      </c>
      <c r="D79" s="17" t="s">
        <v>30</v>
      </c>
      <c r="F79" s="5" t="s">
        <v>77</v>
      </c>
    </row>
    <row r="80" spans="1:6" x14ac:dyDescent="0.25">
      <c r="A80" s="15" t="s">
        <v>31</v>
      </c>
      <c r="B80" s="19" t="e">
        <f>B68*365/B59</f>
        <v>#DIV/0!</v>
      </c>
      <c r="C80" s="19" t="e">
        <f>C68*365/C59</f>
        <v>#DIV/0!</v>
      </c>
      <c r="D80" s="17"/>
      <c r="F80" s="5" t="s">
        <v>77</v>
      </c>
    </row>
    <row r="81" spans="1:6" x14ac:dyDescent="0.25">
      <c r="A81" s="20" t="s">
        <v>32</v>
      </c>
      <c r="B81" s="21"/>
      <c r="C81" s="21"/>
      <c r="D81" s="22"/>
    </row>
    <row r="82" spans="1:6" x14ac:dyDescent="0.25">
      <c r="A82" s="7"/>
      <c r="B82" s="29"/>
      <c r="C82" s="29"/>
      <c r="D82" s="7"/>
    </row>
    <row r="83" spans="1:6" x14ac:dyDescent="0.25">
      <c r="A83" s="45" t="s">
        <v>78</v>
      </c>
      <c r="B83" s="29"/>
      <c r="C83" s="29"/>
      <c r="D83" s="7"/>
    </row>
    <row r="84" spans="1:6" x14ac:dyDescent="0.25">
      <c r="A84" s="7"/>
      <c r="B84" s="29"/>
      <c r="C84" s="29"/>
      <c r="D84" s="7"/>
    </row>
    <row r="85" spans="1:6" ht="12.75" customHeight="1" x14ac:dyDescent="0.25">
      <c r="A85" s="25" t="s">
        <v>79</v>
      </c>
      <c r="B85" s="157"/>
      <c r="C85" s="158"/>
      <c r="D85" s="7"/>
      <c r="E85" s="32"/>
      <c r="F85" s="5" t="s">
        <v>80</v>
      </c>
    </row>
    <row r="86" spans="1:6" ht="12.75" customHeight="1" x14ac:dyDescent="0.25">
      <c r="A86" s="25" t="s">
        <v>81</v>
      </c>
      <c r="B86" s="157"/>
      <c r="C86" s="158"/>
      <c r="D86" s="46"/>
      <c r="E86" s="32"/>
      <c r="F86" s="5" t="s">
        <v>80</v>
      </c>
    </row>
    <row r="87" spans="1:6" ht="12.75" customHeight="1" x14ac:dyDescent="0.25">
      <c r="A87" s="15"/>
      <c r="B87" s="7"/>
      <c r="C87" s="7"/>
      <c r="D87" s="7"/>
      <c r="E87" s="7"/>
    </row>
    <row r="88" spans="1:6" ht="26.25" customHeight="1" x14ac:dyDescent="0.25">
      <c r="A88" s="47" t="s">
        <v>82</v>
      </c>
      <c r="B88" s="159"/>
      <c r="C88" s="144"/>
      <c r="D88" s="144"/>
      <c r="E88" s="144"/>
    </row>
    <row r="89" spans="1:6" ht="12.75" customHeight="1" x14ac:dyDescent="0.25">
      <c r="A89" s="15"/>
      <c r="B89" s="7"/>
      <c r="C89" s="7"/>
      <c r="D89" s="7"/>
      <c r="E89" s="7"/>
    </row>
    <row r="90" spans="1:6" ht="12.75" customHeight="1" x14ac:dyDescent="0.25">
      <c r="A90" s="48" t="s">
        <v>83</v>
      </c>
      <c r="B90" s="160" t="s">
        <v>84</v>
      </c>
      <c r="C90" s="160"/>
      <c r="D90" s="160"/>
      <c r="E90" s="160"/>
      <c r="F90" s="5" t="s">
        <v>85</v>
      </c>
    </row>
    <row r="91" spans="1:6" ht="12.75" customHeight="1" x14ac:dyDescent="0.25">
      <c r="A91" s="32"/>
      <c r="B91" s="141"/>
      <c r="C91" s="141"/>
      <c r="D91" s="141"/>
      <c r="E91" s="141"/>
    </row>
    <row r="92" spans="1:6" ht="12.75" customHeight="1" x14ac:dyDescent="0.25">
      <c r="A92" s="32"/>
      <c r="B92" s="141"/>
      <c r="C92" s="141"/>
      <c r="D92" s="141"/>
      <c r="E92" s="141"/>
    </row>
    <row r="93" spans="1:6" ht="12.75" customHeight="1" x14ac:dyDescent="0.25">
      <c r="A93" s="32"/>
      <c r="B93" s="141"/>
      <c r="C93" s="141"/>
      <c r="D93" s="141"/>
      <c r="E93" s="141"/>
    </row>
    <row r="94" spans="1:6" ht="12.75" customHeight="1" x14ac:dyDescent="0.25">
      <c r="A94" s="32"/>
      <c r="B94" s="141"/>
      <c r="C94" s="141"/>
      <c r="D94" s="141"/>
      <c r="E94" s="141"/>
    </row>
    <row r="95" spans="1:6" ht="12.75" customHeight="1" x14ac:dyDescent="0.25">
      <c r="A95" s="32"/>
      <c r="B95" s="141"/>
      <c r="C95" s="141"/>
      <c r="D95" s="141"/>
      <c r="E95" s="141"/>
    </row>
    <row r="96" spans="1:6" ht="12.75" customHeight="1" x14ac:dyDescent="0.25">
      <c r="A96" s="32"/>
      <c r="B96" s="141"/>
      <c r="C96" s="141"/>
      <c r="D96" s="141"/>
      <c r="E96" s="141"/>
    </row>
    <row r="97" spans="1:5" ht="12.75" customHeight="1" x14ac:dyDescent="0.25">
      <c r="A97" s="49"/>
      <c r="B97" s="7"/>
      <c r="C97" s="7"/>
      <c r="D97" s="7"/>
      <c r="E97" s="7"/>
    </row>
    <row r="98" spans="1:5" ht="39" customHeight="1" x14ac:dyDescent="0.25">
      <c r="A98" s="24" t="s">
        <v>86</v>
      </c>
      <c r="B98" s="144"/>
      <c r="C98" s="144"/>
      <c r="D98" s="144"/>
      <c r="E98" s="144"/>
    </row>
    <row r="100" spans="1:5" x14ac:dyDescent="0.25">
      <c r="A100" s="3" t="s">
        <v>87</v>
      </c>
      <c r="B100" s="145" t="s">
        <v>88</v>
      </c>
      <c r="C100" s="146"/>
      <c r="E100" s="32"/>
    </row>
    <row r="101" spans="1:5" ht="12.75" customHeight="1" x14ac:dyDescent="0.25">
      <c r="A101" s="3"/>
      <c r="B101" s="50"/>
      <c r="C101" s="1"/>
      <c r="E101" s="7"/>
    </row>
    <row r="102" spans="1:5" x14ac:dyDescent="0.25">
      <c r="A102" s="5" t="s">
        <v>89</v>
      </c>
      <c r="B102" s="142"/>
      <c r="C102" s="143"/>
      <c r="E102" s="32"/>
    </row>
    <row r="103" spans="1:5" x14ac:dyDescent="0.25">
      <c r="A103" s="5" t="s">
        <v>90</v>
      </c>
      <c r="B103" s="142"/>
      <c r="C103" s="143"/>
      <c r="E103" s="7"/>
    </row>
    <row r="104" spans="1:5" x14ac:dyDescent="0.25">
      <c r="A104" s="5" t="s">
        <v>91</v>
      </c>
      <c r="B104" s="51" t="s">
        <v>92</v>
      </c>
      <c r="C104" s="52"/>
    </row>
    <row r="105" spans="1:5" x14ac:dyDescent="0.25">
      <c r="B105" s="51"/>
      <c r="C105" s="53"/>
    </row>
    <row r="106" spans="1:5" x14ac:dyDescent="0.25">
      <c r="A106" s="5" t="s">
        <v>93</v>
      </c>
      <c r="B106" s="142"/>
      <c r="C106" s="143"/>
      <c r="E106" s="32"/>
    </row>
    <row r="107" spans="1:5" x14ac:dyDescent="0.25">
      <c r="A107" s="5" t="s">
        <v>90</v>
      </c>
      <c r="B107" s="142"/>
      <c r="C107" s="143"/>
      <c r="E107" s="7"/>
    </row>
    <row r="108" spans="1:5" ht="30" x14ac:dyDescent="0.25">
      <c r="A108" s="39" t="s">
        <v>94</v>
      </c>
      <c r="B108" s="51" t="s">
        <v>92</v>
      </c>
      <c r="C108" s="52"/>
    </row>
    <row r="110" spans="1:5" x14ac:dyDescent="0.25">
      <c r="A110" s="5" t="s">
        <v>95</v>
      </c>
      <c r="B110" s="142"/>
      <c r="C110" s="143"/>
      <c r="E110" s="32"/>
    </row>
    <row r="111" spans="1:5" x14ac:dyDescent="0.25">
      <c r="A111" s="5" t="s">
        <v>90</v>
      </c>
      <c r="B111" s="142"/>
      <c r="C111" s="143"/>
      <c r="E111" s="7"/>
    </row>
    <row r="112" spans="1:5" x14ac:dyDescent="0.25">
      <c r="A112" s="5" t="s">
        <v>96</v>
      </c>
      <c r="B112" s="51" t="s">
        <v>92</v>
      </c>
      <c r="C112" s="52"/>
    </row>
  </sheetData>
  <mergeCells count="28">
    <mergeCell ref="B92:E92"/>
    <mergeCell ref="B91:E91"/>
    <mergeCell ref="B44:D44"/>
    <mergeCell ref="B11:C11"/>
    <mergeCell ref="B12:C12"/>
    <mergeCell ref="B13:C13"/>
    <mergeCell ref="B19:C19"/>
    <mergeCell ref="B20:D20"/>
    <mergeCell ref="B85:C85"/>
    <mergeCell ref="B86:C86"/>
    <mergeCell ref="B88:E88"/>
    <mergeCell ref="B90:E90"/>
    <mergeCell ref="C46:D46"/>
    <mergeCell ref="B47:C47"/>
    <mergeCell ref="B55:C55"/>
    <mergeCell ref="B56:C56"/>
    <mergeCell ref="B111:C111"/>
    <mergeCell ref="B95:E95"/>
    <mergeCell ref="B96:E96"/>
    <mergeCell ref="B98:E98"/>
    <mergeCell ref="B100:C100"/>
    <mergeCell ref="B102:C102"/>
    <mergeCell ref="B103:C103"/>
    <mergeCell ref="B93:E93"/>
    <mergeCell ref="B106:C106"/>
    <mergeCell ref="B107:C107"/>
    <mergeCell ref="B94:E94"/>
    <mergeCell ref="B110:C110"/>
  </mergeCells>
  <phoneticPr fontId="11" type="noConversion"/>
  <conditionalFormatting sqref="B73:C73">
    <cfRule type="cellIs" dxfId="56" priority="17" stopIfTrue="1" operator="between">
      <formula>0</formula>
      <formula>0.06</formula>
    </cfRule>
    <cfRule type="cellIs" dxfId="55" priority="18" stopIfTrue="1" operator="lessThan">
      <formula>0</formula>
    </cfRule>
    <cfRule type="cellIs" dxfId="54" priority="19" stopIfTrue="1" operator="greaterThan">
      <formula>0.18</formula>
    </cfRule>
  </conditionalFormatting>
  <conditionalFormatting sqref="B74:C74">
    <cfRule type="cellIs" dxfId="53" priority="20" stopIfTrue="1" operator="lessThan">
      <formula>0</formula>
    </cfRule>
    <cfRule type="cellIs" dxfId="52" priority="21" stopIfTrue="1" operator="between">
      <formula>0</formula>
      <formula>0.02</formula>
    </cfRule>
    <cfRule type="cellIs" dxfId="51" priority="22" stopIfTrue="1" operator="greaterThan">
      <formula>0.05</formula>
    </cfRule>
  </conditionalFormatting>
  <conditionalFormatting sqref="B75:C75">
    <cfRule type="cellIs" dxfId="50" priority="23" stopIfTrue="1" operator="between">
      <formula>0.5</formula>
      <formula>0.75</formula>
    </cfRule>
    <cfRule type="cellIs" dxfId="49" priority="24" stopIfTrue="1" operator="greaterThan">
      <formula>0.75</formula>
    </cfRule>
    <cfRule type="cellIs" dxfId="48" priority="25" stopIfTrue="1" operator="lessThan">
      <formula>0.2</formula>
    </cfRule>
  </conditionalFormatting>
  <conditionalFormatting sqref="B76:C76">
    <cfRule type="cellIs" dxfId="47" priority="26" stopIfTrue="1" operator="lessThan">
      <formula>0</formula>
    </cfRule>
    <cfRule type="cellIs" dxfId="46" priority="27" stopIfTrue="1" operator="between">
      <formula>0</formula>
      <formula>1</formula>
    </cfRule>
    <cfRule type="cellIs" dxfId="45" priority="28" stopIfTrue="1" operator="greaterThan">
      <formula>4</formula>
    </cfRule>
  </conditionalFormatting>
  <conditionalFormatting sqref="B77:C77">
    <cfRule type="cellIs" dxfId="44" priority="29" stopIfTrue="1" operator="lessThan">
      <formula>1</formula>
    </cfRule>
    <cfRule type="cellIs" dxfId="43" priority="30" stopIfTrue="1" operator="between">
      <formula>1</formula>
      <formula>1.5</formula>
    </cfRule>
    <cfRule type="cellIs" dxfId="42" priority="31" stopIfTrue="1" operator="greaterThan">
      <formula>2</formula>
    </cfRule>
  </conditionalFormatting>
  <conditionalFormatting sqref="B78:C78">
    <cfRule type="cellIs" dxfId="41" priority="32" stopIfTrue="1" operator="lessThan">
      <formula>0.7</formula>
    </cfRule>
    <cfRule type="cellIs" dxfId="40" priority="33" stopIfTrue="1" operator="between">
      <formula>0.7</formula>
      <formula>1</formula>
    </cfRule>
    <cfRule type="cellIs" dxfId="39" priority="34" stopIfTrue="1" operator="greaterThan">
      <formula>1.2</formula>
    </cfRule>
  </conditionalFormatting>
  <conditionalFormatting sqref="B79:C80">
    <cfRule type="cellIs" dxfId="38" priority="35" stopIfTrue="1" operator="greaterThan">
      <formula>90</formula>
    </cfRule>
    <cfRule type="cellIs" dxfId="37" priority="36" stopIfTrue="1" operator="between">
      <formula>70</formula>
      <formula>90</formula>
    </cfRule>
    <cfRule type="cellIs" dxfId="36" priority="37" stopIfTrue="1" operator="lessThan">
      <formula>50</formula>
    </cfRule>
  </conditionalFormatting>
  <conditionalFormatting sqref="B24">
    <cfRule type="cellIs" dxfId="35" priority="38" stopIfTrue="1" operator="equal">
      <formula>"&lt;1"</formula>
    </cfRule>
    <cfRule type="cellIs" dxfId="34" priority="39" stopIfTrue="1" operator="equal">
      <formula>"1-2"</formula>
    </cfRule>
    <cfRule type="cellIs" dxfId="33" priority="40" stopIfTrue="1" operator="equal">
      <formula>"5+"</formula>
    </cfRule>
  </conditionalFormatting>
  <conditionalFormatting sqref="B26">
    <cfRule type="cellIs" dxfId="32" priority="41" stopIfTrue="1" operator="equal">
      <formula>"Sole Trader"</formula>
    </cfRule>
    <cfRule type="cellIs" dxfId="31" priority="42" stopIfTrue="1" operator="equal">
      <formula>"Partnership"</formula>
    </cfRule>
    <cfRule type="cellIs" dxfId="30" priority="43" stopIfTrue="1" operator="equal">
      <formula>"PLC"</formula>
    </cfRule>
  </conditionalFormatting>
  <conditionalFormatting sqref="B32 B34 B36 B38 B40 A30">
    <cfRule type="cellIs" dxfId="29" priority="44" stopIfTrue="1" operator="equal">
      <formula>"Yes"</formula>
    </cfRule>
  </conditionalFormatting>
  <conditionalFormatting sqref="B30">
    <cfRule type="cellIs" dxfId="28" priority="45" stopIfTrue="1" operator="equal">
      <formula>"Yes"</formula>
    </cfRule>
    <cfRule type="cellIs" dxfId="27" priority="46" stopIfTrue="1" operator="equal">
      <formula>"Marginal"</formula>
    </cfRule>
  </conditionalFormatting>
  <conditionalFormatting sqref="B28">
    <cfRule type="cellIs" dxfId="26" priority="47" stopIfTrue="1" operator="equal">
      <formula>"yes"</formula>
    </cfRule>
  </conditionalFormatting>
  <conditionalFormatting sqref="B47:B49 C48:C49">
    <cfRule type="cellIs" dxfId="25" priority="48" stopIfTrue="1" operator="equal">
      <formula>"Average Risk or better"</formula>
    </cfRule>
  </conditionalFormatting>
  <conditionalFormatting sqref="B70:C70">
    <cfRule type="cellIs" dxfId="24" priority="49" stopIfTrue="1" operator="lessThan">
      <formula>0</formula>
    </cfRule>
  </conditionalFormatting>
  <conditionalFormatting sqref="B56:C56">
    <cfRule type="cellIs" dxfId="23" priority="50" stopIfTrue="1" operator="equal">
      <formula>"Partial Unqualified Audit"</formula>
    </cfRule>
    <cfRule type="cellIs" dxfId="22" priority="51" stopIfTrue="1" operator="equal">
      <formula>"Unaudited Information"</formula>
    </cfRule>
    <cfRule type="cellIs" dxfId="21" priority="52" stopIfTrue="1" operator="equal">
      <formula>"Qualified Audit"</formula>
    </cfRule>
  </conditionalFormatting>
  <conditionalFormatting sqref="B55:C55">
    <cfRule type="cellIs" dxfId="20" priority="53" stopIfTrue="1" operator="equal">
      <formula>"Audited Accounts plus mgt info"</formula>
    </cfRule>
    <cfRule type="cellIs" dxfId="19" priority="54" stopIfTrue="1" operator="equal">
      <formula>"Management Information"</formula>
    </cfRule>
  </conditionalFormatting>
  <conditionalFormatting sqref="B85:C85">
    <cfRule type="containsText" dxfId="18" priority="12" stopIfTrue="1" operator="containsText" text="Available - not satisfactory">
      <formula>NOT(ISERROR(SEARCH("Available - not satisfactory",B85)))</formula>
    </cfRule>
    <cfRule type="containsText" dxfId="17" priority="13" stopIfTrue="1" operator="containsText" text="Available - satisfactory">
      <formula>NOT(ISERROR(SEARCH("Available - satisfactory",B85)))</formula>
    </cfRule>
    <cfRule type="containsText" dxfId="16" priority="14" stopIfTrue="1" operator="containsText" text="Available - satisfactory">
      <formula>NOT(ISERROR(SEARCH("Available - satisfactory",B85)))</formula>
    </cfRule>
    <cfRule type="containsText" dxfId="15" priority="15" stopIfTrue="1" operator="containsText" text="Available - satisfactory">
      <formula>NOT(ISERROR(SEARCH("Available - satisfactory",B85)))</formula>
    </cfRule>
    <cfRule type="containsText" dxfId="14" priority="16" stopIfTrue="1" operator="containsText" text="Not available">
      <formula>NOT(ISERROR(SEARCH("Not available",B85)))</formula>
    </cfRule>
  </conditionalFormatting>
  <conditionalFormatting sqref="B86:C86">
    <cfRule type="containsText" dxfId="13" priority="9" stopIfTrue="1" operator="containsText" text="Not available">
      <formula>NOT(ISERROR(SEARCH("Not available",B86)))</formula>
    </cfRule>
    <cfRule type="containsText" dxfId="12" priority="10" stopIfTrue="1" operator="containsText" text="Available - not satisfactory">
      <formula>NOT(ISERROR(SEARCH("Available - not satisfactory",B86)))</formula>
    </cfRule>
    <cfRule type="containsText" dxfId="11" priority="11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7" stopIfTrue="1" operator="containsText" text="High Risk / Poor score">
      <formula>NOT(ISERROR(SEARCH("High Risk / Poor score",B19)))</formula>
    </cfRule>
    <cfRule type="containsText" dxfId="9" priority="8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6" stopIfTrue="1" operator="lessThan">
      <formula>0</formula>
    </cfRule>
  </conditionalFormatting>
  <conditionalFormatting sqref="A91:A96">
    <cfRule type="containsText" dxfId="7" priority="3" stopIfTrue="1" operator="containsText" text="Negative (higher risk)">
      <formula>NOT(ISERROR(SEARCH("Negative (higher risk)",A91)))</formula>
    </cfRule>
    <cfRule type="containsText" dxfId="6" priority="4" stopIfTrue="1" operator="containsText" text="Negative (higher risk)">
      <formula>NOT(ISERROR(SEARCH("Negative (higher risk)",A91)))</formula>
    </cfRule>
    <cfRule type="containsText" dxfId="5" priority="5" stopIfTrue="1" operator="containsText" text="Positive (lower risk)">
      <formula>NOT(ISERROR(SEARCH("Positive (lower risk)",A91)))</formula>
    </cfRule>
  </conditionalFormatting>
  <conditionalFormatting sqref="B64:C64">
    <cfRule type="cellIs" dxfId="4" priority="2" stopIfTrue="1" operator="greaterThan">
      <formula>0</formula>
    </cfRule>
  </conditionalFormatting>
  <conditionalFormatting sqref="B46">
    <cfRule type="containsText" priority="55" stopIfTrue="1" operator="containsText" text="N/A">
      <formula>NOT(ISERROR(SEARCH("N/A",B46)))</formula>
    </cfRule>
    <cfRule type="cellIs" dxfId="3" priority="56" stopIfTrue="1" operator="between">
      <formula>0</formula>
      <formula>25</formula>
    </cfRule>
    <cfRule type="cellIs" dxfId="2" priority="57" stopIfTrue="1" operator="between">
      <formula>26</formula>
      <formula>50</formula>
    </cfRule>
    <cfRule type="cellIs" dxfId="1" priority="58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Attachment 5a intro</vt:lpstr>
      <vt:lpstr>Potential Provider Consortium</vt:lpstr>
      <vt:lpstr>Parent Company Data</vt:lpstr>
      <vt:lpstr>Consortium Member 1 Data </vt:lpstr>
      <vt:lpstr>Consortium Member 2 Data  </vt:lpstr>
      <vt:lpstr>Consortium Member 3 Data </vt:lpstr>
      <vt:lpstr>Financial Assessment Matrix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Ackell, Jesca</cp:lastModifiedBy>
  <cp:lastPrinted>2017-02-09T14:13:01Z</cp:lastPrinted>
  <dcterms:created xsi:type="dcterms:W3CDTF">2011-02-16T17:09:22Z</dcterms:created>
  <dcterms:modified xsi:type="dcterms:W3CDTF">2017-06-14T14:58:24Z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SEPRECID">
    <vt:i4>14</vt:i4>
  </property>
  <property fmtid="{D5CDD505-2E9C-101B-9397-08002B2CF9AE}" pid="3" name="BASEPRECTYPE">
    <vt:lpwstr>SPREADSHEET</vt:lpwstr>
  </property>
  <property fmtid="{D5CDD505-2E9C-101B-9397-08002B2CF9AE}" pid="4" name="DOCID">
    <vt:i4>812803</vt:i4>
  </property>
  <property fmtid="{D5CDD505-2E9C-101B-9397-08002B2CF9AE}" pid="5" name="DOCIDEX">
    <vt:lpwstr/>
  </property>
  <property fmtid="{D5CDD505-2E9C-101B-9397-08002B2CF9AE}" pid="6" name="COMPANYID">
    <vt:i4>2122615490</vt:i4>
  </property>
  <property fmtid="{D5CDD505-2E9C-101B-9397-08002B2CF9AE}" pid="7" name="SERIALNO">
    <vt:i4>10898</vt:i4>
  </property>
  <property fmtid="{D5CDD505-2E9C-101B-9397-08002B2CF9AE}" pid="8" name="EDITION">
    <vt:lpwstr>EP</vt:lpwstr>
  </property>
  <property fmtid="{D5CDD505-2E9C-101B-9397-08002B2CF9AE}" pid="9" name="CLIENTID">
    <vt:i4>49549</vt:i4>
  </property>
  <property fmtid="{D5CDD505-2E9C-101B-9397-08002B2CF9AE}" pid="10" name="FILEID">
    <vt:i4>415873</vt:i4>
  </property>
  <property fmtid="{D5CDD505-2E9C-101B-9397-08002B2CF9AE}" pid="11" name="ASSOCID">
    <vt:i4>323516</vt:i4>
  </property>
  <property fmtid="{D5CDD505-2E9C-101B-9397-08002B2CF9AE}" pid="12" name="VERSIONID">
    <vt:lpwstr>86e83e77-6b68-4064-bf23-46858c4a3986</vt:lpwstr>
  </property>
  <property fmtid="{D5CDD505-2E9C-101B-9397-08002B2CF9AE}" pid="13" name="VERSIONLABEL">
    <vt:lpwstr>1</vt:lpwstr>
  </property>
  <property fmtid="{D5CDD505-2E9C-101B-9397-08002B2CF9AE}" pid="14" name="DOCID_2122615490">
    <vt:r8>812803</vt:r8>
  </property>
  <property fmtid="{D5CDD505-2E9C-101B-9397-08002B2CF9AE}" pid="15" name="DOCID_2122615490_">
    <vt:r8>812803</vt:r8>
  </property>
  <property fmtid="{D5CDD505-2E9C-101B-9397-08002B2CF9AE}" pid="16" name="DOCID_10898">
    <vt:r8>812803</vt:r8>
  </property>
  <property fmtid="{D5CDD505-2E9C-101B-9397-08002B2CF9AE}" pid="17" name="VERSIONID_2122615490">
    <vt:lpwstr>86e83e77-6b68-4064-bf23-46858c4a3986</vt:lpwstr>
  </property>
  <property fmtid="{D5CDD505-2E9C-101B-9397-08002B2CF9AE}" pid="18" name="VERSIONID_2122615490_">
    <vt:lpwstr>86e83e77-6b68-4064-bf23-46858c4a3986</vt:lpwstr>
  </property>
</Properties>
</file>