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bob1\OneDrive - ph.rc\Desktop\"/>
    </mc:Choice>
  </mc:AlternateContent>
  <xr:revisionPtr revIDLastSave="4" documentId="13_ncr:1_{5A51AA3C-8FDF-4D89-8129-94A77D4333C2}" xr6:coauthVersionLast="44" xr6:coauthVersionMax="45" xr10:uidLastSave="{80DF99E1-EB79-4E98-AF2D-88A3620ED4C7}"/>
  <workbookProtection workbookAlgorithmName="SHA-512" workbookHashValue="daU2T3Km+JMxmmtZrTEy+c4ktpYTtoqvQ9VgKWZRxDjAOZv0umvDRQ/cArsx7N9jw2UdYGs47jHu4M4TM8v6Uw==" workbookSaltValue="A/zU6yns1lLxMEOmC/8meA==" workbookSpinCount="100000" lockStructure="1"/>
  <bookViews>
    <workbookView xWindow="-120" yWindow="-120" windowWidth="19440" windowHeight="15000" xr2:uid="{00000000-000D-0000-FFFF-FFFF00000000}"/>
  </bookViews>
  <sheets>
    <sheet name="CS20046"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'CS20046'!$A$1:$I$87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3" i="1" l="1"/>
  <c r="C83" i="1"/>
  <c r="D87" i="1"/>
  <c r="D86" i="1"/>
  <c r="D85" i="1"/>
  <c r="D84" i="1"/>
  <c r="C84" i="1"/>
  <c r="C85" i="1"/>
  <c r="C86" i="1"/>
  <c r="C87" i="1"/>
  <c r="G141" i="1" l="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D90" i="1" l="1"/>
  <c r="G142" i="1"/>
  <c r="C20" i="1"/>
  <c r="C19" i="1"/>
  <c r="C18" i="1"/>
  <c r="C17" i="1"/>
  <c r="G31" i="1" l="1"/>
  <c r="D17" i="1" s="1"/>
  <c r="G32" i="1"/>
  <c r="D18" i="1" s="1"/>
  <c r="G33" i="1"/>
  <c r="D19" i="1" s="1"/>
  <c r="G34" i="1"/>
  <c r="D20" i="1" s="1"/>
  <c r="G35" i="1"/>
  <c r="G36" i="1"/>
  <c r="G37" i="1"/>
  <c r="G38" i="1"/>
  <c r="G39" i="1"/>
  <c r="G40" i="1"/>
  <c r="G41" i="1"/>
  <c r="G42" i="1"/>
  <c r="G43" i="1"/>
  <c r="G44" i="1"/>
  <c r="G45" i="1"/>
  <c r="G46" i="1"/>
  <c r="G47" i="1"/>
  <c r="G48" i="1"/>
  <c r="G49" i="1"/>
  <c r="G50" i="1"/>
  <c r="G51" i="1"/>
  <c r="G52" i="1"/>
  <c r="G69" i="1" l="1"/>
  <c r="G68" i="1"/>
  <c r="G67" i="1"/>
  <c r="G66" i="1"/>
  <c r="G65" i="1"/>
  <c r="G54" i="1" l="1"/>
  <c r="G55" i="1"/>
  <c r="G56" i="1"/>
  <c r="G57" i="1"/>
  <c r="G58" i="1"/>
  <c r="G59" i="1"/>
  <c r="G60" i="1"/>
  <c r="G61" i="1"/>
  <c r="G62" i="1"/>
  <c r="G63" i="1"/>
  <c r="G64" i="1"/>
  <c r="G70" i="1"/>
  <c r="G71" i="1"/>
  <c r="G72" i="1"/>
  <c r="G73" i="1"/>
  <c r="G74" i="1"/>
  <c r="G53" i="1"/>
  <c r="G75" i="1" l="1"/>
  <c r="D22" i="1"/>
  <c r="G144" i="1" s="1"/>
</calcChain>
</file>

<file path=xl/sharedStrings.xml><?xml version="1.0" encoding="utf-8"?>
<sst xmlns="http://schemas.openxmlformats.org/spreadsheetml/2006/main" count="154" uniqueCount="42">
  <si>
    <t>Number of Days</t>
  </si>
  <si>
    <t>Objective</t>
  </si>
  <si>
    <t>SOURCING REFERENCE:</t>
  </si>
  <si>
    <t>SOURCING DOCUMENT TITLE:</t>
  </si>
  <si>
    <t>BIDDER NAME</t>
  </si>
  <si>
    <t>AW5.2 Price Schedule for Professional Services</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</si>
  <si>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</si>
  <si>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</si>
  <si>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</si>
  <si>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</si>
  <si>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</si>
  <si>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</si>
  <si>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</si>
  <si>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</si>
  <si>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</si>
  <si>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</si>
  <si>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Discounted day rates
excluding VAT
(£/Day)</t>
  </si>
  <si>
    <t xml:space="preserve"> Total Cost
(Exc VAT)</t>
  </si>
  <si>
    <r>
      <rPr>
        <b/>
        <sz val="10"/>
        <color theme="0"/>
        <rFont val="Arial"/>
        <family val="2"/>
      </rPr>
      <t xml:space="preserve">Job Title </t>
    </r>
    <r>
      <rPr>
        <b/>
        <sz val="10"/>
        <color theme="1"/>
        <rFont val="Arial"/>
        <family val="2"/>
      </rPr>
      <t xml:space="preserve">                                    </t>
    </r>
  </si>
  <si>
    <t>List Price Day Rate excluding VAT (£/Day)</t>
  </si>
  <si>
    <t>CS20046</t>
  </si>
  <si>
    <t>Apprenticeship Consultancy Support</t>
  </si>
  <si>
    <t xml:space="preserve">1. Development of Specification and Selection Criteria </t>
  </si>
  <si>
    <t xml:space="preserve">2. Apprenticeship Programme Design  </t>
  </si>
  <si>
    <t xml:space="preserve">3. Support of Apprenticeship Provider </t>
  </si>
  <si>
    <t xml:space="preserve">4. Assurance of Curriculum Delivery by Apprenticeship provider </t>
  </si>
  <si>
    <t xml:space="preserve">Section 1 </t>
  </si>
  <si>
    <t>4. Curriculum delivery</t>
  </si>
  <si>
    <t>5. Assessment and progression</t>
  </si>
  <si>
    <t>2. Apprentice engagement</t>
  </si>
  <si>
    <t>1. Run Selection Activites</t>
  </si>
  <si>
    <t>3. Enrolment and induction</t>
  </si>
  <si>
    <t>1. Run Selection Activities</t>
  </si>
  <si>
    <t>Travel &amp; Related expenses incurred when attending an additional location outside of London</t>
  </si>
  <si>
    <t>TOTAL FIXED COST FOR PHASE 1 AND PHASE 2 (BEIS reserves the right to award or not award Phase 2 of the contract at its discretion)</t>
  </si>
  <si>
    <t>TOTAL FIXED COST FOR PHASE 2</t>
  </si>
  <si>
    <t>PHASE 2 - Apprenticeship Provider Management (BEIS reserves the right to award or not award this part of the contract at its discretion)</t>
  </si>
  <si>
    <t>TOTAL PRICE FOR PHASE 2</t>
  </si>
  <si>
    <t>TOTAL PRICE FOR PHASE 1</t>
  </si>
  <si>
    <t>TOTAL FIXED COST FOR PHASE 1</t>
  </si>
  <si>
    <t xml:space="preserve">PHASE 1 - Apprenticeship Development </t>
  </si>
  <si>
    <r>
      <rPr>
        <b/>
        <u/>
        <sz val="11"/>
        <color theme="0"/>
        <rFont val="Arial"/>
        <family val="2"/>
      </rPr>
      <t>Guidance</t>
    </r>
    <r>
      <rPr>
        <b/>
        <sz val="11"/>
        <color theme="0"/>
        <rFont val="Arial"/>
        <family val="2"/>
      </rPr>
      <t xml:space="preserve">
1. Cell G144 on tab 1 CS20046 will be used for evaluation purposes and will be the fixed cost for the full duration of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eSourcing.
6. Maximum day rates based on a working day of eight (8) hours (excluding breaks) and are inclusive of travel &amp; related expenses within London. The supplier shall not charge any more than eight (8) working hours in one day.
7. Phase 2 – Bidders must be aware that Phase 2 may not be required by the department but all costs will be fixed and firm.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</si>
</sst>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18">
    <xf numFmtId="0" fontId="0" fillId="0" borderId="0" xfId="0"/>
    <xf numFmtId="1" fontId="5" fillId="3" borderId="11" xfId="0"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left" vertical="top" wrapText="1"/>
    </xf>
    <xf numFmtId="7" fontId="5" fillId="3" borderId="19"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49" fontId="5"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7" fillId="0" borderId="0" xfId="0" applyFont="1" applyProtection="1"/>
    <xf numFmtId="0" fontId="6"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5" fillId="0" borderId="0" xfId="0" applyFont="1" applyFill="1" applyProtection="1"/>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7" fontId="5" fillId="3" borderId="10" xfId="1" applyNumberFormat="1" applyFont="1" applyFill="1" applyBorder="1" applyAlignment="1" applyProtection="1">
      <alignment horizontal="center" vertical="center"/>
    </xf>
    <xf numFmtId="7" fontId="18" fillId="8" borderId="9" xfId="0" applyNumberFormat="1"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xf>
    <xf numFmtId="0" fontId="18" fillId="8" borderId="9" xfId="0" applyFont="1" applyFill="1" applyBorder="1" applyAlignment="1" applyProtection="1">
      <alignment horizontal="center" vertical="center"/>
    </xf>
    <xf numFmtId="0" fontId="15" fillId="8" borderId="13" xfId="0" applyFont="1" applyFill="1" applyBorder="1" applyAlignment="1" applyProtection="1">
      <alignment horizontal="center" vertical="center"/>
    </xf>
    <xf numFmtId="0" fontId="15" fillId="8" borderId="12" xfId="0" applyFont="1" applyFill="1" applyBorder="1" applyAlignment="1" applyProtection="1">
      <alignment horizontal="center" vertical="center"/>
    </xf>
    <xf numFmtId="0" fontId="15" fillId="8" borderId="14" xfId="0" applyFont="1" applyFill="1" applyBorder="1" applyAlignment="1" applyProtection="1">
      <alignment horizontal="center" vertical="center"/>
    </xf>
    <xf numFmtId="0" fontId="15" fillId="8" borderId="4" xfId="0" applyFont="1" applyFill="1" applyBorder="1" applyAlignment="1" applyProtection="1">
      <alignment horizontal="center" vertical="center"/>
    </xf>
    <xf numFmtId="0" fontId="15" fillId="8" borderId="17" xfId="0" applyFont="1" applyFill="1" applyBorder="1" applyAlignment="1" applyProtection="1">
      <alignment horizontal="center" vertical="center"/>
    </xf>
    <xf numFmtId="0" fontId="15" fillId="8" borderId="18" xfId="0" applyFont="1" applyFill="1" applyBorder="1" applyAlignment="1" applyProtection="1">
      <alignment horizontal="center" vertical="center"/>
    </xf>
    <xf numFmtId="7" fontId="13" fillId="11" borderId="1" xfId="0" applyNumberFormat="1" applyFont="1" applyFill="1" applyBorder="1" applyAlignment="1" applyProtection="1">
      <alignment horizontal="center" vertical="center"/>
    </xf>
    <xf numFmtId="0" fontId="13" fillId="11" borderId="3" xfId="0" applyFont="1" applyFill="1" applyBorder="1" applyAlignment="1" applyProtection="1">
      <alignment horizontal="center" vertical="center"/>
    </xf>
    <xf numFmtId="0" fontId="18" fillId="8" borderId="8" xfId="0" applyFont="1" applyFill="1" applyBorder="1" applyAlignment="1" applyProtection="1">
      <alignment horizontal="center" vertical="center"/>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164" fontId="5" fillId="9" borderId="19" xfId="1" applyNumberFormat="1" applyFont="1" applyFill="1" applyBorder="1" applyAlignment="1" applyProtection="1">
      <alignment horizontal="center" vertical="center"/>
      <protection locked="0" hidden="1"/>
    </xf>
    <xf numFmtId="0" fontId="5" fillId="3" borderId="23" xfId="0" applyFont="1" applyFill="1" applyBorder="1" applyAlignment="1" applyProtection="1">
      <alignment horizontal="center" vertical="top"/>
      <protection locked="0" hidden="1"/>
    </xf>
    <xf numFmtId="0" fontId="5" fillId="3" borderId="6" xfId="0" applyFont="1" applyFill="1" applyBorder="1" applyAlignment="1" applyProtection="1">
      <alignment horizontal="center" vertical="top"/>
      <protection locked="0" hidden="1"/>
    </xf>
    <xf numFmtId="0" fontId="5" fillId="3" borderId="24"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5" fillId="3" borderId="25" xfId="0" applyFont="1" applyFill="1" applyBorder="1" applyAlignment="1" applyProtection="1">
      <alignment horizontal="center" vertical="top"/>
      <protection locked="0" hidden="1"/>
    </xf>
    <xf numFmtId="0" fontId="5" fillId="3" borderId="26" xfId="0" applyFont="1" applyFill="1" applyBorder="1" applyAlignment="1" applyProtection="1">
      <alignment horizontal="center" vertical="top"/>
      <protection locked="0" hidden="1"/>
    </xf>
    <xf numFmtId="0" fontId="5" fillId="3" borderId="27" xfId="0" applyFont="1" applyFill="1" applyBorder="1" applyAlignment="1" applyProtection="1">
      <alignment horizontal="center" vertical="top"/>
      <protection locked="0" hidden="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49" fontId="5" fillId="9" borderId="10" xfId="0" applyNumberFormat="1" applyFont="1" applyFill="1" applyBorder="1" applyAlignment="1" applyProtection="1">
      <alignment horizontal="center" vertical="center"/>
      <protection locked="0" hidden="1"/>
    </xf>
    <xf numFmtId="49" fontId="5" fillId="9" borderId="10" xfId="0" applyNumberFormat="1" applyFont="1" applyFill="1" applyBorder="1" applyAlignment="1" applyProtection="1">
      <alignment horizontal="center" vertical="center" wrapText="1"/>
      <protection locked="0" hidden="1"/>
    </xf>
    <xf numFmtId="0" fontId="5" fillId="9" borderId="10" xfId="0" applyFont="1" applyFill="1" applyBorder="1" applyAlignment="1" applyProtection="1">
      <alignment horizontal="center" vertical="center"/>
      <protection locked="0" hidden="1"/>
    </xf>
    <xf numFmtId="164" fontId="5" fillId="9" borderId="10" xfId="0" applyNumberFormat="1" applyFont="1" applyFill="1" applyBorder="1" applyAlignment="1" applyProtection="1">
      <alignment horizontal="center" vertical="center"/>
      <protection locked="0" hidden="1"/>
    </xf>
    <xf numFmtId="164" fontId="5" fillId="9" borderId="10" xfId="1" applyNumberFormat="1" applyFont="1" applyFill="1" applyBorder="1" applyAlignment="1" applyProtection="1">
      <alignment horizontal="center" vertical="center"/>
      <protection locked="0" hidden="1"/>
    </xf>
    <xf numFmtId="0" fontId="5" fillId="3" borderId="31" xfId="0" applyFont="1" applyFill="1" applyBorder="1" applyAlignment="1" applyProtection="1">
      <alignment horizontal="center" vertical="top"/>
      <protection locked="0" hidden="1"/>
    </xf>
    <xf numFmtId="0" fontId="5" fillId="3" borderId="32" xfId="0" applyFont="1" applyFill="1" applyBorder="1" applyAlignment="1" applyProtection="1">
      <alignment horizontal="center" vertical="top"/>
      <protection locked="0" hidden="1"/>
    </xf>
    <xf numFmtId="0" fontId="5" fillId="3" borderId="33" xfId="0" applyFont="1" applyFill="1" applyBorder="1" applyAlignment="1" applyProtection="1">
      <alignment horizontal="center" vertical="top"/>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DB8"/>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45"/>
  <sheetViews>
    <sheetView showGridLines="0" tabSelected="1" zoomScale="60" zoomScaleNormal="60" workbookViewId="0">
      <selection activeCell="C7" sqref="C7:E7"/>
    </sheetView>
  </sheetViews>
  <sheetFormatPr defaultColWidth="9.140625" defaultRowHeight="14.25" x14ac:dyDescent="0.2"/>
  <cols>
    <col min="1" max="1" width="0.5703125" style="4" customWidth="1"/>
    <col min="2" max="2" width="65.28515625" style="4" customWidth="1"/>
    <col min="3" max="3" width="54.5703125" style="4" customWidth="1"/>
    <col min="4" max="4" width="36.5703125" style="4" customWidth="1"/>
    <col min="5" max="5" width="23" style="4" customWidth="1"/>
    <col min="6" max="6" width="20.7109375" style="4" customWidth="1"/>
    <col min="7" max="7" width="46.42578125" style="4" customWidth="1"/>
    <col min="8"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1:10" ht="54.75" customHeight="1" x14ac:dyDescent="0.2">
      <c r="B1" s="5" t="s">
        <v>5</v>
      </c>
      <c r="E1" s="6"/>
      <c r="G1" s="7"/>
      <c r="H1" s="8"/>
    </row>
    <row r="2" spans="1:10" ht="4.5" customHeight="1" x14ac:dyDescent="0.2">
      <c r="A2" s="9"/>
      <c r="B2" s="9"/>
      <c r="C2" s="9"/>
      <c r="D2" s="9"/>
      <c r="E2" s="9"/>
      <c r="F2" s="9"/>
      <c r="G2" s="10"/>
      <c r="H2" s="10"/>
      <c r="I2" s="10"/>
    </row>
    <row r="3" spans="1:10" ht="3" customHeight="1" x14ac:dyDescent="0.2">
      <c r="A3" s="11"/>
      <c r="B3" s="11"/>
      <c r="C3" s="11"/>
      <c r="D3" s="11"/>
      <c r="E3" s="11"/>
      <c r="F3" s="11"/>
      <c r="G3" s="12"/>
      <c r="H3" s="12"/>
      <c r="I3" s="12"/>
    </row>
    <row r="4" spans="1:10" ht="15" thickBot="1" x14ac:dyDescent="0.25">
      <c r="G4" s="7"/>
    </row>
    <row r="5" spans="1:10" ht="33" customHeight="1" thickBot="1" x14ac:dyDescent="0.25">
      <c r="B5" s="13" t="s">
        <v>2</v>
      </c>
      <c r="C5" s="71" t="s">
        <v>20</v>
      </c>
      <c r="D5" s="72"/>
      <c r="E5" s="73"/>
      <c r="F5" s="80"/>
      <c r="G5" s="62" t="s">
        <v>41</v>
      </c>
      <c r="H5" s="63"/>
      <c r="I5" s="64"/>
    </row>
    <row r="6" spans="1:10" ht="45.75" customHeight="1" thickBot="1" x14ac:dyDescent="0.25">
      <c r="B6" s="13" t="s">
        <v>3</v>
      </c>
      <c r="C6" s="71" t="s">
        <v>21</v>
      </c>
      <c r="D6" s="72"/>
      <c r="E6" s="73"/>
      <c r="F6" s="80"/>
      <c r="G6" s="65"/>
      <c r="H6" s="66"/>
      <c r="I6" s="67"/>
    </row>
    <row r="7" spans="1:10" ht="29.25" customHeight="1" thickBot="1" x14ac:dyDescent="0.25">
      <c r="B7" s="14" t="s">
        <v>4</v>
      </c>
      <c r="C7" s="92" t="s">
        <v>10</v>
      </c>
      <c r="D7" s="93"/>
      <c r="E7" s="94"/>
      <c r="F7" s="80"/>
      <c r="G7" s="65"/>
      <c r="H7" s="66"/>
      <c r="I7" s="67"/>
    </row>
    <row r="8" spans="1:10" ht="15" customHeight="1" thickBot="1" x14ac:dyDescent="0.25">
      <c r="C8" s="15"/>
      <c r="D8" s="15"/>
      <c r="E8" s="16"/>
      <c r="F8" s="80"/>
      <c r="G8" s="65"/>
      <c r="H8" s="66"/>
      <c r="I8" s="67"/>
    </row>
    <row r="9" spans="1:10" ht="27" customHeight="1" thickBot="1" x14ac:dyDescent="0.25">
      <c r="B9" s="74" t="s">
        <v>13</v>
      </c>
      <c r="C9" s="75"/>
      <c r="D9" s="75"/>
      <c r="E9" s="76"/>
      <c r="F9" s="80"/>
      <c r="G9" s="65"/>
      <c r="H9" s="66"/>
      <c r="I9" s="67"/>
    </row>
    <row r="10" spans="1:10" ht="98.25" customHeight="1" thickBot="1" x14ac:dyDescent="0.25">
      <c r="B10" s="17"/>
      <c r="C10" s="17"/>
      <c r="D10" s="17"/>
      <c r="E10" s="17"/>
      <c r="F10" s="18"/>
      <c r="G10" s="68"/>
      <c r="H10" s="69"/>
      <c r="I10" s="70"/>
    </row>
    <row r="11" spans="1:10" ht="17.25" thickBot="1" x14ac:dyDescent="0.25">
      <c r="B11" s="81" t="s">
        <v>40</v>
      </c>
      <c r="C11" s="82"/>
      <c r="D11" s="17"/>
      <c r="E11" s="17"/>
      <c r="F11" s="44"/>
      <c r="G11" s="45"/>
      <c r="H11" s="45"/>
      <c r="I11" s="45"/>
      <c r="J11" s="46"/>
    </row>
    <row r="12" spans="1:10" ht="17.25" thickBot="1" x14ac:dyDescent="0.25">
      <c r="B12" s="17"/>
      <c r="C12" s="17"/>
      <c r="D12" s="17"/>
      <c r="E12" s="17"/>
      <c r="F12" s="18"/>
      <c r="G12" s="19"/>
      <c r="H12" s="19"/>
      <c r="I12" s="19"/>
    </row>
    <row r="13" spans="1:10" s="20" customFormat="1" ht="17.25" thickBot="1" x14ac:dyDescent="0.25">
      <c r="B13" s="21" t="s">
        <v>14</v>
      </c>
      <c r="C13" s="22"/>
      <c r="D13" s="22"/>
      <c r="E13" s="22"/>
    </row>
    <row r="14" spans="1:10" ht="15.75" thickBot="1" x14ac:dyDescent="0.3">
      <c r="C14" s="23"/>
      <c r="D14" s="23"/>
      <c r="E14" s="23"/>
    </row>
    <row r="15" spans="1:10" ht="91.5" customHeight="1" thickBot="1" x14ac:dyDescent="0.25">
      <c r="B15" s="24" t="s">
        <v>1</v>
      </c>
      <c r="C15" s="24" t="s">
        <v>0</v>
      </c>
      <c r="D15" s="25" t="s">
        <v>11</v>
      </c>
      <c r="E15" s="56" t="s">
        <v>6</v>
      </c>
      <c r="F15" s="57"/>
      <c r="G15" s="58"/>
    </row>
    <row r="16" spans="1:10" ht="9.75" hidden="1" customHeight="1" thickBot="1" x14ac:dyDescent="0.3">
      <c r="B16" s="26"/>
      <c r="C16" s="27"/>
      <c r="D16" s="28"/>
      <c r="E16" s="29"/>
      <c r="F16" s="30"/>
      <c r="G16" s="31"/>
    </row>
    <row r="17" spans="2:7" ht="18.75" customHeight="1" x14ac:dyDescent="0.2">
      <c r="B17" s="2" t="s">
        <v>22</v>
      </c>
      <c r="C17" s="1">
        <f>SUMIF($C$31:$C$74,"1. Development of Specification and Selection Criteria ",$D$31:$D$74)</f>
        <v>0</v>
      </c>
      <c r="D17" s="3">
        <f>SUMIF($C$31:$C$74,"1. Development of Specification and Selection Criteria ",$G$31:$G$74)</f>
        <v>0</v>
      </c>
      <c r="E17" s="96"/>
      <c r="F17" s="97"/>
      <c r="G17" s="98"/>
    </row>
    <row r="18" spans="2:7" ht="18.75" customHeight="1" x14ac:dyDescent="0.2">
      <c r="B18" s="2" t="s">
        <v>23</v>
      </c>
      <c r="C18" s="1">
        <f>SUMIF($C$31:$C$74,"2. Apprenticeship Programme Design  ",$D$31:$D$74)</f>
        <v>0</v>
      </c>
      <c r="D18" s="3">
        <f>SUMIF($C$31:$C$74,"2. Apprenticeship Programme Design  ",$G$31:$G$74)</f>
        <v>0</v>
      </c>
      <c r="E18" s="96"/>
      <c r="F18" s="97"/>
      <c r="G18" s="98"/>
    </row>
    <row r="19" spans="2:7" ht="18.75" customHeight="1" x14ac:dyDescent="0.2">
      <c r="B19" s="2" t="s">
        <v>24</v>
      </c>
      <c r="C19" s="1">
        <f>SUMIF($C$31:$C$74,"3. Support of Apprenticeship Provider ",$D$31:$D$74)</f>
        <v>0</v>
      </c>
      <c r="D19" s="3">
        <f>SUMIF($C$31:$C$74,"3. Support of Apprenticeship Provider ",$G$31:$G$74)</f>
        <v>0</v>
      </c>
      <c r="E19" s="96"/>
      <c r="F19" s="97"/>
      <c r="G19" s="98"/>
    </row>
    <row r="20" spans="2:7" x14ac:dyDescent="0.2">
      <c r="B20" s="2" t="s">
        <v>25</v>
      </c>
      <c r="C20" s="1">
        <f>SUMIF($C$31:$C$74,"4. Assurance of Curriculum Delivery by Apprenticeship provider ",$D$31:$D$74)</f>
        <v>0</v>
      </c>
      <c r="D20" s="3">
        <f>SUMIF($C$31:$C$74,"4. Assurance of Curriculum Delivery by Apprenticeship provider ",$G$31:$G$74)</f>
        <v>0</v>
      </c>
      <c r="E20" s="99"/>
      <c r="F20" s="100"/>
      <c r="G20" s="101"/>
    </row>
    <row r="21" spans="2:7" ht="15" thickBot="1" x14ac:dyDescent="0.25">
      <c r="B21" s="32" t="s">
        <v>12</v>
      </c>
      <c r="C21" s="1" t="s">
        <v>7</v>
      </c>
      <c r="D21" s="95">
        <v>0</v>
      </c>
      <c r="E21" s="102"/>
      <c r="F21" s="103"/>
      <c r="G21" s="104"/>
    </row>
    <row r="22" spans="2:7" s="34" customFormat="1" ht="25.5" customHeight="1" thickBot="1" x14ac:dyDescent="0.3">
      <c r="B22" s="54" t="s">
        <v>39</v>
      </c>
      <c r="C22" s="55"/>
      <c r="D22" s="33">
        <f>SUM(D17:D21)</f>
        <v>0</v>
      </c>
    </row>
    <row r="23" spans="2:7" ht="15.75" thickBot="1" x14ac:dyDescent="0.3">
      <c r="C23" s="23"/>
      <c r="D23" s="23"/>
      <c r="E23" s="23"/>
    </row>
    <row r="24" spans="2:7" ht="16.5" thickBot="1" x14ac:dyDescent="0.3">
      <c r="B24" s="21" t="s">
        <v>15</v>
      </c>
      <c r="C24" s="23"/>
      <c r="D24" s="23"/>
      <c r="E24" s="23"/>
    </row>
    <row r="25" spans="2:7" ht="15.75" thickBot="1" x14ac:dyDescent="0.3">
      <c r="C25" s="23"/>
      <c r="D25" s="23"/>
      <c r="E25" s="23"/>
    </row>
    <row r="26" spans="2:7" ht="25.5" customHeight="1" x14ac:dyDescent="0.2">
      <c r="B26" s="77" t="s">
        <v>18</v>
      </c>
      <c r="C26" s="35"/>
      <c r="D26" s="35"/>
      <c r="E26" s="59" t="s">
        <v>19</v>
      </c>
      <c r="F26" s="59" t="s">
        <v>16</v>
      </c>
      <c r="G26" s="59" t="s">
        <v>17</v>
      </c>
    </row>
    <row r="27" spans="2:7" ht="51" customHeight="1" x14ac:dyDescent="0.2">
      <c r="B27" s="78"/>
      <c r="C27" s="36" t="s">
        <v>9</v>
      </c>
      <c r="D27" s="36" t="s">
        <v>0</v>
      </c>
      <c r="E27" s="60"/>
      <c r="F27" s="60"/>
      <c r="G27" s="60"/>
    </row>
    <row r="28" spans="2:7" ht="15" customHeight="1" x14ac:dyDescent="0.2">
      <c r="B28" s="78"/>
      <c r="C28" s="37"/>
      <c r="D28" s="37"/>
      <c r="E28" s="60"/>
      <c r="F28" s="60"/>
      <c r="G28" s="60"/>
    </row>
    <row r="29" spans="2:7" ht="15.75" customHeight="1" thickBot="1" x14ac:dyDescent="0.25">
      <c r="B29" s="79"/>
      <c r="C29" s="38"/>
      <c r="D29" s="38"/>
      <c r="E29" s="61"/>
      <c r="F29" s="61"/>
      <c r="G29" s="61"/>
    </row>
    <row r="30" spans="2:7" ht="7.5" hidden="1" customHeight="1" thickBot="1" x14ac:dyDescent="0.25">
      <c r="B30" s="39"/>
      <c r="C30" s="39"/>
      <c r="D30" s="39"/>
      <c r="E30" s="39"/>
      <c r="F30" s="40"/>
      <c r="G30" s="41"/>
    </row>
    <row r="31" spans="2:7" x14ac:dyDescent="0.2">
      <c r="B31" s="105"/>
      <c r="C31" s="106" t="s">
        <v>8</v>
      </c>
      <c r="D31" s="107"/>
      <c r="E31" s="108">
        <v>0</v>
      </c>
      <c r="F31" s="109">
        <v>0</v>
      </c>
      <c r="G31" s="42">
        <f t="shared" ref="G31:G52" si="0">SUM(D31*F31)</f>
        <v>0</v>
      </c>
    </row>
    <row r="32" spans="2:7" x14ac:dyDescent="0.2">
      <c r="B32" s="105"/>
      <c r="C32" s="106" t="s">
        <v>8</v>
      </c>
      <c r="D32" s="107"/>
      <c r="E32" s="108">
        <v>0</v>
      </c>
      <c r="F32" s="109">
        <v>0</v>
      </c>
      <c r="G32" s="42">
        <f t="shared" si="0"/>
        <v>0</v>
      </c>
    </row>
    <row r="33" spans="2:7" x14ac:dyDescent="0.2">
      <c r="B33" s="105"/>
      <c r="C33" s="106" t="s">
        <v>8</v>
      </c>
      <c r="D33" s="107"/>
      <c r="E33" s="108">
        <v>0</v>
      </c>
      <c r="F33" s="109">
        <v>0</v>
      </c>
      <c r="G33" s="42">
        <f t="shared" si="0"/>
        <v>0</v>
      </c>
    </row>
    <row r="34" spans="2:7" x14ac:dyDescent="0.2">
      <c r="B34" s="105"/>
      <c r="C34" s="106" t="s">
        <v>8</v>
      </c>
      <c r="D34" s="107"/>
      <c r="E34" s="108">
        <v>0</v>
      </c>
      <c r="F34" s="109">
        <v>0</v>
      </c>
      <c r="G34" s="42">
        <f t="shared" si="0"/>
        <v>0</v>
      </c>
    </row>
    <row r="35" spans="2:7" x14ac:dyDescent="0.2">
      <c r="B35" s="105"/>
      <c r="C35" s="106" t="s">
        <v>8</v>
      </c>
      <c r="D35" s="107"/>
      <c r="E35" s="108">
        <v>0</v>
      </c>
      <c r="F35" s="109">
        <v>0</v>
      </c>
      <c r="G35" s="42">
        <f t="shared" si="0"/>
        <v>0</v>
      </c>
    </row>
    <row r="36" spans="2:7" x14ac:dyDescent="0.2">
      <c r="B36" s="105"/>
      <c r="C36" s="106" t="s">
        <v>8</v>
      </c>
      <c r="D36" s="107"/>
      <c r="E36" s="108">
        <v>0</v>
      </c>
      <c r="F36" s="109">
        <v>0</v>
      </c>
      <c r="G36" s="42">
        <f t="shared" si="0"/>
        <v>0</v>
      </c>
    </row>
    <row r="37" spans="2:7" x14ac:dyDescent="0.2">
      <c r="B37" s="105"/>
      <c r="C37" s="106" t="s">
        <v>8</v>
      </c>
      <c r="D37" s="107"/>
      <c r="E37" s="108">
        <v>0</v>
      </c>
      <c r="F37" s="109">
        <v>0</v>
      </c>
      <c r="G37" s="42">
        <f t="shared" si="0"/>
        <v>0</v>
      </c>
    </row>
    <row r="38" spans="2:7" x14ac:dyDescent="0.2">
      <c r="B38" s="105"/>
      <c r="C38" s="106" t="s">
        <v>8</v>
      </c>
      <c r="D38" s="107"/>
      <c r="E38" s="108">
        <v>0</v>
      </c>
      <c r="F38" s="109">
        <v>0</v>
      </c>
      <c r="G38" s="42">
        <f t="shared" si="0"/>
        <v>0</v>
      </c>
    </row>
    <row r="39" spans="2:7" x14ac:dyDescent="0.2">
      <c r="B39" s="105"/>
      <c r="C39" s="106" t="s">
        <v>8</v>
      </c>
      <c r="D39" s="107"/>
      <c r="E39" s="108">
        <v>0</v>
      </c>
      <c r="F39" s="109">
        <v>0</v>
      </c>
      <c r="G39" s="42">
        <f t="shared" si="0"/>
        <v>0</v>
      </c>
    </row>
    <row r="40" spans="2:7" x14ac:dyDescent="0.2">
      <c r="B40" s="105"/>
      <c r="C40" s="106" t="s">
        <v>8</v>
      </c>
      <c r="D40" s="107"/>
      <c r="E40" s="108">
        <v>0</v>
      </c>
      <c r="F40" s="109">
        <v>0</v>
      </c>
      <c r="G40" s="42">
        <f t="shared" si="0"/>
        <v>0</v>
      </c>
    </row>
    <row r="41" spans="2:7" x14ac:dyDescent="0.2">
      <c r="B41" s="105"/>
      <c r="C41" s="106" t="s">
        <v>8</v>
      </c>
      <c r="D41" s="107"/>
      <c r="E41" s="108">
        <v>0</v>
      </c>
      <c r="F41" s="109">
        <v>0</v>
      </c>
      <c r="G41" s="42">
        <f t="shared" si="0"/>
        <v>0</v>
      </c>
    </row>
    <row r="42" spans="2:7" x14ac:dyDescent="0.2">
      <c r="B42" s="105"/>
      <c r="C42" s="106" t="s">
        <v>8</v>
      </c>
      <c r="D42" s="107"/>
      <c r="E42" s="108">
        <v>0</v>
      </c>
      <c r="F42" s="109">
        <v>0</v>
      </c>
      <c r="G42" s="42">
        <f t="shared" si="0"/>
        <v>0</v>
      </c>
    </row>
    <row r="43" spans="2:7" x14ac:dyDescent="0.2">
      <c r="B43" s="105"/>
      <c r="C43" s="106" t="s">
        <v>8</v>
      </c>
      <c r="D43" s="107"/>
      <c r="E43" s="108">
        <v>0</v>
      </c>
      <c r="F43" s="109">
        <v>0</v>
      </c>
      <c r="G43" s="42">
        <f t="shared" si="0"/>
        <v>0</v>
      </c>
    </row>
    <row r="44" spans="2:7" x14ac:dyDescent="0.2">
      <c r="B44" s="105"/>
      <c r="C44" s="106" t="s">
        <v>8</v>
      </c>
      <c r="D44" s="107"/>
      <c r="E44" s="108">
        <v>0</v>
      </c>
      <c r="F44" s="109">
        <v>0</v>
      </c>
      <c r="G44" s="42">
        <f t="shared" si="0"/>
        <v>0</v>
      </c>
    </row>
    <row r="45" spans="2:7" x14ac:dyDescent="0.2">
      <c r="B45" s="105"/>
      <c r="C45" s="106" t="s">
        <v>8</v>
      </c>
      <c r="D45" s="107"/>
      <c r="E45" s="108">
        <v>0</v>
      </c>
      <c r="F45" s="109">
        <v>0</v>
      </c>
      <c r="G45" s="42">
        <f t="shared" si="0"/>
        <v>0</v>
      </c>
    </row>
    <row r="46" spans="2:7" x14ac:dyDescent="0.2">
      <c r="B46" s="105"/>
      <c r="C46" s="106" t="s">
        <v>8</v>
      </c>
      <c r="D46" s="107"/>
      <c r="E46" s="108">
        <v>0</v>
      </c>
      <c r="F46" s="109">
        <v>0</v>
      </c>
      <c r="G46" s="42">
        <f t="shared" si="0"/>
        <v>0</v>
      </c>
    </row>
    <row r="47" spans="2:7" x14ac:dyDescent="0.2">
      <c r="B47" s="105"/>
      <c r="C47" s="106" t="s">
        <v>8</v>
      </c>
      <c r="D47" s="107"/>
      <c r="E47" s="108">
        <v>0</v>
      </c>
      <c r="F47" s="109">
        <v>0</v>
      </c>
      <c r="G47" s="42">
        <f t="shared" si="0"/>
        <v>0</v>
      </c>
    </row>
    <row r="48" spans="2:7" x14ac:dyDescent="0.2">
      <c r="B48" s="105"/>
      <c r="C48" s="106" t="s">
        <v>8</v>
      </c>
      <c r="D48" s="107"/>
      <c r="E48" s="108">
        <v>0</v>
      </c>
      <c r="F48" s="109">
        <v>0</v>
      </c>
      <c r="G48" s="42">
        <f t="shared" si="0"/>
        <v>0</v>
      </c>
    </row>
    <row r="49" spans="2:7" x14ac:dyDescent="0.2">
      <c r="B49" s="105"/>
      <c r="C49" s="106" t="s">
        <v>8</v>
      </c>
      <c r="D49" s="107"/>
      <c r="E49" s="108">
        <v>0</v>
      </c>
      <c r="F49" s="109">
        <v>0</v>
      </c>
      <c r="G49" s="42">
        <f t="shared" si="0"/>
        <v>0</v>
      </c>
    </row>
    <row r="50" spans="2:7" x14ac:dyDescent="0.2">
      <c r="B50" s="105"/>
      <c r="C50" s="106" t="s">
        <v>8</v>
      </c>
      <c r="D50" s="107"/>
      <c r="E50" s="108">
        <v>0</v>
      </c>
      <c r="F50" s="109">
        <v>0</v>
      </c>
      <c r="G50" s="42">
        <f t="shared" si="0"/>
        <v>0</v>
      </c>
    </row>
    <row r="51" spans="2:7" x14ac:dyDescent="0.2">
      <c r="B51" s="105"/>
      <c r="C51" s="106" t="s">
        <v>8</v>
      </c>
      <c r="D51" s="107"/>
      <c r="E51" s="108">
        <v>0</v>
      </c>
      <c r="F51" s="109">
        <v>0</v>
      </c>
      <c r="G51" s="42">
        <f t="shared" si="0"/>
        <v>0</v>
      </c>
    </row>
    <row r="52" spans="2:7" x14ac:dyDescent="0.2">
      <c r="B52" s="105"/>
      <c r="C52" s="106" t="s">
        <v>8</v>
      </c>
      <c r="D52" s="107"/>
      <c r="E52" s="108">
        <v>0</v>
      </c>
      <c r="F52" s="109">
        <v>0</v>
      </c>
      <c r="G52" s="42">
        <f t="shared" si="0"/>
        <v>0</v>
      </c>
    </row>
    <row r="53" spans="2:7" x14ac:dyDescent="0.2">
      <c r="B53" s="105"/>
      <c r="C53" s="106" t="s">
        <v>8</v>
      </c>
      <c r="D53" s="107"/>
      <c r="E53" s="108">
        <v>0</v>
      </c>
      <c r="F53" s="109">
        <v>0</v>
      </c>
      <c r="G53" s="42">
        <f t="shared" ref="G53:G74" si="1">SUM(D53*F53)</f>
        <v>0</v>
      </c>
    </row>
    <row r="54" spans="2:7" x14ac:dyDescent="0.2">
      <c r="B54" s="105"/>
      <c r="C54" s="106" t="s">
        <v>8</v>
      </c>
      <c r="D54" s="107"/>
      <c r="E54" s="108">
        <v>0</v>
      </c>
      <c r="F54" s="109">
        <v>0</v>
      </c>
      <c r="G54" s="42">
        <f t="shared" si="1"/>
        <v>0</v>
      </c>
    </row>
    <row r="55" spans="2:7" x14ac:dyDescent="0.2">
      <c r="B55" s="105"/>
      <c r="C55" s="106" t="s">
        <v>8</v>
      </c>
      <c r="D55" s="107"/>
      <c r="E55" s="108">
        <v>0</v>
      </c>
      <c r="F55" s="109">
        <v>0</v>
      </c>
      <c r="G55" s="42">
        <f t="shared" si="1"/>
        <v>0</v>
      </c>
    </row>
    <row r="56" spans="2:7" x14ac:dyDescent="0.2">
      <c r="B56" s="105"/>
      <c r="C56" s="106" t="s">
        <v>8</v>
      </c>
      <c r="D56" s="107"/>
      <c r="E56" s="108">
        <v>0</v>
      </c>
      <c r="F56" s="109">
        <v>0</v>
      </c>
      <c r="G56" s="42">
        <f t="shared" si="1"/>
        <v>0</v>
      </c>
    </row>
    <row r="57" spans="2:7" x14ac:dyDescent="0.2">
      <c r="B57" s="105"/>
      <c r="C57" s="106" t="s">
        <v>8</v>
      </c>
      <c r="D57" s="107"/>
      <c r="E57" s="108">
        <v>0</v>
      </c>
      <c r="F57" s="109">
        <v>0</v>
      </c>
      <c r="G57" s="42">
        <f t="shared" si="1"/>
        <v>0</v>
      </c>
    </row>
    <row r="58" spans="2:7" x14ac:dyDescent="0.2">
      <c r="B58" s="105"/>
      <c r="C58" s="106" t="s">
        <v>8</v>
      </c>
      <c r="D58" s="107"/>
      <c r="E58" s="108">
        <v>0</v>
      </c>
      <c r="F58" s="109">
        <v>0</v>
      </c>
      <c r="G58" s="42">
        <f t="shared" si="1"/>
        <v>0</v>
      </c>
    </row>
    <row r="59" spans="2:7" x14ac:dyDescent="0.2">
      <c r="B59" s="105"/>
      <c r="C59" s="106" t="s">
        <v>8</v>
      </c>
      <c r="D59" s="107"/>
      <c r="E59" s="108">
        <v>0</v>
      </c>
      <c r="F59" s="109">
        <v>0</v>
      </c>
      <c r="G59" s="42">
        <f t="shared" si="1"/>
        <v>0</v>
      </c>
    </row>
    <row r="60" spans="2:7" x14ac:dyDescent="0.2">
      <c r="B60" s="105"/>
      <c r="C60" s="106" t="s">
        <v>8</v>
      </c>
      <c r="D60" s="107"/>
      <c r="E60" s="108">
        <v>0</v>
      </c>
      <c r="F60" s="109">
        <v>0</v>
      </c>
      <c r="G60" s="42">
        <f t="shared" si="1"/>
        <v>0</v>
      </c>
    </row>
    <row r="61" spans="2:7" x14ac:dyDescent="0.2">
      <c r="B61" s="105"/>
      <c r="C61" s="106" t="s">
        <v>8</v>
      </c>
      <c r="D61" s="107"/>
      <c r="E61" s="108">
        <v>0</v>
      </c>
      <c r="F61" s="109">
        <v>0</v>
      </c>
      <c r="G61" s="42">
        <f t="shared" si="1"/>
        <v>0</v>
      </c>
    </row>
    <row r="62" spans="2:7" x14ac:dyDescent="0.2">
      <c r="B62" s="105"/>
      <c r="C62" s="106" t="s">
        <v>8</v>
      </c>
      <c r="D62" s="107"/>
      <c r="E62" s="108">
        <v>0</v>
      </c>
      <c r="F62" s="109">
        <v>0</v>
      </c>
      <c r="G62" s="42">
        <f t="shared" si="1"/>
        <v>0</v>
      </c>
    </row>
    <row r="63" spans="2:7" x14ac:dyDescent="0.2">
      <c r="B63" s="105"/>
      <c r="C63" s="106" t="s">
        <v>8</v>
      </c>
      <c r="D63" s="107"/>
      <c r="E63" s="108">
        <v>0</v>
      </c>
      <c r="F63" s="109">
        <v>0</v>
      </c>
      <c r="G63" s="42">
        <f t="shared" si="1"/>
        <v>0</v>
      </c>
    </row>
    <row r="64" spans="2:7" x14ac:dyDescent="0.2">
      <c r="B64" s="105"/>
      <c r="C64" s="106" t="s">
        <v>8</v>
      </c>
      <c r="D64" s="107"/>
      <c r="E64" s="108">
        <v>0</v>
      </c>
      <c r="F64" s="109">
        <v>0</v>
      </c>
      <c r="G64" s="42">
        <f t="shared" si="1"/>
        <v>0</v>
      </c>
    </row>
    <row r="65" spans="2:8" x14ac:dyDescent="0.2">
      <c r="B65" s="105"/>
      <c r="C65" s="106" t="s">
        <v>8</v>
      </c>
      <c r="D65" s="107"/>
      <c r="E65" s="108">
        <v>0</v>
      </c>
      <c r="F65" s="109">
        <v>0</v>
      </c>
      <c r="G65" s="42">
        <f t="shared" si="1"/>
        <v>0</v>
      </c>
    </row>
    <row r="66" spans="2:8" x14ac:dyDescent="0.2">
      <c r="B66" s="105"/>
      <c r="C66" s="106" t="s">
        <v>8</v>
      </c>
      <c r="D66" s="107"/>
      <c r="E66" s="108">
        <v>0</v>
      </c>
      <c r="F66" s="109">
        <v>0</v>
      </c>
      <c r="G66" s="42">
        <f t="shared" si="1"/>
        <v>0</v>
      </c>
    </row>
    <row r="67" spans="2:8" x14ac:dyDescent="0.2">
      <c r="B67" s="105"/>
      <c r="C67" s="106" t="s">
        <v>8</v>
      </c>
      <c r="D67" s="107"/>
      <c r="E67" s="108">
        <v>0</v>
      </c>
      <c r="F67" s="109">
        <v>0</v>
      </c>
      <c r="G67" s="42">
        <f t="shared" si="1"/>
        <v>0</v>
      </c>
    </row>
    <row r="68" spans="2:8" x14ac:dyDescent="0.2">
      <c r="B68" s="105"/>
      <c r="C68" s="106" t="s">
        <v>8</v>
      </c>
      <c r="D68" s="107"/>
      <c r="E68" s="108">
        <v>0</v>
      </c>
      <c r="F68" s="109">
        <v>0</v>
      </c>
      <c r="G68" s="42">
        <f t="shared" si="1"/>
        <v>0</v>
      </c>
    </row>
    <row r="69" spans="2:8" x14ac:dyDescent="0.2">
      <c r="B69" s="105"/>
      <c r="C69" s="106" t="s">
        <v>8</v>
      </c>
      <c r="D69" s="107"/>
      <c r="E69" s="108">
        <v>0</v>
      </c>
      <c r="F69" s="109">
        <v>0</v>
      </c>
      <c r="G69" s="42">
        <f t="shared" si="1"/>
        <v>0</v>
      </c>
    </row>
    <row r="70" spans="2:8" x14ac:dyDescent="0.2">
      <c r="B70" s="105"/>
      <c r="C70" s="106" t="s">
        <v>8</v>
      </c>
      <c r="D70" s="107"/>
      <c r="E70" s="108">
        <v>0</v>
      </c>
      <c r="F70" s="109">
        <v>0</v>
      </c>
      <c r="G70" s="42">
        <f t="shared" si="1"/>
        <v>0</v>
      </c>
    </row>
    <row r="71" spans="2:8" x14ac:dyDescent="0.2">
      <c r="B71" s="105"/>
      <c r="C71" s="106" t="s">
        <v>8</v>
      </c>
      <c r="D71" s="107"/>
      <c r="E71" s="108">
        <v>0</v>
      </c>
      <c r="F71" s="109">
        <v>0</v>
      </c>
      <c r="G71" s="42">
        <f t="shared" si="1"/>
        <v>0</v>
      </c>
    </row>
    <row r="72" spans="2:8" x14ac:dyDescent="0.2">
      <c r="B72" s="105"/>
      <c r="C72" s="106" t="s">
        <v>8</v>
      </c>
      <c r="D72" s="107"/>
      <c r="E72" s="108">
        <v>0</v>
      </c>
      <c r="F72" s="109">
        <v>0</v>
      </c>
      <c r="G72" s="42">
        <f t="shared" si="1"/>
        <v>0</v>
      </c>
    </row>
    <row r="73" spans="2:8" x14ac:dyDescent="0.2">
      <c r="B73" s="105"/>
      <c r="C73" s="106" t="s">
        <v>8</v>
      </c>
      <c r="D73" s="107"/>
      <c r="E73" s="108">
        <v>0</v>
      </c>
      <c r="F73" s="109">
        <v>0</v>
      </c>
      <c r="G73" s="42">
        <f t="shared" si="1"/>
        <v>0</v>
      </c>
    </row>
    <row r="74" spans="2:8" ht="15" thickBot="1" x14ac:dyDescent="0.25">
      <c r="B74" s="110"/>
      <c r="C74" s="111" t="s">
        <v>8</v>
      </c>
      <c r="D74" s="112"/>
      <c r="E74" s="113">
        <v>0</v>
      </c>
      <c r="F74" s="114">
        <v>0</v>
      </c>
      <c r="G74" s="52">
        <f t="shared" si="1"/>
        <v>0</v>
      </c>
    </row>
    <row r="75" spans="2:8" s="43" customFormat="1" ht="25.5" customHeight="1" thickBot="1" x14ac:dyDescent="0.25">
      <c r="B75" s="54" t="s">
        <v>38</v>
      </c>
      <c r="C75" s="55"/>
      <c r="D75" s="51"/>
      <c r="E75" s="51"/>
      <c r="F75" s="51"/>
      <c r="G75" s="53">
        <f>SUM(G31:G74)</f>
        <v>0</v>
      </c>
      <c r="H75" s="4"/>
    </row>
    <row r="77" spans="2:8" ht="15" thickBot="1" x14ac:dyDescent="0.25"/>
    <row r="78" spans="2:8" ht="16.5" thickBot="1" x14ac:dyDescent="0.25">
      <c r="B78" s="81" t="s">
        <v>36</v>
      </c>
      <c r="C78" s="91"/>
      <c r="D78" s="91"/>
      <c r="E78" s="91"/>
      <c r="F78" s="91"/>
      <c r="G78" s="82"/>
    </row>
    <row r="79" spans="2:8" ht="15" thickBot="1" x14ac:dyDescent="0.25"/>
    <row r="80" spans="2:8" ht="16.5" customHeight="1" thickBot="1" x14ac:dyDescent="0.25">
      <c r="B80" s="21" t="s">
        <v>26</v>
      </c>
      <c r="C80" s="22"/>
      <c r="D80" s="22"/>
      <c r="E80" s="22"/>
      <c r="F80" s="20"/>
      <c r="G80" s="20"/>
    </row>
    <row r="81" spans="2:7" ht="22.5" customHeight="1" thickBot="1" x14ac:dyDescent="0.3">
      <c r="C81" s="23"/>
      <c r="D81" s="23"/>
      <c r="E81" s="23"/>
    </row>
    <row r="82" spans="2:7" ht="15.75" thickBot="1" x14ac:dyDescent="0.25">
      <c r="B82" s="24" t="s">
        <v>1</v>
      </c>
      <c r="C82" s="24" t="s">
        <v>0</v>
      </c>
      <c r="D82" s="25" t="s">
        <v>11</v>
      </c>
      <c r="E82" s="56" t="s">
        <v>6</v>
      </c>
      <c r="F82" s="57"/>
      <c r="G82" s="58"/>
    </row>
    <row r="83" spans="2:7" x14ac:dyDescent="0.2">
      <c r="B83" s="2" t="s">
        <v>32</v>
      </c>
      <c r="C83" s="1">
        <f>SUMIF($C$98:$C$141,"1. Run Selection Activites",$D$98:$D$141)</f>
        <v>0</v>
      </c>
      <c r="D83" s="3">
        <f>SUMIF($C$98:$C$141,"1. Run Selection Activites",$G$98:$G$141)</f>
        <v>0</v>
      </c>
      <c r="E83" s="96"/>
      <c r="F83" s="97"/>
      <c r="G83" s="98"/>
    </row>
    <row r="84" spans="2:7" x14ac:dyDescent="0.2">
      <c r="B84" s="2" t="s">
        <v>29</v>
      </c>
      <c r="C84" s="1">
        <f>SUMIF($C$98:$C$141,"2. Apprentice engagement",$D$98:$D$141)</f>
        <v>0</v>
      </c>
      <c r="D84" s="3">
        <f>SUMIF($C$98:$C$141,"2. Apprentice engagement",$G$98:$G$141)</f>
        <v>0</v>
      </c>
      <c r="E84" s="96"/>
      <c r="F84" s="97"/>
      <c r="G84" s="98"/>
    </row>
    <row r="85" spans="2:7" x14ac:dyDescent="0.2">
      <c r="B85" s="2" t="s">
        <v>31</v>
      </c>
      <c r="C85" s="1">
        <f>SUMIF($C$98:$C$141,"3. Enrolment and induction",$D$98:$D$141)</f>
        <v>0</v>
      </c>
      <c r="D85" s="3">
        <f>SUMIF($C$98:$C$141,"3. Enrolment and induction",$G$98:$G$141)</f>
        <v>0</v>
      </c>
      <c r="E85" s="96"/>
      <c r="F85" s="97"/>
      <c r="G85" s="98"/>
    </row>
    <row r="86" spans="2:7" x14ac:dyDescent="0.2">
      <c r="B86" s="2" t="s">
        <v>27</v>
      </c>
      <c r="C86" s="1">
        <f>SUMIF($C$98:$C$141,"4. Curriculum delivery",$D$98:$D$141)</f>
        <v>0</v>
      </c>
      <c r="D86" s="3">
        <f>SUMIF($C$98:$C$141,"4. Curriculum delivery",$G$98:$G$141)</f>
        <v>0</v>
      </c>
      <c r="E86" s="99"/>
      <c r="F86" s="100"/>
      <c r="G86" s="101"/>
    </row>
    <row r="87" spans="2:7" x14ac:dyDescent="0.2">
      <c r="B87" s="2" t="s">
        <v>28</v>
      </c>
      <c r="C87" s="1">
        <f>SUMIF($C$98:$C$141,"5. Assessment and progression",$D$98:$D$141)</f>
        <v>0</v>
      </c>
      <c r="D87" s="3">
        <f>SUMIF($C$98:$C$141,"5. Assessment and progression",$G$98:$G$141)</f>
        <v>0</v>
      </c>
      <c r="E87" s="99"/>
      <c r="F87" s="100"/>
      <c r="G87" s="101"/>
    </row>
    <row r="88" spans="2:7" ht="28.5" x14ac:dyDescent="0.2">
      <c r="B88" s="2" t="s">
        <v>33</v>
      </c>
      <c r="C88" s="1" t="s">
        <v>7</v>
      </c>
      <c r="D88" s="95">
        <v>0</v>
      </c>
      <c r="E88" s="115"/>
      <c r="F88" s="116"/>
      <c r="G88" s="117"/>
    </row>
    <row r="89" spans="2:7" ht="15" thickBot="1" x14ac:dyDescent="0.25">
      <c r="B89" s="32" t="s">
        <v>12</v>
      </c>
      <c r="C89" s="1" t="s">
        <v>7</v>
      </c>
      <c r="D89" s="95">
        <v>0</v>
      </c>
      <c r="E89" s="102"/>
      <c r="F89" s="103"/>
      <c r="G89" s="104"/>
    </row>
    <row r="90" spans="2:7" ht="16.5" thickBot="1" x14ac:dyDescent="0.25">
      <c r="B90" s="54" t="s">
        <v>35</v>
      </c>
      <c r="C90" s="55"/>
      <c r="D90" s="33">
        <f>SUM(D83:D89)</f>
        <v>0</v>
      </c>
      <c r="E90" s="34"/>
      <c r="F90" s="34"/>
      <c r="G90" s="34"/>
    </row>
    <row r="91" spans="2:7" ht="15.75" thickBot="1" x14ac:dyDescent="0.3">
      <c r="C91" s="23"/>
      <c r="D91" s="23"/>
      <c r="E91" s="23"/>
    </row>
    <row r="92" spans="2:7" ht="16.5" thickBot="1" x14ac:dyDescent="0.3">
      <c r="B92" s="21" t="s">
        <v>15</v>
      </c>
      <c r="C92" s="23"/>
      <c r="D92" s="23"/>
      <c r="E92" s="23"/>
    </row>
    <row r="93" spans="2:7" ht="15.75" thickBot="1" x14ac:dyDescent="0.3">
      <c r="C93" s="23"/>
      <c r="D93" s="23"/>
      <c r="E93" s="23"/>
    </row>
    <row r="94" spans="2:7" x14ac:dyDescent="0.2">
      <c r="B94" s="77" t="s">
        <v>18</v>
      </c>
      <c r="C94" s="47"/>
      <c r="D94" s="47"/>
      <c r="E94" s="59" t="s">
        <v>19</v>
      </c>
      <c r="F94" s="59" t="s">
        <v>16</v>
      </c>
      <c r="G94" s="59" t="s">
        <v>17</v>
      </c>
    </row>
    <row r="95" spans="2:7" ht="25.5" x14ac:dyDescent="0.2">
      <c r="B95" s="78"/>
      <c r="C95" s="50" t="s">
        <v>9</v>
      </c>
      <c r="D95" s="50" t="s">
        <v>0</v>
      </c>
      <c r="E95" s="60"/>
      <c r="F95" s="60"/>
      <c r="G95" s="60"/>
    </row>
    <row r="96" spans="2:7" x14ac:dyDescent="0.2">
      <c r="B96" s="78"/>
      <c r="C96" s="48"/>
      <c r="D96" s="48"/>
      <c r="E96" s="60"/>
      <c r="F96" s="60"/>
      <c r="G96" s="60"/>
    </row>
    <row r="97" spans="2:7" ht="15" thickBot="1" x14ac:dyDescent="0.25">
      <c r="B97" s="79"/>
      <c r="C97" s="49"/>
      <c r="D97" s="49"/>
      <c r="E97" s="61"/>
      <c r="F97" s="61"/>
      <c r="G97" s="61"/>
    </row>
    <row r="98" spans="2:7" x14ac:dyDescent="0.2">
      <c r="B98" s="105"/>
      <c r="C98" s="106" t="s">
        <v>8</v>
      </c>
      <c r="D98" s="107"/>
      <c r="E98" s="108">
        <v>0</v>
      </c>
      <c r="F98" s="109">
        <v>0</v>
      </c>
      <c r="G98" s="42">
        <f t="shared" ref="G98:G119" si="2">SUM(D98*F98)</f>
        <v>0</v>
      </c>
    </row>
    <row r="99" spans="2:7" x14ac:dyDescent="0.2">
      <c r="B99" s="105"/>
      <c r="C99" s="106" t="s">
        <v>8</v>
      </c>
      <c r="D99" s="107"/>
      <c r="E99" s="108">
        <v>0</v>
      </c>
      <c r="F99" s="109">
        <v>0</v>
      </c>
      <c r="G99" s="42">
        <f t="shared" si="2"/>
        <v>0</v>
      </c>
    </row>
    <row r="100" spans="2:7" x14ac:dyDescent="0.2">
      <c r="B100" s="105"/>
      <c r="C100" s="106" t="s">
        <v>8</v>
      </c>
      <c r="D100" s="107"/>
      <c r="E100" s="108">
        <v>0</v>
      </c>
      <c r="F100" s="109">
        <v>0</v>
      </c>
      <c r="G100" s="42">
        <f t="shared" si="2"/>
        <v>0</v>
      </c>
    </row>
    <row r="101" spans="2:7" x14ac:dyDescent="0.2">
      <c r="B101" s="105"/>
      <c r="C101" s="106" t="s">
        <v>8</v>
      </c>
      <c r="D101" s="107"/>
      <c r="E101" s="108">
        <v>0</v>
      </c>
      <c r="F101" s="109">
        <v>0</v>
      </c>
      <c r="G101" s="42">
        <f t="shared" si="2"/>
        <v>0</v>
      </c>
    </row>
    <row r="102" spans="2:7" x14ac:dyDescent="0.2">
      <c r="B102" s="105"/>
      <c r="C102" s="106" t="s">
        <v>8</v>
      </c>
      <c r="D102" s="107"/>
      <c r="E102" s="108">
        <v>0</v>
      </c>
      <c r="F102" s="109">
        <v>0</v>
      </c>
      <c r="G102" s="42">
        <f t="shared" si="2"/>
        <v>0</v>
      </c>
    </row>
    <row r="103" spans="2:7" x14ac:dyDescent="0.2">
      <c r="B103" s="105"/>
      <c r="C103" s="106" t="s">
        <v>8</v>
      </c>
      <c r="D103" s="107"/>
      <c r="E103" s="108">
        <v>0</v>
      </c>
      <c r="F103" s="109">
        <v>0</v>
      </c>
      <c r="G103" s="42">
        <f t="shared" si="2"/>
        <v>0</v>
      </c>
    </row>
    <row r="104" spans="2:7" x14ac:dyDescent="0.2">
      <c r="B104" s="105"/>
      <c r="C104" s="106" t="s">
        <v>8</v>
      </c>
      <c r="D104" s="107"/>
      <c r="E104" s="108">
        <v>0</v>
      </c>
      <c r="F104" s="109">
        <v>0</v>
      </c>
      <c r="G104" s="42">
        <f t="shared" si="2"/>
        <v>0</v>
      </c>
    </row>
    <row r="105" spans="2:7" x14ac:dyDescent="0.2">
      <c r="B105" s="105"/>
      <c r="C105" s="106" t="s">
        <v>8</v>
      </c>
      <c r="D105" s="107"/>
      <c r="E105" s="108">
        <v>0</v>
      </c>
      <c r="F105" s="109">
        <v>0</v>
      </c>
      <c r="G105" s="42">
        <f t="shared" si="2"/>
        <v>0</v>
      </c>
    </row>
    <row r="106" spans="2:7" x14ac:dyDescent="0.2">
      <c r="B106" s="105"/>
      <c r="C106" s="106" t="s">
        <v>8</v>
      </c>
      <c r="D106" s="107"/>
      <c r="E106" s="108">
        <v>0</v>
      </c>
      <c r="F106" s="109">
        <v>0</v>
      </c>
      <c r="G106" s="42">
        <f t="shared" si="2"/>
        <v>0</v>
      </c>
    </row>
    <row r="107" spans="2:7" x14ac:dyDescent="0.2">
      <c r="B107" s="105"/>
      <c r="C107" s="106" t="s">
        <v>8</v>
      </c>
      <c r="D107" s="107"/>
      <c r="E107" s="108">
        <v>0</v>
      </c>
      <c r="F107" s="109">
        <v>0</v>
      </c>
      <c r="G107" s="42">
        <f t="shared" si="2"/>
        <v>0</v>
      </c>
    </row>
    <row r="108" spans="2:7" x14ac:dyDescent="0.2">
      <c r="B108" s="105"/>
      <c r="C108" s="106" t="s">
        <v>8</v>
      </c>
      <c r="D108" s="107"/>
      <c r="E108" s="108">
        <v>0</v>
      </c>
      <c r="F108" s="109">
        <v>0</v>
      </c>
      <c r="G108" s="42">
        <f t="shared" si="2"/>
        <v>0</v>
      </c>
    </row>
    <row r="109" spans="2:7" x14ac:dyDescent="0.2">
      <c r="B109" s="105"/>
      <c r="C109" s="106" t="s">
        <v>8</v>
      </c>
      <c r="D109" s="107"/>
      <c r="E109" s="108">
        <v>0</v>
      </c>
      <c r="F109" s="109">
        <v>0</v>
      </c>
      <c r="G109" s="42">
        <f t="shared" si="2"/>
        <v>0</v>
      </c>
    </row>
    <row r="110" spans="2:7" x14ac:dyDescent="0.2">
      <c r="B110" s="105"/>
      <c r="C110" s="106" t="s">
        <v>8</v>
      </c>
      <c r="D110" s="107"/>
      <c r="E110" s="108">
        <v>0</v>
      </c>
      <c r="F110" s="109">
        <v>0</v>
      </c>
      <c r="G110" s="42">
        <f t="shared" si="2"/>
        <v>0</v>
      </c>
    </row>
    <row r="111" spans="2:7" x14ac:dyDescent="0.2">
      <c r="B111" s="105"/>
      <c r="C111" s="106" t="s">
        <v>8</v>
      </c>
      <c r="D111" s="107"/>
      <c r="E111" s="108">
        <v>0</v>
      </c>
      <c r="F111" s="109">
        <v>0</v>
      </c>
      <c r="G111" s="42">
        <f t="shared" si="2"/>
        <v>0</v>
      </c>
    </row>
    <row r="112" spans="2:7" x14ac:dyDescent="0.2">
      <c r="B112" s="105"/>
      <c r="C112" s="106" t="s">
        <v>8</v>
      </c>
      <c r="D112" s="107"/>
      <c r="E112" s="108">
        <v>0</v>
      </c>
      <c r="F112" s="109">
        <v>0</v>
      </c>
      <c r="G112" s="42">
        <f t="shared" si="2"/>
        <v>0</v>
      </c>
    </row>
    <row r="113" spans="2:7" x14ac:dyDescent="0.2">
      <c r="B113" s="105"/>
      <c r="C113" s="106" t="s">
        <v>8</v>
      </c>
      <c r="D113" s="107"/>
      <c r="E113" s="108">
        <v>0</v>
      </c>
      <c r="F113" s="109">
        <v>0</v>
      </c>
      <c r="G113" s="42">
        <f t="shared" si="2"/>
        <v>0</v>
      </c>
    </row>
    <row r="114" spans="2:7" x14ac:dyDescent="0.2">
      <c r="B114" s="105"/>
      <c r="C114" s="106" t="s">
        <v>8</v>
      </c>
      <c r="D114" s="107"/>
      <c r="E114" s="108">
        <v>0</v>
      </c>
      <c r="F114" s="109">
        <v>0</v>
      </c>
      <c r="G114" s="42">
        <f t="shared" si="2"/>
        <v>0</v>
      </c>
    </row>
    <row r="115" spans="2:7" x14ac:dyDescent="0.2">
      <c r="B115" s="105"/>
      <c r="C115" s="106" t="s">
        <v>8</v>
      </c>
      <c r="D115" s="107"/>
      <c r="E115" s="108">
        <v>0</v>
      </c>
      <c r="F115" s="109">
        <v>0</v>
      </c>
      <c r="G115" s="42">
        <f t="shared" si="2"/>
        <v>0</v>
      </c>
    </row>
    <row r="116" spans="2:7" x14ac:dyDescent="0.2">
      <c r="B116" s="105"/>
      <c r="C116" s="106" t="s">
        <v>8</v>
      </c>
      <c r="D116" s="107"/>
      <c r="E116" s="108">
        <v>0</v>
      </c>
      <c r="F116" s="109">
        <v>0</v>
      </c>
      <c r="G116" s="42">
        <f t="shared" si="2"/>
        <v>0</v>
      </c>
    </row>
    <row r="117" spans="2:7" x14ac:dyDescent="0.2">
      <c r="B117" s="105"/>
      <c r="C117" s="106" t="s">
        <v>8</v>
      </c>
      <c r="D117" s="107"/>
      <c r="E117" s="108">
        <v>0</v>
      </c>
      <c r="F117" s="109">
        <v>0</v>
      </c>
      <c r="G117" s="42">
        <f t="shared" si="2"/>
        <v>0</v>
      </c>
    </row>
    <row r="118" spans="2:7" x14ac:dyDescent="0.2">
      <c r="B118" s="105"/>
      <c r="C118" s="106" t="s">
        <v>8</v>
      </c>
      <c r="D118" s="107"/>
      <c r="E118" s="108">
        <v>0</v>
      </c>
      <c r="F118" s="109">
        <v>0</v>
      </c>
      <c r="G118" s="42">
        <f t="shared" si="2"/>
        <v>0</v>
      </c>
    </row>
    <row r="119" spans="2:7" x14ac:dyDescent="0.2">
      <c r="B119" s="105"/>
      <c r="C119" s="106" t="s">
        <v>8</v>
      </c>
      <c r="D119" s="107"/>
      <c r="E119" s="108">
        <v>0</v>
      </c>
      <c r="F119" s="109">
        <v>0</v>
      </c>
      <c r="G119" s="42">
        <f t="shared" si="2"/>
        <v>0</v>
      </c>
    </row>
    <row r="120" spans="2:7" x14ac:dyDescent="0.2">
      <c r="B120" s="105"/>
      <c r="C120" s="106" t="s">
        <v>8</v>
      </c>
      <c r="D120" s="107"/>
      <c r="E120" s="108">
        <v>0</v>
      </c>
      <c r="F120" s="109">
        <v>0</v>
      </c>
      <c r="G120" s="42">
        <f t="shared" ref="G120:G141" si="3">SUM(D120*F120)</f>
        <v>0</v>
      </c>
    </row>
    <row r="121" spans="2:7" x14ac:dyDescent="0.2">
      <c r="B121" s="105"/>
      <c r="C121" s="106" t="s">
        <v>8</v>
      </c>
      <c r="D121" s="107"/>
      <c r="E121" s="108">
        <v>0</v>
      </c>
      <c r="F121" s="109">
        <v>0</v>
      </c>
      <c r="G121" s="42">
        <f t="shared" si="3"/>
        <v>0</v>
      </c>
    </row>
    <row r="122" spans="2:7" x14ac:dyDescent="0.2">
      <c r="B122" s="105"/>
      <c r="C122" s="106" t="s">
        <v>8</v>
      </c>
      <c r="D122" s="107"/>
      <c r="E122" s="108">
        <v>0</v>
      </c>
      <c r="F122" s="109">
        <v>0</v>
      </c>
      <c r="G122" s="42">
        <f t="shared" si="3"/>
        <v>0</v>
      </c>
    </row>
    <row r="123" spans="2:7" x14ac:dyDescent="0.2">
      <c r="B123" s="105"/>
      <c r="C123" s="106" t="s">
        <v>8</v>
      </c>
      <c r="D123" s="107"/>
      <c r="E123" s="108">
        <v>0</v>
      </c>
      <c r="F123" s="109">
        <v>0</v>
      </c>
      <c r="G123" s="42">
        <f t="shared" si="3"/>
        <v>0</v>
      </c>
    </row>
    <row r="124" spans="2:7" x14ac:dyDescent="0.2">
      <c r="B124" s="105"/>
      <c r="C124" s="106" t="s">
        <v>8</v>
      </c>
      <c r="D124" s="107"/>
      <c r="E124" s="108">
        <v>0</v>
      </c>
      <c r="F124" s="109">
        <v>0</v>
      </c>
      <c r="G124" s="42">
        <f t="shared" si="3"/>
        <v>0</v>
      </c>
    </row>
    <row r="125" spans="2:7" x14ac:dyDescent="0.2">
      <c r="B125" s="105"/>
      <c r="C125" s="106" t="s">
        <v>8</v>
      </c>
      <c r="D125" s="107"/>
      <c r="E125" s="108">
        <v>0</v>
      </c>
      <c r="F125" s="109">
        <v>0</v>
      </c>
      <c r="G125" s="42">
        <f t="shared" si="3"/>
        <v>0</v>
      </c>
    </row>
    <row r="126" spans="2:7" x14ac:dyDescent="0.2">
      <c r="B126" s="105"/>
      <c r="C126" s="106" t="s">
        <v>8</v>
      </c>
      <c r="D126" s="107"/>
      <c r="E126" s="108">
        <v>0</v>
      </c>
      <c r="F126" s="109">
        <v>0</v>
      </c>
      <c r="G126" s="42">
        <f t="shared" si="3"/>
        <v>0</v>
      </c>
    </row>
    <row r="127" spans="2:7" x14ac:dyDescent="0.2">
      <c r="B127" s="105"/>
      <c r="C127" s="106" t="s">
        <v>8</v>
      </c>
      <c r="D127" s="107"/>
      <c r="E127" s="108">
        <v>0</v>
      </c>
      <c r="F127" s="109">
        <v>0</v>
      </c>
      <c r="G127" s="42">
        <f t="shared" si="3"/>
        <v>0</v>
      </c>
    </row>
    <row r="128" spans="2:7" x14ac:dyDescent="0.2">
      <c r="B128" s="105"/>
      <c r="C128" s="106" t="s">
        <v>8</v>
      </c>
      <c r="D128" s="107"/>
      <c r="E128" s="108">
        <v>0</v>
      </c>
      <c r="F128" s="109">
        <v>0</v>
      </c>
      <c r="G128" s="42">
        <f t="shared" si="3"/>
        <v>0</v>
      </c>
    </row>
    <row r="129" spans="2:7" x14ac:dyDescent="0.2">
      <c r="B129" s="105"/>
      <c r="C129" s="106" t="s">
        <v>8</v>
      </c>
      <c r="D129" s="107"/>
      <c r="E129" s="108">
        <v>0</v>
      </c>
      <c r="F129" s="109">
        <v>0</v>
      </c>
      <c r="G129" s="42">
        <f t="shared" si="3"/>
        <v>0</v>
      </c>
    </row>
    <row r="130" spans="2:7" x14ac:dyDescent="0.2">
      <c r="B130" s="105"/>
      <c r="C130" s="106" t="s">
        <v>8</v>
      </c>
      <c r="D130" s="107"/>
      <c r="E130" s="108">
        <v>0</v>
      </c>
      <c r="F130" s="109">
        <v>0</v>
      </c>
      <c r="G130" s="42">
        <f t="shared" si="3"/>
        <v>0</v>
      </c>
    </row>
    <row r="131" spans="2:7" x14ac:dyDescent="0.2">
      <c r="B131" s="105"/>
      <c r="C131" s="106" t="s">
        <v>8</v>
      </c>
      <c r="D131" s="107"/>
      <c r="E131" s="108">
        <v>0</v>
      </c>
      <c r="F131" s="109">
        <v>0</v>
      </c>
      <c r="G131" s="42">
        <f t="shared" si="3"/>
        <v>0</v>
      </c>
    </row>
    <row r="132" spans="2:7" x14ac:dyDescent="0.2">
      <c r="B132" s="105"/>
      <c r="C132" s="106" t="s">
        <v>8</v>
      </c>
      <c r="D132" s="107"/>
      <c r="E132" s="108">
        <v>0</v>
      </c>
      <c r="F132" s="109">
        <v>0</v>
      </c>
      <c r="G132" s="42">
        <f t="shared" si="3"/>
        <v>0</v>
      </c>
    </row>
    <row r="133" spans="2:7" x14ac:dyDescent="0.2">
      <c r="B133" s="105"/>
      <c r="C133" s="106" t="s">
        <v>8</v>
      </c>
      <c r="D133" s="107"/>
      <c r="E133" s="108">
        <v>0</v>
      </c>
      <c r="F133" s="109">
        <v>0</v>
      </c>
      <c r="G133" s="42">
        <f t="shared" si="3"/>
        <v>0</v>
      </c>
    </row>
    <row r="134" spans="2:7" x14ac:dyDescent="0.2">
      <c r="B134" s="105"/>
      <c r="C134" s="106" t="s">
        <v>8</v>
      </c>
      <c r="D134" s="107"/>
      <c r="E134" s="108">
        <v>0</v>
      </c>
      <c r="F134" s="109">
        <v>0</v>
      </c>
      <c r="G134" s="42">
        <f t="shared" si="3"/>
        <v>0</v>
      </c>
    </row>
    <row r="135" spans="2:7" x14ac:dyDescent="0.2">
      <c r="B135" s="105"/>
      <c r="C135" s="106" t="s">
        <v>8</v>
      </c>
      <c r="D135" s="107"/>
      <c r="E135" s="108">
        <v>0</v>
      </c>
      <c r="F135" s="109">
        <v>0</v>
      </c>
      <c r="G135" s="42">
        <f t="shared" si="3"/>
        <v>0</v>
      </c>
    </row>
    <row r="136" spans="2:7" x14ac:dyDescent="0.2">
      <c r="B136" s="105"/>
      <c r="C136" s="106" t="s">
        <v>8</v>
      </c>
      <c r="D136" s="107"/>
      <c r="E136" s="108">
        <v>0</v>
      </c>
      <c r="F136" s="109">
        <v>0</v>
      </c>
      <c r="G136" s="42">
        <f t="shared" si="3"/>
        <v>0</v>
      </c>
    </row>
    <row r="137" spans="2:7" x14ac:dyDescent="0.2">
      <c r="B137" s="105"/>
      <c r="C137" s="106" t="s">
        <v>8</v>
      </c>
      <c r="D137" s="107"/>
      <c r="E137" s="108">
        <v>0</v>
      </c>
      <c r="F137" s="109">
        <v>0</v>
      </c>
      <c r="G137" s="42">
        <f t="shared" si="3"/>
        <v>0</v>
      </c>
    </row>
    <row r="138" spans="2:7" x14ac:dyDescent="0.2">
      <c r="B138" s="105"/>
      <c r="C138" s="106" t="s">
        <v>8</v>
      </c>
      <c r="D138" s="107"/>
      <c r="E138" s="108">
        <v>0</v>
      </c>
      <c r="F138" s="109">
        <v>0</v>
      </c>
      <c r="G138" s="42">
        <f t="shared" si="3"/>
        <v>0</v>
      </c>
    </row>
    <row r="139" spans="2:7" x14ac:dyDescent="0.2">
      <c r="B139" s="105"/>
      <c r="C139" s="106" t="s">
        <v>8</v>
      </c>
      <c r="D139" s="107"/>
      <c r="E139" s="108">
        <v>0</v>
      </c>
      <c r="F139" s="109">
        <v>0</v>
      </c>
      <c r="G139" s="42">
        <f t="shared" si="3"/>
        <v>0</v>
      </c>
    </row>
    <row r="140" spans="2:7" x14ac:dyDescent="0.2">
      <c r="B140" s="105"/>
      <c r="C140" s="106" t="s">
        <v>8</v>
      </c>
      <c r="D140" s="107"/>
      <c r="E140" s="108">
        <v>0</v>
      </c>
      <c r="F140" s="109">
        <v>0</v>
      </c>
      <c r="G140" s="42">
        <f t="shared" si="3"/>
        <v>0</v>
      </c>
    </row>
    <row r="141" spans="2:7" ht="15" thickBot="1" x14ac:dyDescent="0.25">
      <c r="B141" s="110"/>
      <c r="C141" s="111" t="s">
        <v>8</v>
      </c>
      <c r="D141" s="112"/>
      <c r="E141" s="113">
        <v>0</v>
      </c>
      <c r="F141" s="114">
        <v>0</v>
      </c>
      <c r="G141" s="52">
        <f t="shared" si="3"/>
        <v>0</v>
      </c>
    </row>
    <row r="142" spans="2:7" ht="16.5" thickBot="1" x14ac:dyDescent="0.25">
      <c r="B142" s="54" t="s">
        <v>37</v>
      </c>
      <c r="C142" s="55"/>
      <c r="D142" s="51"/>
      <c r="E142" s="51"/>
      <c r="F142" s="51"/>
      <c r="G142" s="53">
        <f>SUM(G98:G141)</f>
        <v>0</v>
      </c>
    </row>
    <row r="143" spans="2:7" ht="15" thickBot="1" x14ac:dyDescent="0.25"/>
    <row r="144" spans="2:7" x14ac:dyDescent="0.2">
      <c r="B144" s="83" t="s">
        <v>34</v>
      </c>
      <c r="C144" s="84"/>
      <c r="D144" s="84"/>
      <c r="E144" s="84"/>
      <c r="F144" s="85"/>
      <c r="G144" s="89">
        <f>SUM(D22+D90)</f>
        <v>0</v>
      </c>
    </row>
    <row r="145" spans="2:7" ht="15" thickBot="1" x14ac:dyDescent="0.25">
      <c r="B145" s="86"/>
      <c r="C145" s="87"/>
      <c r="D145" s="87"/>
      <c r="E145" s="87"/>
      <c r="F145" s="88"/>
      <c r="G145" s="90"/>
    </row>
  </sheetData>
  <sheetProtection algorithmName="SHA-512" hashValue="5NzWbOiJ+WsrZP/ZXDEULmhORqHtDHYBnj7yaSs5QzBACU694kbEoQCgDJYPBGPF1g3yJQ9+kQB9eWLZAHgc4Q==" saltValue="M3RWWefIBAUDhz2xdqK9jA==" spinCount="100000" sheet="1" objects="1" scenarios="1"/>
  <mergeCells count="32">
    <mergeCell ref="E84:G84"/>
    <mergeCell ref="E85:G85"/>
    <mergeCell ref="B144:F145"/>
    <mergeCell ref="G144:G145"/>
    <mergeCell ref="B78:G78"/>
    <mergeCell ref="B142:C142"/>
    <mergeCell ref="E89:G89"/>
    <mergeCell ref="B90:C90"/>
    <mergeCell ref="B94:B97"/>
    <mergeCell ref="E94:E97"/>
    <mergeCell ref="F94:F97"/>
    <mergeCell ref="G94:G97"/>
    <mergeCell ref="B75:C75"/>
    <mergeCell ref="E82:G82"/>
    <mergeCell ref="E83:G83"/>
    <mergeCell ref="C7:E7"/>
    <mergeCell ref="G26:G29"/>
    <mergeCell ref="G5:I10"/>
    <mergeCell ref="C5:E5"/>
    <mergeCell ref="C6:E6"/>
    <mergeCell ref="B9:E9"/>
    <mergeCell ref="B26:B29"/>
    <mergeCell ref="F5:F9"/>
    <mergeCell ref="F26:F29"/>
    <mergeCell ref="E26:E29"/>
    <mergeCell ref="E21:G21"/>
    <mergeCell ref="B11:C11"/>
    <mergeCell ref="B22:C22"/>
    <mergeCell ref="E15:G15"/>
    <mergeCell ref="E17:G17"/>
    <mergeCell ref="E18:G18"/>
    <mergeCell ref="E19:G19"/>
  </mergeCells>
  <dataValidations count="1">
    <dataValidation type="list" allowBlank="1" showInputMessage="1" showErrorMessage="1" sqref="E31:E74 E98:E141"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Sheet1!$A$1:$A$5</xm:f>
          </x14:formula1>
          <xm:sqref>C31:C74</xm:sqref>
        </x14:dataValidation>
        <x14:dataValidation type="list" allowBlank="1" showInputMessage="1" showErrorMessage="1" xr:uid="{FF50B930-58E9-45FE-93DF-9EB1D2B2BC4E}">
          <x14:formula1>
            <xm:f>Sheet1!$A$11:$A$16</xm:f>
          </x14:formula1>
          <xm:sqref>C98:C141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workbookViewId="0">
      <selection activeCell="A20" sqref="A20"/>
    </sheetView>
  </sheetViews>
  <sheetFormatPr defaultRowHeight="15" x14ac:dyDescent="0.25"/>
  <cols>
    <col min="1" max="1" width="55.42578125" customWidth="1"/>
  </cols>
  <sheetData>
    <row r="1" spans="1:1" x14ac:dyDescent="0.25">
      <c r="A1" t="s">
        <v>8</v>
      </c>
    </row>
    <row r="2" spans="1:1" x14ac:dyDescent="0.25">
      <c r="A2" s="2" t="s">
        <v>22</v>
      </c>
    </row>
    <row r="3" spans="1:1" x14ac:dyDescent="0.25">
      <c r="A3" s="2" t="s">
        <v>23</v>
      </c>
    </row>
    <row r="4" spans="1:1" x14ac:dyDescent="0.25">
      <c r="A4" s="2" t="s">
        <v>24</v>
      </c>
    </row>
    <row r="5" spans="1:1" ht="28.5" x14ac:dyDescent="0.25">
      <c r="A5" s="2" t="s">
        <v>25</v>
      </c>
    </row>
    <row r="11" spans="1:1" x14ac:dyDescent="0.25">
      <c r="A11" t="s">
        <v>8</v>
      </c>
    </row>
    <row r="12" spans="1:1" x14ac:dyDescent="0.25">
      <c r="A12" s="2" t="s">
        <v>30</v>
      </c>
    </row>
    <row r="13" spans="1:1" x14ac:dyDescent="0.25">
      <c r="A13" s="2" t="s">
        <v>29</v>
      </c>
    </row>
    <row r="14" spans="1:1" x14ac:dyDescent="0.25">
      <c r="A14" s="2" t="s">
        <v>31</v>
      </c>
    </row>
    <row r="15" spans="1:1" x14ac:dyDescent="0.25">
      <c r="A15" s="2" t="s">
        <v>27</v>
      </c>
    </row>
    <row r="16" spans="1:1" x14ac:dyDescent="0.25">
      <c r="A16" s="2" t="s">
        <v>28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5245F1D7C9CC46A20D9F0F7B027165" ma:contentTypeVersion="8" ma:contentTypeDescription="Create a new document." ma:contentTypeScope="" ma:versionID="69866a4b128ac6fbaf71d2102672de13">
  <xsd:schema xmlns:xsd="http://www.w3.org/2001/XMLSchema" xmlns:xs="http://www.w3.org/2001/XMLSchema" xmlns:p="http://schemas.microsoft.com/office/2006/metadata/properties" xmlns:ns3="2f43500a-119c-4f79-9495-2c0a176a939c" targetNamespace="http://schemas.microsoft.com/office/2006/metadata/properties" ma:root="true" ma:fieldsID="ae1ec3bbea60d5afaa954ae43873dd01" ns3:_="">
    <xsd:import namespace="2f43500a-119c-4f79-9495-2c0a176a939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500a-119c-4f79-9495-2c0a176a9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2f43500a-119c-4f79-9495-2c0a176a939c"/>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60C88DE0-8153-45B4-B337-34A8B3BB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500a-119c-4f79-9495-2c0a176a9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CS20046</vt:lpstr>
      <vt:lpstr>Sheet1</vt:lpstr>
      <vt:lpstr>'CS20046'!Print_Area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Ben Oborne</cp:lastModifiedBy>
  <cp:lastPrinted>2014-02-06T12:26:57Z</cp:lastPrinted>
  <dcterms:created xsi:type="dcterms:W3CDTF">2013-10-01T16:36:52Z</dcterms:created>
  <dcterms:modified xsi:type="dcterms:W3CDTF">2020-03-06T13:09:56Z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0x010100D95245F1D7C9CC46A20D9F0F7B027165</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ba62f585-b40f-4ab9-bafe-39150f03d124_Enabled">
    <vt:lpwstr>true</vt:lpwstr>
  </property>
  <property fmtid="{D5CDD505-2E9C-101B-9397-08002B2CF9AE}" pid="9" name="MSIP_Label_ba62f585-b40f-4ab9-bafe-39150f03d124_SetDate">
    <vt:lpwstr>2020-02-21T16:24:24Z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903591a1-d816-4c6a-97d7-000054306295</vt:lpwstr>
  </property>
  <property fmtid="{D5CDD505-2E9C-101B-9397-08002B2CF9AE}" pid="14" name="MSIP_Label_ba62f585-b40f-4ab9-bafe-39150f03d124_ContentBits">
    <vt:lpwstr>0</vt:lpwstr>
  </property>
</Properties>
</file>