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2"/>
  <workbookPr defaultThemeVersion="166925"/>
  <mc:AlternateContent xmlns:mc="http://schemas.openxmlformats.org/markup-compatibility/2006">
    <mc:Choice Requires="x15">
      <x15ac:absPath xmlns:x15ac="http://schemas.microsoft.com/office/spreadsheetml/2010/11/ac" url="https://ealingcouncil.sharepoint.com/sites/WESTLONALLNCE/Files/ECONOMY/Planning and Infrastructure/Waste/Background/Procurement/FTS Documents/"/>
    </mc:Choice>
  </mc:AlternateContent>
  <xr:revisionPtr revIDLastSave="0" documentId="8_{2169D231-8F30-4CE1-9083-A801548372F9}" xr6:coauthVersionLast="47" xr6:coauthVersionMax="47" xr10:uidLastSave="{00000000-0000-0000-0000-000000000000}"/>
  <bookViews>
    <workbookView xWindow="10485" yWindow="-15720" windowWidth="19230" windowHeight="13590" firstSheet="2" activeTab="2" xr2:uid="{00000000-000D-0000-FFFF-FFFF00000000}"/>
  </bookViews>
  <sheets>
    <sheet name="INFORMATION_FOR_BIDDERS" sheetId="1" r:id="rId1"/>
    <sheet name="INPUT_DATA" sheetId="2" r:id="rId2"/>
    <sheet name="ASSESSMEN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3" l="1"/>
  <c r="C24" i="3"/>
  <c r="C15" i="2" s="1"/>
  <c r="C15" i="3"/>
  <c r="J33" i="3" s="1"/>
  <c r="K33" i="3" s="1"/>
  <c r="C23" i="3" s="1"/>
  <c r="C25" i="2" s="1"/>
  <c r="A15" i="3"/>
  <c r="C14" i="3"/>
  <c r="A14" i="3"/>
  <c r="C13" i="3"/>
  <c r="A13" i="3"/>
  <c r="C12" i="3"/>
  <c r="A12" i="3"/>
  <c r="C11" i="3"/>
  <c r="A11" i="3"/>
  <c r="C10" i="3"/>
  <c r="A10" i="3"/>
  <c r="C9" i="3"/>
  <c r="J8" i="3" s="1"/>
  <c r="K8" i="3" s="1"/>
  <c r="A9" i="3"/>
  <c r="C8" i="3"/>
  <c r="A8" i="3"/>
  <c r="F33" i="3"/>
  <c r="F27" i="3"/>
  <c r="M27" i="3"/>
  <c r="F20" i="3"/>
  <c r="M20" i="3"/>
  <c r="M13" i="3"/>
  <c r="F13" i="3"/>
  <c r="M8" i="3"/>
  <c r="F8" i="3"/>
  <c r="C7" i="1" l="1"/>
  <c r="J20" i="3"/>
  <c r="K20" i="3" s="1"/>
  <c r="C21" i="3" s="1"/>
  <c r="C23" i="2" s="1"/>
  <c r="J13" i="3"/>
  <c r="K13" i="3" s="1"/>
  <c r="C20" i="3" s="1"/>
  <c r="C22" i="2" s="1"/>
  <c r="J27" i="3"/>
  <c r="K27" i="3" s="1"/>
  <c r="C22" i="3" s="1"/>
  <c r="C24" i="2" s="1"/>
  <c r="C19" i="3"/>
  <c r="C21" i="2" s="1"/>
  <c r="C26" i="2" l="1"/>
  <c r="D26" i="2" s="1"/>
  <c r="K38" i="3"/>
</calcChain>
</file>

<file path=xl/sharedStrings.xml><?xml version="1.0" encoding="utf-8"?>
<sst xmlns="http://schemas.openxmlformats.org/spreadsheetml/2006/main" count="119" uniqueCount="106">
  <si>
    <t xml:space="preserve">FINANCIAL ASSESSMENTS - SCORING MATRIX </t>
  </si>
  <si>
    <t>GUIDANCE FOR BIDDERS - completing this Assessment</t>
  </si>
  <si>
    <r>
      <rPr>
        <b/>
        <sz val="11"/>
        <color rgb="FF000000"/>
        <rFont val="Calibri"/>
        <family val="2"/>
      </rPr>
      <t xml:space="preserve">The maximum score </t>
    </r>
    <r>
      <rPr>
        <sz val="11"/>
        <color rgb="FF000000"/>
        <rFont val="Calibri"/>
        <family val="2"/>
      </rPr>
      <t>available is 23 points.  Bidders will need to meet the minimum overall threshold score (the Pass Mark) as published in the invitation to tender (ITT) to be eligible to perform the contract.</t>
    </r>
  </si>
  <si>
    <r>
      <t xml:space="preserve">The Pass Mark </t>
    </r>
    <r>
      <rPr>
        <sz val="11"/>
        <color rgb="FF000000"/>
        <rFont val="Calibri"/>
        <family val="2"/>
      </rPr>
      <t>is the sum of the scores anticipated for each of the ratios.</t>
    </r>
  </si>
  <si>
    <r>
      <rPr>
        <b/>
        <sz val="11"/>
        <color rgb="FF000000"/>
        <rFont val="Calibri"/>
        <family val="2"/>
      </rPr>
      <t xml:space="preserve">The Assessment Page </t>
    </r>
    <r>
      <rPr>
        <sz val="11"/>
        <color rgb="FF000000"/>
        <rFont val="Calibri"/>
        <family val="2"/>
      </rPr>
      <t>shows the scores anticipated for each ratio test and the calculations used in the assessment.</t>
    </r>
  </si>
  <si>
    <r>
      <t xml:space="preserve">The Pass Mark </t>
    </r>
    <r>
      <rPr>
        <sz val="11"/>
        <color rgb="FF000000"/>
        <rFont val="Calibri"/>
        <family val="2"/>
      </rPr>
      <t xml:space="preserve">for this contract is:  </t>
    </r>
  </si>
  <si>
    <r>
      <rPr>
        <b/>
        <sz val="11"/>
        <color rgb="FF000000"/>
        <rFont val="Calibri"/>
        <family val="2"/>
      </rPr>
      <t xml:space="preserve">This assessment </t>
    </r>
    <r>
      <rPr>
        <sz val="11"/>
        <color rgb="FF000000"/>
        <rFont val="Calibri"/>
        <family val="2"/>
      </rPr>
      <t xml:space="preserve">is designed to be fair and equal to all bidders. The outcome of pass or fail is based on the total, bottom-line score, </t>
    </r>
    <r>
      <rPr>
        <i/>
        <sz val="11"/>
        <color rgb="FF000000"/>
        <rFont val="Calibri"/>
        <family val="2"/>
      </rPr>
      <t>not</t>
    </r>
    <r>
      <rPr>
        <sz val="11"/>
        <color rgb="FF000000"/>
        <rFont val="Calibri"/>
        <family val="2"/>
      </rPr>
      <t xml:space="preserve"> on the ability to meet the minimum anticipated score in any one ratio.</t>
    </r>
  </si>
  <si>
    <r>
      <t>Bidders should enter</t>
    </r>
    <r>
      <rPr>
        <sz val="11"/>
        <color rgb="FF000000"/>
        <rFont val="Calibri"/>
        <family val="2"/>
      </rPr>
      <t xml:space="preserve"> the required financial information in the BLUE CELLS on the 'Input Data' sheet that follows this page. This includes your Dun &amp; Bradstreet Credit Agency Risk Rating (see below).</t>
    </r>
  </si>
  <si>
    <r>
      <t xml:space="preserve">All cells </t>
    </r>
    <r>
      <rPr>
        <sz val="11"/>
        <color rgb="FF000000"/>
        <rFont val="Calibri"/>
        <family val="2"/>
      </rPr>
      <t>except the blue cells are locked to avoid corruption of the data and the calculations.</t>
    </r>
  </si>
  <si>
    <r>
      <t>Once the required information</t>
    </r>
    <r>
      <rPr>
        <sz val="11"/>
        <color rgb="FF000000"/>
        <rFont val="Calibri"/>
        <family val="2"/>
      </rPr>
      <t xml:space="preserve"> has been entered in the 'Input Data' sheet, the results of this assessment will be instantly visible in the bottom rows of the matrix.</t>
    </r>
  </si>
  <si>
    <r>
      <rPr>
        <b/>
        <sz val="11"/>
        <color rgb="FF000000"/>
        <rFont val="Calibri"/>
        <family val="2"/>
      </rPr>
      <t xml:space="preserve">The definition </t>
    </r>
    <r>
      <rPr>
        <sz val="11"/>
        <color rgb="FF000000"/>
        <rFont val="Calibri"/>
        <family val="2"/>
      </rPr>
      <t>of the ratios used in this Assessment are as follows:</t>
    </r>
  </si>
  <si>
    <r>
      <t xml:space="preserve">Turnover Ratio::  
</t>
    </r>
    <r>
      <rPr>
        <sz val="11"/>
        <color rgb="FF000000"/>
        <rFont val="Calibri"/>
        <family val="2"/>
      </rPr>
      <t xml:space="preserve">This is the amount of income taken by a business within an Accounting Year compared to the Annual Contract Value (rounded to two decimal places)."	</t>
    </r>
    <r>
      <rPr>
        <b/>
        <sz val="11"/>
        <color rgb="FF000000"/>
        <rFont val="Calibri"/>
        <family val="2"/>
      </rPr>
      <t xml:space="preserve">		</t>
    </r>
  </si>
  <si>
    <r>
      <t xml:space="preserve">Current Asset Ratio:
</t>
    </r>
    <r>
      <rPr>
        <sz val="11"/>
        <color rgb="FF000000"/>
        <rFont val="Calibri"/>
        <family val="2"/>
      </rPr>
      <t>The current ratio is a liquidity ratio that measures a company's ability to pay short-term obligations.  Formula: Current assets ÷ current liabilities (rounded to two decimal places).</t>
    </r>
  </si>
  <si>
    <r>
      <t xml:space="preserve">Gearing Percentage:
</t>
    </r>
    <r>
      <rPr>
        <sz val="11"/>
        <color rgb="FF000000"/>
        <rFont val="Calibri"/>
        <family val="2"/>
      </rPr>
      <t>This is the proportion of a company’s borrowed funds to its equity (rounded to nearest whole number).  The ratio indicates the financial risk to which a business is subjected. Formula: Loans ÷ Equity</t>
    </r>
    <r>
      <rPr>
        <b/>
        <sz val="11"/>
        <color rgb="FF000000"/>
        <rFont val="Calibri"/>
        <family val="2"/>
      </rPr>
      <t xml:space="preserve"> </t>
    </r>
    <r>
      <rPr>
        <sz val="11"/>
        <color rgb="FF000000"/>
        <rFont val="Calibri"/>
        <family val="2"/>
      </rPr>
      <t>x 100</t>
    </r>
  </si>
  <si>
    <r>
      <t xml:space="preserve">Asset Turnover Ratio:
</t>
    </r>
    <r>
      <rPr>
        <sz val="11"/>
        <color rgb="FF000000"/>
        <rFont val="Calibri"/>
        <family val="2"/>
      </rPr>
      <t>The asset turnover ratio is calculated by dividing net sales by average total assets (rounded to nearest whole number).</t>
    </r>
  </si>
  <si>
    <r>
      <t xml:space="preserve">Credit Agency Risk Rating:
</t>
    </r>
    <r>
      <rPr>
        <sz val="11"/>
        <color rgb="FF000000"/>
        <rFont val="Calibri"/>
        <family val="2"/>
      </rPr>
      <t xml:space="preserve">This Risk Rating* is taken from the current Report of Dun &amp; Bradstreet (D&amp;B). </t>
    </r>
  </si>
  <si>
    <r>
      <t xml:space="preserve">If you are unable to find your score, </t>
    </r>
    <r>
      <rPr>
        <sz val="11"/>
        <color rgb="FF000000"/>
        <rFont val="Calibri"/>
        <family val="2"/>
      </rPr>
      <t xml:space="preserve">please request assistance via the messaging system on the portal and the Council will provide this information for you. You </t>
    </r>
    <r>
      <rPr>
        <i/>
        <sz val="11"/>
        <color rgb="FF000000"/>
        <rFont val="Calibri"/>
        <family val="2"/>
      </rPr>
      <t>must</t>
    </r>
    <r>
      <rPr>
        <sz val="11"/>
        <color rgb="FF000000"/>
        <rFont val="Calibri"/>
        <family val="2"/>
      </rPr>
      <t xml:space="preserve"> include your registered company name and Company Registration Number.</t>
    </r>
  </si>
  <si>
    <r>
      <rPr>
        <b/>
        <sz val="11"/>
        <color rgb="FF000000"/>
        <rFont val="Calibri"/>
        <family val="2"/>
      </rPr>
      <t>*Bidders should note</t>
    </r>
    <r>
      <rPr>
        <sz val="11"/>
        <color rgb="FF000000"/>
        <rFont val="Calibri"/>
        <family val="2"/>
      </rPr>
      <t xml:space="preserve"> that if the Risk Rating is 3 or 4, or there is no risk indicator listed, the Authority reserves the right to require a parent company guarantee, a performance bond or an alternative security for any contract award.</t>
    </r>
  </si>
  <si>
    <r>
      <t>Contract Value</t>
    </r>
    <r>
      <rPr>
        <sz val="11"/>
        <color rgb="FF000000"/>
        <rFont val="Calibri"/>
        <family val="2"/>
      </rPr>
      <t xml:space="preserve"> is the estimated value of the project or the annual value of a term contract. </t>
    </r>
  </si>
  <si>
    <r>
      <t xml:space="preserve">Definitions of the accountancy terms </t>
    </r>
    <r>
      <rPr>
        <sz val="11"/>
        <color rgb="FF000000"/>
        <rFont val="Calibri"/>
        <family val="2"/>
      </rPr>
      <t>used in these ratios can be found in the table below this guidance.</t>
    </r>
  </si>
  <si>
    <r>
      <t>Bidders should note</t>
    </r>
    <r>
      <rPr>
        <sz val="11"/>
        <color rgb="FF000000"/>
        <rFont val="Calibri"/>
        <family val="2"/>
      </rPr>
      <t xml:space="preserve"> that a further financial analysis of the leading bidder's accounts will be undertaken by the Council prior to any award process being undertaken.</t>
    </r>
  </si>
  <si>
    <r>
      <rPr>
        <b/>
        <sz val="11"/>
        <color rgb="FF000000"/>
        <rFont val="Calibri"/>
        <family val="2"/>
      </rPr>
      <t xml:space="preserve">In any conflict </t>
    </r>
    <r>
      <rPr>
        <sz val="11"/>
        <color rgb="FF000000"/>
        <rFont val="Calibri"/>
        <family val="2"/>
      </rPr>
      <t>between the outcome of a bidder's own financial self-assessment and any assessment undertaken by the Authority, the Authority's own assessment outcome shall be final.</t>
    </r>
  </si>
  <si>
    <r>
      <t>New companies</t>
    </r>
    <r>
      <rPr>
        <sz val="11"/>
        <color rgb="FF000000"/>
        <rFont val="Calibri"/>
        <family val="2"/>
      </rPr>
      <t xml:space="preserve"> that may not have accounts suitable for this assessment should contact the authority and agree an alternative methodology (e.g. Parent Company accounts). Bidders </t>
    </r>
    <r>
      <rPr>
        <u/>
        <sz val="11"/>
        <color rgb="FF000000"/>
        <rFont val="Calibri"/>
        <family val="2"/>
      </rPr>
      <t>should not</t>
    </r>
    <r>
      <rPr>
        <sz val="11"/>
        <color rgb="FF000000"/>
        <rFont val="Calibri"/>
        <family val="2"/>
      </rPr>
      <t xml:space="preserve"> undertake a self-assessment or embark on a bidding process until an alternative means of assessment has been agreed.</t>
    </r>
  </si>
  <si>
    <t>Accountancy Term</t>
  </si>
  <si>
    <t>Formal Definition</t>
  </si>
  <si>
    <t>Turnover</t>
  </si>
  <si>
    <t>The total income of a business. ‘revenue’ is a more internationally recognised term.</t>
  </si>
  <si>
    <t>Current Assets</t>
  </si>
  <si>
    <t xml:space="preserve">These are items that are either actual money or can be converted into cash quickly, usually within one year. They include bank account, savings account, stock, work in progress, prepayments, debtors and petty cash. </t>
  </si>
  <si>
    <t>Current Liabilities</t>
  </si>
  <si>
    <t>A current liability is an obligation that must be repaid within the current period or the next year, whichever is longer. In other words, it’s a short-term loan or long-term debt that will become due in the next 12 months and require payment of current assets.</t>
  </si>
  <si>
    <t>Loans</t>
  </si>
  <si>
    <t xml:space="preserve">A loan is an arrangement under which a lender allows another party the use of funds in exchange for an interest payment and the return of the funds at the end of the lending arrangement. </t>
  </si>
  <si>
    <t>Equity</t>
  </si>
  <si>
    <t>Equity is the difference between the value of the assets and the value of the liabilities of something owned. It is computed by subtracting total liabilities from the total assets.</t>
  </si>
  <si>
    <t>Assets</t>
  </si>
  <si>
    <t xml:space="preserve">An asset is a resource with economic value that a company owns or controls with the expectation that it will provide a future benefit. An asset can be thought of as something that, in the future, can generate cash flow, reduce expenses, or improve sales, regardless of whether it's manufacturing equipment or a patent. </t>
  </si>
  <si>
    <t>Borrowing and Debt</t>
  </si>
  <si>
    <t xml:space="preserve">The long-term liabilities of a company that are due in more than 12 months are called borrowings. More specifically, borrowing and debts are the financial obligations that need to be repaid. </t>
  </si>
  <si>
    <t>BIDDERS ENTER INFORMATION ON THIS PAGE</t>
  </si>
  <si>
    <t>Financial Performance input: Please complete ALL BLUE CELLS. Figures must be for the last complete and audited financial year and they must each include any other elements in the list where necessary (e.g. current liabilities must include loans, etc).</t>
  </si>
  <si>
    <t>Financial Year Start Date</t>
  </si>
  <si>
    <t>Total Value of Loans</t>
  </si>
  <si>
    <t>Total Value of Equity</t>
  </si>
  <si>
    <t>Total Value of Assets</t>
  </si>
  <si>
    <t>Dun &amp; Bradstreet Risk Rating</t>
  </si>
  <si>
    <t>If there is no Risk Rating, enter zero.</t>
  </si>
  <si>
    <t>Minimum overall score required:</t>
  </si>
  <si>
    <t>to be eligible to bid.</t>
  </si>
  <si>
    <t>OUTCOME OF ASSESSMENT</t>
  </si>
  <si>
    <t>SCORE
ACHIEVED</t>
  </si>
  <si>
    <t>ASSESSMENT 
OUTCOME</t>
  </si>
  <si>
    <t>Current Asset Ratio</t>
  </si>
  <si>
    <t>Gearing Percentage</t>
  </si>
  <si>
    <t>Turnover/net assets</t>
  </si>
  <si>
    <t>Credit Agency Risk Rating</t>
  </si>
  <si>
    <t>TOTAL SCORE ACHIEVED:</t>
  </si>
  <si>
    <t>*Please note: your financial standing may be reassessed by the Authority at any time and any disparity in this assessment will be amended accordingly.</t>
  </si>
  <si>
    <t>INFORMATION AND ASSESSMENT SHEET</t>
  </si>
  <si>
    <t>CLIENT TEAM TO ENTER DATA IN PINK CELLS</t>
  </si>
  <si>
    <t>INPUT DATA</t>
  </si>
  <si>
    <t>CALCULATION</t>
  </si>
  <si>
    <t>SCORING DEFINITIONS</t>
  </si>
  <si>
    <t>Account Element</t>
  </si>
  <si>
    <t>Value</t>
  </si>
  <si>
    <t>Ranges</t>
  </si>
  <si>
    <t>Scoring</t>
  </si>
  <si>
    <t>Accounts Element</t>
  </si>
  <si>
    <t>Description</t>
  </si>
  <si>
    <t>Score
Value</t>
  </si>
  <si>
    <t>Lower</t>
  </si>
  <si>
    <t>Upper</t>
  </si>
  <si>
    <t>Rating</t>
  </si>
  <si>
    <t xml:space="preserve">Value </t>
  </si>
  <si>
    <t>SCORE</t>
  </si>
  <si>
    <t>2.0 and above x Annual Contract Value</t>
  </si>
  <si>
    <t>1.5 to less than 2.0 x Annual Contract Value</t>
  </si>
  <si>
    <t>1.0 to less than 1.5 x Annual Contract Value</t>
  </si>
  <si>
    <t>Less than 1.0 x Annual Contract Value</t>
  </si>
  <si>
    <t>2.0 and above</t>
  </si>
  <si>
    <t>1.6 to less than 2.0</t>
  </si>
  <si>
    <t>1.2 to less than 1.6</t>
  </si>
  <si>
    <t>0.8 to less than 1.2</t>
  </si>
  <si>
    <t>SCORES ACHIEVED FOR EACH RATIO</t>
  </si>
  <si>
    <t>ANTICIPATED SCORES</t>
  </si>
  <si>
    <t>0.4 to less than 0.8</t>
  </si>
  <si>
    <t>0 to less than 0.4</t>
  </si>
  <si>
    <t>Greater than 75</t>
  </si>
  <si>
    <t>Greater than 60 to 75</t>
  </si>
  <si>
    <t>Greater than 45 to 60</t>
  </si>
  <si>
    <t>Greater than 30 to 45</t>
  </si>
  <si>
    <t>Minimum Assessment Score Required</t>
  </si>
  <si>
    <t>|</t>
  </si>
  <si>
    <t>15 to 30</t>
  </si>
  <si>
    <t>Contract Value</t>
  </si>
  <si>
    <t>Less than 15</t>
  </si>
  <si>
    <t xml:space="preserve">FINANCE TO ADVISE ANTICIPATED RATIO SCORES . </t>
  </si>
  <si>
    <t>CLIENT PROJECT TEAM TO ENTER CONTRACT VALUE</t>
  </si>
  <si>
    <t xml:space="preserve">20 and above </t>
  </si>
  <si>
    <t>15 to less than 20</t>
  </si>
  <si>
    <t>10 to less than 15</t>
  </si>
  <si>
    <t>5 to less than 10</t>
  </si>
  <si>
    <t>ONCE THIS DATA IS COMPLETED THE MATRIX SHOULD BE PROTECTED TO PRESERVE THE FORMULAE</t>
  </si>
  <si>
    <t>Less than 5</t>
  </si>
  <si>
    <t>Contract Value: This will be the estimated project value or the annual value of a term contract.</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</si>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</sst>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809]* #,##0.00&quot; &quot;;&quot;-&quot;[$£-809]* #,##0.00&quot; &quot;;&quot; &quot;[$£-809]* &quot;-&quot;#&quot; &quot;;&quot; &quot;@&quot; &quot;"/>
  </numFmts>
  <fonts count="13">
    <font>
      <sz val="11"/>
      <color rgb="FF000000"/>
      <name val="Calibri"/>
      <family val="2"/>
    </font>
    <font>
      <sz val="11"/>
      <color theme="1"/>
      <name val="Calibri"/>
      <family val="2"/>
      <scheme val="minor"/>
    </font>
    <font>
      <sz val="11"/>
      <color rgb="FF000000"/>
      <name val="Calibri"/>
      <family val="2"/>
    </font>
    <font>
      <b/>
      <sz val="14"/>
      <color rgb="FF000000"/>
      <name val="Segoe UI"/>
      <family val="2"/>
    </font>
    <font>
      <b/>
      <sz val="12"/>
      <color rgb="FF000000"/>
      <name val="Calibri"/>
      <family val="2"/>
    </font>
    <font>
      <b/>
      <sz val="11"/>
      <color rgb="FF000000"/>
      <name val="Calibri"/>
      <family val="2"/>
    </font>
    <font>
      <i/>
      <sz val="11"/>
      <color rgb="FF000000"/>
      <name val="Calibri"/>
      <family val="2"/>
    </font>
    <font>
      <b/>
      <sz val="14"/>
      <color rgb="FF000000"/>
      <name val="Calibri"/>
      <family val="2"/>
    </font>
    <font>
      <b/>
      <sz val="12"/>
      <color rgb="FFFF0000"/>
      <name val="Calibri"/>
      <family val="2"/>
    </font>
    <font>
      <sz val="10"/>
      <color rgb="FF000000"/>
      <name val="Segoe UI"/>
      <family val="2"/>
    </font>
    <font>
      <b/>
      <sz val="10"/>
      <color rgb="FF000000"/>
      <name val="Calibri"/>
      <family val="2"/>
    </font>
    <font>
      <u/>
      <sz val="11"/>
      <color rgb="FF000000"/>
      <name val="Calibri"/>
      <family val="2"/>
    </font>
    <font>
      <b/>
      <sz val="11"/>
      <color theme="1"/>
      <name val="Calibri"/>
      <family val="2"/>
      <scheme val="minor"/>
    </font>
  </fonts>
  <fills count="10">
    <fill>
      <patternFill patternType="none"/>
    </fill>
    <fill>
      <patternFill patternType="gray125"/>
    </fill>
    <fill>
      <patternFill patternType="solid">
        <fgColor rgb="FFE2EFDA"/>
        <bgColor rgb="FFE2EFDA"/>
      </patternFill>
    </fill>
    <fill>
      <patternFill patternType="solid">
        <fgColor rgb="FFFFF2CC"/>
        <bgColor rgb="FFFFF2CC"/>
      </patternFill>
    </fill>
    <fill>
      <patternFill patternType="solid">
        <fgColor rgb="FFDDEBF7"/>
        <bgColor rgb="FFDDEBF7"/>
      </patternFill>
    </fill>
    <fill>
      <patternFill patternType="solid">
        <fgColor rgb="FFFCE4D6"/>
        <bgColor rgb="FFFCE4D6"/>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9"/>
        <bgColor indexed="64"/>
      </patternFill>
    </fill>
    <fill>
      <patternFill patternType="solid">
        <fgColor theme="0"/>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164" fontId="2" fillId="0" borderId="0" applyFont="0" applyFill="0" applyBorder="0" applyAlignment="0" applyProtection="0"/>
  </cellStyleXfs>
  <cellXfs count="99">
    <xf numFmtId="0" fontId="0" fillId="0" borderId="0" xfId="0"/>
    <xf numFmtId="0" fontId="5"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indent="1"/>
    </xf>
    <xf numFmtId="164" fontId="2" fillId="0" borderId="0" xfId="1" applyProtection="1"/>
    <xf numFmtId="3" fontId="5" fillId="6" borderId="7" xfId="1" applyNumberFormat="1" applyFont="1" applyFill="1" applyBorder="1" applyAlignment="1" applyProtection="1">
      <alignment horizontal="center" vertical="center"/>
    </xf>
    <xf numFmtId="0" fontId="5" fillId="0" borderId="7" xfId="0" applyFont="1" applyBorder="1" applyAlignment="1">
      <alignment vertical="center"/>
    </xf>
    <xf numFmtId="0" fontId="0" fillId="0" borderId="8" xfId="0" applyBorder="1"/>
    <xf numFmtId="0" fontId="5" fillId="2" borderId="5" xfId="0" applyFont="1" applyFill="1" applyBorder="1" applyAlignment="1">
      <alignment horizontal="center" vertical="center" wrapText="1"/>
    </xf>
    <xf numFmtId="0" fontId="5" fillId="0" borderId="0" xfId="0" applyFont="1"/>
    <xf numFmtId="0" fontId="5" fillId="0" borderId="0" xfId="0" applyFont="1" applyAlignment="1">
      <alignment vertical="center"/>
    </xf>
    <xf numFmtId="14" fontId="2" fillId="4" borderId="5" xfId="1" applyNumberFormat="1" applyFill="1" applyBorder="1" applyAlignment="1" applyProtection="1">
      <alignment horizontal="right" vertical="center"/>
      <protection locked="0"/>
    </xf>
    <xf numFmtId="164" fontId="2" fillId="4" borderId="5" xfId="1" applyFill="1" applyBorder="1" applyAlignment="1" applyProtection="1">
      <alignment vertical="center"/>
      <protection locked="0"/>
    </xf>
    <xf numFmtId="164" fontId="2" fillId="4" borderId="2" xfId="1" applyFill="1" applyBorder="1" applyAlignment="1" applyProtection="1">
      <alignment vertical="center"/>
      <protection locked="0"/>
    </xf>
    <xf numFmtId="0" fontId="5" fillId="0" borderId="0" xfId="0" applyFont="1" applyAlignment="1">
      <alignment horizontal="center" vertical="center"/>
    </xf>
    <xf numFmtId="0" fontId="5" fillId="0" borderId="5" xfId="0" applyFont="1" applyBorder="1" applyAlignment="1">
      <alignment horizontal="right" vertical="center"/>
    </xf>
    <xf numFmtId="0" fontId="0" fillId="0" borderId="0" xfId="0" applyAlignment="1">
      <alignment horizontal="right"/>
    </xf>
    <xf numFmtId="0" fontId="0" fillId="0" borderId="5"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vertical="center"/>
    </xf>
    <xf numFmtId="14" fontId="0" fillId="0" borderId="0" xfId="0" applyNumberFormat="1" applyAlignment="1">
      <alignment horizontal="right" vertical="center"/>
    </xf>
    <xf numFmtId="2" fontId="0" fillId="0" borderId="0" xfId="0" applyNumberFormat="1" applyAlignment="1">
      <alignment vertical="center"/>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0" fillId="0" borderId="0" xfId="0" applyAlignment="1">
      <alignment horizontal="right" vertical="center"/>
    </xf>
    <xf numFmtId="164" fontId="2" fillId="0" borderId="0" xfId="1" applyAlignment="1" applyProtection="1">
      <alignment vertical="center"/>
    </xf>
    <xf numFmtId="164" fontId="2" fillId="0" borderId="0" xfId="1" applyFill="1" applyAlignment="1" applyProtection="1">
      <alignment vertical="center"/>
    </xf>
    <xf numFmtId="0" fontId="5" fillId="0" borderId="0" xfId="0" applyFont="1" applyAlignment="1">
      <alignment horizontal="right"/>
    </xf>
    <xf numFmtId="0" fontId="0" fillId="0" borderId="5" xfId="0" applyBorder="1" applyAlignment="1">
      <alignment vertical="center"/>
    </xf>
    <xf numFmtId="0" fontId="0" fillId="3" borderId="9" xfId="0" applyFill="1" applyBorder="1" applyAlignment="1">
      <alignment horizontal="center" vertical="center"/>
    </xf>
    <xf numFmtId="0" fontId="0" fillId="6" borderId="11" xfId="0" applyFill="1" applyBorder="1" applyAlignment="1">
      <alignment horizontal="center" vertical="center"/>
    </xf>
    <xf numFmtId="3" fontId="5" fillId="0" borderId="5" xfId="0" applyNumberFormat="1" applyFont="1" applyBorder="1" applyAlignment="1">
      <alignment horizontal="center" vertical="center"/>
    </xf>
    <xf numFmtId="164" fontId="2" fillId="5" borderId="5" xfId="1" applyFill="1" applyBorder="1" applyAlignment="1" applyProtection="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2" fontId="0" fillId="0" borderId="0" xfId="0" applyNumberFormat="1"/>
    <xf numFmtId="0" fontId="5" fillId="0" borderId="12" xfId="0" applyFont="1" applyBorder="1" applyAlignment="1">
      <alignment horizontal="right" vertical="center"/>
    </xf>
    <xf numFmtId="0" fontId="0" fillId="0" borderId="13" xfId="0" applyBorder="1"/>
    <xf numFmtId="3" fontId="5" fillId="0" borderId="14" xfId="1" applyNumberFormat="1" applyFont="1" applyFill="1" applyBorder="1" applyAlignment="1" applyProtection="1">
      <alignment horizontal="center" vertical="center"/>
    </xf>
    <xf numFmtId="0" fontId="5" fillId="7" borderId="11" xfId="0" applyFont="1" applyFill="1" applyBorder="1" applyAlignment="1">
      <alignment horizontal="center" vertical="center"/>
    </xf>
    <xf numFmtId="3" fontId="2" fillId="4" borderId="5" xfId="1" applyNumberFormat="1" applyFill="1" applyBorder="1" applyAlignment="1" applyProtection="1">
      <alignment horizontal="center" vertical="center"/>
      <protection locked="0"/>
    </xf>
    <xf numFmtId="0" fontId="9" fillId="0" borderId="11" xfId="0" applyFont="1" applyBorder="1" applyAlignment="1">
      <alignment horizontal="center" vertical="center" wrapText="1"/>
    </xf>
    <xf numFmtId="0" fontId="0" fillId="0" borderId="11" xfId="0" applyBorder="1" applyAlignment="1">
      <alignment horizontal="center" vertical="center"/>
    </xf>
    <xf numFmtId="0" fontId="5" fillId="0" borderId="17" xfId="0" applyFont="1" applyBorder="1" applyAlignment="1">
      <alignment vertical="center" wrapText="1"/>
    </xf>
    <xf numFmtId="0" fontId="5" fillId="8" borderId="11" xfId="0" applyFont="1" applyFill="1" applyBorder="1" applyAlignment="1">
      <alignment horizontal="right" vertical="center" wrapText="1"/>
    </xf>
    <xf numFmtId="0" fontId="5" fillId="0" borderId="11" xfId="0" applyFont="1" applyBorder="1" applyAlignment="1">
      <alignment horizontal="right" vertical="center"/>
    </xf>
    <xf numFmtId="0" fontId="5" fillId="0" borderId="22" xfId="0" applyFont="1" applyBorder="1" applyAlignment="1">
      <alignment horizontal="right" vertical="center"/>
    </xf>
    <xf numFmtId="0" fontId="0" fillId="0" borderId="13" xfId="0" applyBorder="1" applyAlignment="1">
      <alignment horizontal="center"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1" fillId="9" borderId="11" xfId="0" applyFont="1" applyFill="1" applyBorder="1" applyAlignment="1">
      <alignment horizontal="left" vertical="center" wrapText="1"/>
    </xf>
    <xf numFmtId="0" fontId="12" fillId="7" borderId="11" xfId="0" applyFont="1" applyFill="1" applyBorder="1" applyAlignment="1">
      <alignment horizontal="left" vertical="center"/>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3" fillId="2" borderId="1" xfId="0" applyFont="1" applyFill="1" applyBorder="1" applyAlignment="1">
      <alignment horizontal="center" vertical="center"/>
    </xf>
    <xf numFmtId="0" fontId="4" fillId="7" borderId="11" xfId="0" applyFont="1" applyFill="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3" fontId="0" fillId="0" borderId="0" xfId="0" applyNumberFormat="1" applyAlignment="1">
      <alignment horizontal="left" vertical="center" wrapText="1" indent="2"/>
    </xf>
    <xf numFmtId="0" fontId="0" fillId="0" borderId="0" xfId="0" applyAlignment="1">
      <alignment horizontal="left" vertical="center" wrapText="1" indent="2"/>
    </xf>
    <xf numFmtId="0" fontId="0" fillId="0" borderId="18" xfId="0" applyBorder="1" applyAlignment="1">
      <alignment horizontal="left" vertical="center" wrapText="1" indent="2"/>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7" fillId="3"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0" borderId="6" xfId="0" applyFont="1" applyBorder="1" applyAlignment="1">
      <alignment horizontal="right" vertical="center"/>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right" vertical="center"/>
    </xf>
    <xf numFmtId="0" fontId="0" fillId="0" borderId="11" xfId="0" applyBorder="1" applyAlignment="1">
      <alignment horizontal="right" vertical="center" indent="1"/>
    </xf>
    <xf numFmtId="0" fontId="0" fillId="3" borderId="5" xfId="0" applyFill="1" applyBorder="1" applyAlignment="1">
      <alignment horizontal="center" vertical="center"/>
    </xf>
    <xf numFmtId="0" fontId="5" fillId="0" borderId="0" xfId="0" applyFont="1" applyAlignment="1">
      <alignment horizontal="right" vertical="center"/>
    </xf>
    <xf numFmtId="0" fontId="5" fillId="2" borderId="9" xfId="0" applyFont="1" applyFill="1" applyBorder="1" applyAlignment="1">
      <alignment horizontal="center" vertical="center"/>
    </xf>
    <xf numFmtId="0" fontId="5" fillId="0" borderId="5" xfId="0" applyFont="1" applyBorder="1" applyAlignment="1">
      <alignment horizontal="right" vertical="center"/>
    </xf>
    <xf numFmtId="2" fontId="0" fillId="0" borderId="5" xfId="0" applyNumberFormat="1" applyBorder="1" applyAlignment="1">
      <alignment horizontal="center" vertical="center"/>
    </xf>
    <xf numFmtId="0" fontId="0" fillId="0" borderId="5" xfId="0" applyBorder="1" applyAlignment="1">
      <alignment horizontal="center" vertical="center"/>
    </xf>
    <xf numFmtId="0" fontId="10" fillId="6" borderId="9"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10" fillId="6" borderId="23" xfId="0" applyFont="1" applyFill="1" applyBorder="1" applyAlignment="1">
      <alignment horizontal="center" vertical="center" wrapText="1"/>
    </xf>
    <xf numFmtId="0" fontId="10" fillId="6" borderId="0" xfId="0" applyFont="1" applyFill="1" applyAlignment="1">
      <alignment horizontal="center" vertical="center" wrapText="1"/>
    </xf>
    <xf numFmtId="0" fontId="0" fillId="0" borderId="5" xfId="0" applyBorder="1" applyAlignment="1">
      <alignment horizontal="right" vertical="center"/>
    </xf>
  </cellXfs>
  <cellStyles count="2">
    <cellStyle name="Currency" xfId="1" builtinId="4"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3"/>
  <sheetViews>
    <sheetView topLeftCell="A6" zoomScale="130" zoomScaleNormal="130" workbookViewId="0">
      <selection activeCell="C7" sqref="C7:E7"/>
    </sheetView>
  </sheetViews>
  <sheetFormatPr defaultRowHeight="14.25"/>
  <cols>
    <col min="1" max="1" width="9" customWidth="1"/>
    <col min="2" max="2" width="31.5703125" customWidth="1"/>
    <col min="3" max="3" width="9" customWidth="1"/>
    <col min="4" max="4" width="17.85546875" customWidth="1"/>
    <col min="5" max="5" width="23.85546875" customWidth="1"/>
    <col min="6" max="6" width="9" customWidth="1"/>
  </cols>
  <sheetData>
    <row r="1" spans="2:5" ht="56.25" customHeight="1" thickBot="1">
      <c r="B1" s="57" t="s">
        <v>0</v>
      </c>
      <c r="C1" s="57"/>
      <c r="D1" s="57"/>
      <c r="E1" s="57"/>
    </row>
    <row r="2" spans="2:5" ht="20.25" customHeight="1"/>
    <row r="3" spans="2:5" ht="30" customHeight="1">
      <c r="B3" s="58" t="s">
        <v>1</v>
      </c>
      <c r="C3" s="58"/>
      <c r="D3" s="58"/>
      <c r="E3" s="58"/>
    </row>
    <row r="4" spans="2:5" ht="48" customHeight="1">
      <c r="B4" s="59" t="s">
        <v>2</v>
      </c>
      <c r="C4" s="60"/>
      <c r="D4" s="60"/>
      <c r="E4" s="61"/>
    </row>
    <row r="5" spans="2:5" ht="20.25" customHeight="1">
      <c r="B5" s="49" t="s">
        <v>3</v>
      </c>
      <c r="C5" s="50"/>
      <c r="D5" s="50"/>
      <c r="E5" s="51"/>
    </row>
    <row r="6" spans="2:5" ht="33" customHeight="1">
      <c r="B6" s="59" t="s">
        <v>4</v>
      </c>
      <c r="C6" s="60"/>
      <c r="D6" s="60"/>
      <c r="E6" s="61"/>
    </row>
    <row r="7" spans="2:5" ht="20.25" customHeight="1">
      <c r="B7" s="44" t="s">
        <v>5</v>
      </c>
      <c r="C7" s="62">
        <f>ASSESSMENT!C24</f>
        <v>15</v>
      </c>
      <c r="D7" s="63"/>
      <c r="E7" s="64"/>
    </row>
    <row r="8" spans="2:5" ht="34.9" customHeight="1">
      <c r="B8" s="59" t="s">
        <v>6</v>
      </c>
      <c r="C8" s="60"/>
      <c r="D8" s="60"/>
      <c r="E8" s="61"/>
    </row>
    <row r="9" spans="2:5" ht="48.75" customHeight="1">
      <c r="B9" s="49" t="s">
        <v>7</v>
      </c>
      <c r="C9" s="50"/>
      <c r="D9" s="50"/>
      <c r="E9" s="51"/>
    </row>
    <row r="10" spans="2:5" ht="19.5" customHeight="1">
      <c r="B10" s="49" t="s">
        <v>8</v>
      </c>
      <c r="C10" s="50"/>
      <c r="D10" s="50"/>
      <c r="E10" s="51"/>
    </row>
    <row r="11" spans="2:5" ht="30" customHeight="1">
      <c r="B11" s="49" t="s">
        <v>9</v>
      </c>
      <c r="C11" s="50"/>
      <c r="D11" s="50"/>
      <c r="E11" s="51"/>
    </row>
    <row r="12" spans="2:5" ht="20.25" customHeight="1">
      <c r="B12" s="65" t="s">
        <v>10</v>
      </c>
      <c r="C12" s="66"/>
      <c r="D12" s="66"/>
      <c r="E12" s="67"/>
    </row>
    <row r="13" spans="2:5" ht="48" customHeight="1">
      <c r="B13" s="49" t="s">
        <v>11</v>
      </c>
      <c r="C13" s="50"/>
      <c r="D13" s="50"/>
      <c r="E13" s="51"/>
    </row>
    <row r="14" spans="2:5" ht="48.75" customHeight="1">
      <c r="B14" s="49" t="s">
        <v>12</v>
      </c>
      <c r="C14" s="50"/>
      <c r="D14" s="50"/>
      <c r="E14" s="51"/>
    </row>
    <row r="15" spans="2:5" ht="61.5" customHeight="1">
      <c r="B15" s="49" t="s">
        <v>13</v>
      </c>
      <c r="C15" s="50"/>
      <c r="D15" s="50"/>
      <c r="E15" s="51"/>
    </row>
    <row r="16" spans="2:5" ht="48" customHeight="1">
      <c r="B16" s="49" t="s">
        <v>14</v>
      </c>
      <c r="C16" s="50"/>
      <c r="D16" s="50"/>
      <c r="E16" s="51"/>
    </row>
    <row r="17" spans="2:5" ht="34.5" customHeight="1">
      <c r="B17" s="49" t="s">
        <v>15</v>
      </c>
      <c r="C17" s="50"/>
      <c r="D17" s="50"/>
      <c r="E17" s="51"/>
    </row>
    <row r="18" spans="2:5" ht="47.25" customHeight="1">
      <c r="B18" s="49" t="s">
        <v>16</v>
      </c>
      <c r="C18" s="50"/>
      <c r="D18" s="50"/>
      <c r="E18" s="51"/>
    </row>
    <row r="19" spans="2:5" ht="50.25" customHeight="1">
      <c r="B19" s="59" t="s">
        <v>17</v>
      </c>
      <c r="C19" s="60"/>
      <c r="D19" s="60"/>
      <c r="E19" s="61"/>
    </row>
    <row r="20" spans="2:5" ht="21.75" customHeight="1">
      <c r="B20" s="49" t="s">
        <v>18</v>
      </c>
      <c r="C20" s="50"/>
      <c r="D20" s="50"/>
      <c r="E20" s="51"/>
    </row>
    <row r="21" spans="2:5" ht="35.25" customHeight="1">
      <c r="B21" s="49" t="s">
        <v>19</v>
      </c>
      <c r="C21" s="50"/>
      <c r="D21" s="50"/>
      <c r="E21" s="51"/>
    </row>
    <row r="22" spans="2:5" ht="33" customHeight="1">
      <c r="B22" s="49" t="s">
        <v>20</v>
      </c>
      <c r="C22" s="50"/>
      <c r="D22" s="50"/>
      <c r="E22" s="51"/>
    </row>
    <row r="23" spans="2:5" ht="33.75" customHeight="1">
      <c r="B23" s="59" t="s">
        <v>21</v>
      </c>
      <c r="C23" s="60"/>
      <c r="D23" s="60"/>
      <c r="E23" s="61"/>
    </row>
    <row r="24" spans="2:5" ht="60" customHeight="1">
      <c r="B24" s="54" t="s">
        <v>22</v>
      </c>
      <c r="C24" s="55"/>
      <c r="D24" s="55"/>
      <c r="E24" s="56"/>
    </row>
    <row r="25" spans="2:5" ht="15" customHeight="1">
      <c r="B25" s="48"/>
      <c r="C25" s="48"/>
      <c r="D25" s="48"/>
      <c r="E25" s="48"/>
    </row>
    <row r="26" spans="2:5" ht="30" customHeight="1">
      <c r="B26" s="45" t="s">
        <v>23</v>
      </c>
      <c r="C26" s="53" t="s">
        <v>24</v>
      </c>
      <c r="D26" s="53"/>
      <c r="E26" s="53"/>
    </row>
    <row r="27" spans="2:5" ht="45" customHeight="1">
      <c r="B27" s="47" t="s">
        <v>25</v>
      </c>
      <c r="C27" s="52" t="s">
        <v>26</v>
      </c>
      <c r="D27" s="52"/>
      <c r="E27" s="52"/>
    </row>
    <row r="28" spans="2:5" ht="84.75" customHeight="1">
      <c r="B28" s="46" t="s">
        <v>27</v>
      </c>
      <c r="C28" s="52" t="s">
        <v>28</v>
      </c>
      <c r="D28" s="52"/>
      <c r="E28" s="52"/>
    </row>
    <row r="29" spans="2:5" ht="76.5" customHeight="1">
      <c r="B29" s="46" t="s">
        <v>29</v>
      </c>
      <c r="C29" s="52" t="s">
        <v>30</v>
      </c>
      <c r="D29" s="52"/>
      <c r="E29" s="52"/>
    </row>
    <row r="30" spans="2:5" ht="61.5" customHeight="1">
      <c r="B30" s="46" t="s">
        <v>31</v>
      </c>
      <c r="C30" s="52" t="s">
        <v>32</v>
      </c>
      <c r="D30" s="52"/>
      <c r="E30" s="52"/>
    </row>
    <row r="31" spans="2:5" ht="60" customHeight="1">
      <c r="B31" s="46" t="s">
        <v>33</v>
      </c>
      <c r="C31" s="52" t="s">
        <v>34</v>
      </c>
      <c r="D31" s="52"/>
      <c r="E31" s="52"/>
    </row>
    <row r="32" spans="2:5" ht="93.75" customHeight="1">
      <c r="B32" s="46" t="s">
        <v>35</v>
      </c>
      <c r="C32" s="52" t="s">
        <v>36</v>
      </c>
      <c r="D32" s="52"/>
      <c r="E32" s="52"/>
    </row>
    <row r="33" spans="2:5" ht="60.75" customHeight="1">
      <c r="B33" s="46" t="s">
        <v>37</v>
      </c>
      <c r="C33" s="52" t="s">
        <v>38</v>
      </c>
      <c r="D33" s="52"/>
      <c r="E33" s="52"/>
    </row>
  </sheetData>
  <mergeCells count="32">
    <mergeCell ref="B17:E17"/>
    <mergeCell ref="B19:E19"/>
    <mergeCell ref="B22:E22"/>
    <mergeCell ref="B23:E23"/>
    <mergeCell ref="B21:E21"/>
    <mergeCell ref="B14:E14"/>
    <mergeCell ref="B15:E15"/>
    <mergeCell ref="B16:E16"/>
    <mergeCell ref="B18:E18"/>
    <mergeCell ref="B1:E1"/>
    <mergeCell ref="B3:E3"/>
    <mergeCell ref="B4:E4"/>
    <mergeCell ref="B6:E6"/>
    <mergeCell ref="B8:E8"/>
    <mergeCell ref="B5:E5"/>
    <mergeCell ref="C7:E7"/>
    <mergeCell ref="B10:E10"/>
    <mergeCell ref="B9:E9"/>
    <mergeCell ref="B11:E11"/>
    <mergeCell ref="B12:E12"/>
    <mergeCell ref="B13:E13"/>
    <mergeCell ref="B25:E25"/>
    <mergeCell ref="B20:E20"/>
    <mergeCell ref="C31:E31"/>
    <mergeCell ref="C32:E32"/>
    <mergeCell ref="C33:E33"/>
    <mergeCell ref="C26:E26"/>
    <mergeCell ref="C27:E27"/>
    <mergeCell ref="C28:E28"/>
    <mergeCell ref="C29:E29"/>
    <mergeCell ref="C30:E30"/>
    <mergeCell ref="B24:E24"/>
  </mergeCells>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topLeftCell="A15" workbookViewId="0">
      <selection activeCell="C6" sqref="C6"/>
    </sheetView>
  </sheetViews>
  <sheetFormatPr defaultColWidth="9" defaultRowHeight="14.25"/>
  <cols>
    <col min="1" max="1" width="32.7109375" style="9" customWidth="1"/>
    <col min="2" max="2" width="3" customWidth="1"/>
    <col min="3" max="3" width="19" customWidth="1"/>
    <col min="4" max="4" width="6.7109375" customWidth="1"/>
    <col min="5" max="5" width="14.28515625" customWidth="1"/>
    <col min="6" max="6" width="9" customWidth="1"/>
  </cols>
  <sheetData>
    <row r="1" spans="1:8" ht="57.75" customHeight="1" thickBot="1">
      <c r="A1" s="68" t="s">
        <v>39</v>
      </c>
      <c r="B1" s="68"/>
      <c r="C1" s="68"/>
      <c r="D1" s="68"/>
      <c r="E1" s="68"/>
    </row>
    <row r="3" spans="1:8" ht="60" customHeight="1">
      <c r="A3" s="69" t="s">
        <v>40</v>
      </c>
      <c r="B3" s="69"/>
      <c r="C3" s="69"/>
      <c r="D3" s="69"/>
      <c r="E3" s="69"/>
    </row>
    <row r="4" spans="1:8" ht="20.25" customHeight="1">
      <c r="A4" s="69"/>
      <c r="B4" s="69"/>
      <c r="C4" s="69"/>
      <c r="D4" s="69"/>
      <c r="E4" s="69"/>
    </row>
    <row r="5" spans="1:8" ht="20.25" customHeight="1">
      <c r="A5"/>
    </row>
    <row r="6" spans="1:8" ht="20.25" customHeight="1">
      <c r="A6" s="1" t="s">
        <v>41</v>
      </c>
      <c r="C6" s="11"/>
    </row>
    <row r="7" spans="1:8" ht="20.25" customHeight="1">
      <c r="A7" s="1" t="s">
        <v>25</v>
      </c>
      <c r="C7" s="12"/>
    </row>
    <row r="8" spans="1:8" ht="20.25" customHeight="1">
      <c r="A8" s="1" t="s">
        <v>27</v>
      </c>
      <c r="C8" s="12"/>
    </row>
    <row r="9" spans="1:8" ht="20.25" customHeight="1">
      <c r="A9" s="1" t="s">
        <v>29</v>
      </c>
      <c r="C9" s="12"/>
    </row>
    <row r="10" spans="1:8" ht="20.25" customHeight="1">
      <c r="A10" s="1" t="s">
        <v>42</v>
      </c>
      <c r="C10" s="12"/>
      <c r="H10" s="2"/>
    </row>
    <row r="11" spans="1:8" ht="20.25" customHeight="1">
      <c r="A11" s="1" t="s">
        <v>43</v>
      </c>
      <c r="C11" s="12"/>
      <c r="H11" s="2"/>
    </row>
    <row r="12" spans="1:8" ht="20.25" customHeight="1">
      <c r="A12" s="1" t="s">
        <v>44</v>
      </c>
      <c r="C12" s="13"/>
      <c r="H12" s="2"/>
    </row>
    <row r="13" spans="1:8" ht="20.25" customHeight="1">
      <c r="A13" s="1" t="s">
        <v>45</v>
      </c>
      <c r="C13" s="41"/>
      <c r="D13" s="3" t="s">
        <v>46</v>
      </c>
      <c r="H13" s="2"/>
    </row>
    <row r="14" spans="1:8" ht="20.25" customHeight="1" thickBot="1">
      <c r="A14" s="1"/>
      <c r="C14" s="4"/>
    </row>
    <row r="15" spans="1:8" ht="30" customHeight="1" thickBot="1">
      <c r="A15" s="70" t="s">
        <v>47</v>
      </c>
      <c r="B15" s="70"/>
      <c r="C15" s="5">
        <f>ASSESSMENT!C24</f>
        <v>15</v>
      </c>
      <c r="D15" s="6" t="s">
        <v>48</v>
      </c>
      <c r="E15" s="7"/>
    </row>
    <row r="16" spans="1:8" ht="20.25" customHeight="1">
      <c r="A16" s="1"/>
      <c r="C16" s="4"/>
    </row>
    <row r="17" spans="1:17" ht="30" customHeight="1">
      <c r="A17" s="71" t="s">
        <v>49</v>
      </c>
      <c r="B17" s="71"/>
      <c r="C17" s="71"/>
      <c r="D17" s="71"/>
      <c r="E17" s="71"/>
    </row>
    <row r="18" spans="1:17" ht="20.25" customHeight="1">
      <c r="A18" s="1"/>
      <c r="C18" s="4"/>
    </row>
    <row r="19" spans="1:17" ht="45" customHeight="1">
      <c r="A19" s="1"/>
      <c r="C19" s="8" t="s">
        <v>50</v>
      </c>
      <c r="E19" s="72" t="s">
        <v>51</v>
      </c>
    </row>
    <row r="20" spans="1:17" ht="20.25" customHeight="1">
      <c r="A20" s="1"/>
      <c r="E20" s="73"/>
    </row>
    <row r="21" spans="1:17" ht="20.25" customHeight="1">
      <c r="A21" s="1" t="s">
        <v>25</v>
      </c>
      <c r="C21" s="2">
        <f>ASSESSMENT!C19</f>
        <v>1</v>
      </c>
      <c r="E21" s="73"/>
    </row>
    <row r="22" spans="1:17" ht="20.25" customHeight="1">
      <c r="A22" s="1" t="s">
        <v>52</v>
      </c>
      <c r="C22" s="2" t="e">
        <f>ASSESSMENT!C20</f>
        <v>#DIV/0!</v>
      </c>
      <c r="E22" s="73"/>
    </row>
    <row r="23" spans="1:17" ht="20.25" customHeight="1">
      <c r="A23" s="1" t="s">
        <v>53</v>
      </c>
      <c r="C23" s="2" t="e">
        <f>ASSESSMENT!C21</f>
        <v>#DIV/0!</v>
      </c>
      <c r="E23" s="73"/>
    </row>
    <row r="24" spans="1:17" ht="20.25" customHeight="1">
      <c r="A24" s="1" t="s">
        <v>54</v>
      </c>
      <c r="C24" s="2" t="e">
        <f>ASSESSMENT!C22</f>
        <v>#DIV/0!</v>
      </c>
      <c r="E24" s="73"/>
    </row>
    <row r="25" spans="1:17" ht="20.25" customHeight="1">
      <c r="A25" s="1" t="s">
        <v>55</v>
      </c>
      <c r="C25" s="2">
        <f>ASSESSMENT!C23</f>
        <v>0</v>
      </c>
      <c r="E25" s="73"/>
    </row>
    <row r="26" spans="1:17" ht="30" customHeight="1">
      <c r="A26" s="37" t="s">
        <v>56</v>
      </c>
      <c r="B26" s="38"/>
      <c r="C26" s="39" t="e">
        <f>SUM(C21:C25)</f>
        <v>#DIV/0!</v>
      </c>
      <c r="D26" s="74" t="e">
        <f>IF(C26&lt;C15, "FAIL","PASS")</f>
        <v>#DIV/0!</v>
      </c>
      <c r="E26" s="75"/>
    </row>
    <row r="27" spans="1:17" ht="20.25" customHeight="1">
      <c r="C27" s="4"/>
    </row>
    <row r="28" spans="1:17" ht="20.25" customHeight="1">
      <c r="A28" s="69" t="s">
        <v>57</v>
      </c>
      <c r="B28" s="69"/>
      <c r="C28" s="69"/>
      <c r="D28" s="69"/>
      <c r="E28" s="69"/>
      <c r="F28" s="10"/>
      <c r="G28" s="10"/>
      <c r="H28" s="10"/>
      <c r="I28" s="10"/>
      <c r="J28" s="10"/>
      <c r="K28" s="10"/>
      <c r="L28" s="10"/>
      <c r="M28" s="10"/>
      <c r="N28" s="10"/>
      <c r="O28" s="10"/>
      <c r="P28" s="10"/>
      <c r="Q28" s="10"/>
    </row>
    <row r="29" spans="1:17">
      <c r="A29" s="69"/>
      <c r="B29" s="69"/>
      <c r="C29" s="69"/>
      <c r="D29" s="69"/>
      <c r="E29" s="69"/>
    </row>
    <row r="30" spans="1:17">
      <c r="A30" s="69"/>
      <c r="B30" s="69"/>
      <c r="C30" s="69"/>
      <c r="D30" s="69"/>
      <c r="E30" s="69"/>
    </row>
    <row r="31" spans="1:17">
      <c r="A31" s="69"/>
      <c r="B31" s="69"/>
      <c r="C31" s="69"/>
      <c r="D31" s="69"/>
      <c r="E31" s="69"/>
    </row>
    <row r="32" spans="1:17">
      <c r="A32" s="69"/>
      <c r="B32" s="69"/>
      <c r="C32" s="69"/>
      <c r="D32" s="69"/>
      <c r="E32" s="69"/>
    </row>
  </sheetData>
  <mergeCells count="7">
    <mergeCell ref="A1:E1"/>
    <mergeCell ref="A3:E4"/>
    <mergeCell ref="A15:B15"/>
    <mergeCell ref="A17:E17"/>
    <mergeCell ref="A28:E32"/>
    <mergeCell ref="E19:E25"/>
    <mergeCell ref="D26:E26"/>
  </mergeCells>
  <pageMargins left="0.70000000000000007" right="0.70000000000000007" top="0.75" bottom="0.75" header="0.30000000000000004" footer="0.30000000000000004"/>
  <pageSetup paperSize="9" fitToWidth="0" fitToHeight="0" orientation="portrait" r:id="rId1"/>
  <ignoredErrors>
    <ignoredError sqref="C26"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tabSelected="1" workbookViewId="0">
      <selection activeCell="E21" sqref="E21"/>
    </sheetView>
  </sheetViews>
  <sheetFormatPr defaultColWidth="9" defaultRowHeight="14.25"/>
  <cols>
    <col min="1" max="1" width="34.5703125" customWidth="1"/>
    <col min="2" max="2" width="2.5703125" customWidth="1"/>
    <col min="3" max="3" width="34.28515625" customWidth="1"/>
    <col min="4" max="4" width="20" bestFit="1" customWidth="1"/>
    <col min="5" max="5" width="8.7109375" customWidth="1"/>
    <col min="6" max="6" width="32.7109375" style="16" customWidth="1"/>
    <col min="7" max="9" width="9" customWidth="1"/>
    <col min="10" max="10" width="9" style="2" customWidth="1"/>
    <col min="11" max="11" width="9.7109375" customWidth="1"/>
    <col min="12" max="12" width="19.7109375" customWidth="1"/>
    <col min="13" max="13" width="32.7109375" customWidth="1"/>
    <col min="14" max="14" width="42" customWidth="1"/>
    <col min="15" max="15" width="8" customWidth="1"/>
    <col min="16" max="16" width="2.5703125" customWidth="1"/>
    <col min="17" max="17" width="9" customWidth="1"/>
  </cols>
  <sheetData>
    <row r="1" spans="1:15" ht="40.15" customHeight="1">
      <c r="A1" s="93" t="s">
        <v>58</v>
      </c>
      <c r="B1" s="94"/>
      <c r="C1" s="94"/>
      <c r="D1" s="95"/>
      <c r="F1" s="92" t="s">
        <v>59</v>
      </c>
      <c r="G1" s="92"/>
      <c r="H1" s="92"/>
      <c r="I1" s="92"/>
      <c r="J1" s="92"/>
      <c r="K1" s="92"/>
    </row>
    <row r="4" spans="1:15" ht="30" customHeight="1">
      <c r="A4" s="71" t="s">
        <v>60</v>
      </c>
      <c r="B4" s="71"/>
      <c r="C4" s="71"/>
      <c r="D4" s="14"/>
      <c r="F4" s="71" t="s">
        <v>61</v>
      </c>
      <c r="G4" s="71"/>
      <c r="H4" s="71"/>
      <c r="I4" s="71"/>
      <c r="J4" s="71"/>
      <c r="K4" s="71"/>
      <c r="M4" s="71" t="s">
        <v>62</v>
      </c>
      <c r="N4" s="71"/>
      <c r="O4" s="71"/>
    </row>
    <row r="6" spans="1:15" ht="30" customHeight="1">
      <c r="A6" s="15" t="s">
        <v>63</v>
      </c>
      <c r="B6" s="9"/>
      <c r="C6" s="15" t="s">
        <v>64</v>
      </c>
      <c r="D6" s="1"/>
      <c r="G6" s="86" t="s">
        <v>65</v>
      </c>
      <c r="H6" s="86"/>
      <c r="I6" s="86" t="s">
        <v>66</v>
      </c>
      <c r="J6" s="86"/>
      <c r="K6" s="86"/>
      <c r="M6" s="17" t="s">
        <v>67</v>
      </c>
      <c r="N6" s="18" t="s">
        <v>68</v>
      </c>
      <c r="O6" s="19" t="s">
        <v>69</v>
      </c>
    </row>
    <row r="7" spans="1:15" ht="20.25" customHeight="1">
      <c r="A7" s="20"/>
      <c r="B7" s="20"/>
      <c r="C7" s="20"/>
      <c r="D7" s="20"/>
      <c r="G7" s="18" t="s">
        <v>70</v>
      </c>
      <c r="H7" s="18" t="s">
        <v>71</v>
      </c>
      <c r="I7" s="18" t="s">
        <v>72</v>
      </c>
      <c r="J7" s="18" t="s">
        <v>73</v>
      </c>
      <c r="K7" s="18" t="s">
        <v>74</v>
      </c>
    </row>
    <row r="8" spans="1:15" ht="20.25" customHeight="1">
      <c r="A8" s="16" t="str">
        <f>INPUT_DATA!A6</f>
        <v>Financial Year Start Date</v>
      </c>
      <c r="C8" s="21">
        <f>INPUT_DATA!C6</f>
        <v>0</v>
      </c>
      <c r="D8" s="21"/>
      <c r="F8" s="84" t="str">
        <f>A19</f>
        <v>Turnover</v>
      </c>
      <c r="G8" s="22">
        <v>2</v>
      </c>
      <c r="H8" s="22">
        <v>100</v>
      </c>
      <c r="I8" s="2">
        <v>4</v>
      </c>
      <c r="J8" s="85">
        <f>C9/C25</f>
        <v>0</v>
      </c>
      <c r="K8" s="86">
        <f>INDEX(I8:I11,MATCH(J8,H8:H11,-1))</f>
        <v>1</v>
      </c>
      <c r="M8" s="98" t="str">
        <f>A19</f>
        <v>Turnover</v>
      </c>
      <c r="N8" s="23" t="s">
        <v>75</v>
      </c>
      <c r="O8" s="24">
        <v>4</v>
      </c>
    </row>
    <row r="9" spans="1:15" ht="20.25" customHeight="1">
      <c r="A9" s="25" t="str">
        <f>INPUT_DATA!A7</f>
        <v>Turnover</v>
      </c>
      <c r="B9" s="20"/>
      <c r="C9" s="26">
        <f>INPUT_DATA!C7</f>
        <v>0</v>
      </c>
      <c r="D9" s="27"/>
      <c r="F9" s="84"/>
      <c r="G9" s="22">
        <v>1.5</v>
      </c>
      <c r="H9" s="22">
        <v>1.99</v>
      </c>
      <c r="I9" s="2">
        <v>3</v>
      </c>
      <c r="J9" s="85"/>
      <c r="K9" s="86"/>
      <c r="M9" s="98"/>
      <c r="N9" s="23" t="s">
        <v>76</v>
      </c>
      <c r="O9" s="24">
        <v>3</v>
      </c>
    </row>
    <row r="10" spans="1:15" ht="20.25" customHeight="1">
      <c r="A10" s="25" t="str">
        <f>INPUT_DATA!A8</f>
        <v>Current Assets</v>
      </c>
      <c r="B10" s="20"/>
      <c r="C10" s="26">
        <f>INPUT_DATA!C8</f>
        <v>0</v>
      </c>
      <c r="D10" s="27"/>
      <c r="F10" s="84"/>
      <c r="G10" s="22">
        <v>1</v>
      </c>
      <c r="H10" s="22">
        <v>1.49</v>
      </c>
      <c r="I10" s="2">
        <v>2</v>
      </c>
      <c r="J10" s="85"/>
      <c r="K10" s="86"/>
      <c r="M10" s="98"/>
      <c r="N10" s="23" t="s">
        <v>77</v>
      </c>
      <c r="O10" s="24">
        <v>2</v>
      </c>
    </row>
    <row r="11" spans="1:15" ht="20.25" customHeight="1">
      <c r="A11" s="25" t="str">
        <f>INPUT_DATA!A9</f>
        <v>Current Liabilities</v>
      </c>
      <c r="B11" s="20"/>
      <c r="C11" s="26">
        <f>INPUT_DATA!C9</f>
        <v>0</v>
      </c>
      <c r="D11" s="27"/>
      <c r="F11" s="84"/>
      <c r="G11" s="22">
        <v>0</v>
      </c>
      <c r="H11" s="22">
        <v>0.99</v>
      </c>
      <c r="I11" s="2">
        <v>1</v>
      </c>
      <c r="J11" s="85"/>
      <c r="K11" s="86"/>
      <c r="M11" s="98"/>
      <c r="N11" s="23" t="s">
        <v>78</v>
      </c>
      <c r="O11" s="24">
        <v>1</v>
      </c>
    </row>
    <row r="12" spans="1:15" ht="20.25" customHeight="1">
      <c r="A12" s="25" t="str">
        <f>INPUT_DATA!A10</f>
        <v>Total Value of Loans</v>
      </c>
      <c r="B12" s="20"/>
      <c r="C12" s="26">
        <f>INPUT_DATA!C10</f>
        <v>0</v>
      </c>
      <c r="D12" s="27"/>
      <c r="F12" s="28"/>
      <c r="G12" s="20"/>
      <c r="H12" s="20"/>
      <c r="I12" s="2"/>
      <c r="M12" s="20"/>
    </row>
    <row r="13" spans="1:15" ht="20.25" customHeight="1">
      <c r="A13" s="25" t="str">
        <f>INPUT_DATA!A11</f>
        <v>Total Value of Equity</v>
      </c>
      <c r="B13" s="20"/>
      <c r="C13" s="26">
        <f>INPUT_DATA!C11</f>
        <v>0</v>
      </c>
      <c r="D13" s="27"/>
      <c r="F13" s="84" t="str">
        <f>A20</f>
        <v>Current Asset Ratio</v>
      </c>
      <c r="G13" s="22">
        <v>2</v>
      </c>
      <c r="H13" s="22">
        <v>100</v>
      </c>
      <c r="I13" s="2">
        <v>5</v>
      </c>
      <c r="J13" s="85" t="e">
        <f>C10/C11</f>
        <v>#DIV/0!</v>
      </c>
      <c r="K13" s="86" t="e">
        <f>INDEX(I13:I18,MATCH(J13,H13:H18,-1))</f>
        <v>#DIV/0!</v>
      </c>
      <c r="M13" s="80" t="str">
        <f>A20</f>
        <v>Current Asset Ratio</v>
      </c>
      <c r="N13" s="42" t="s">
        <v>79</v>
      </c>
      <c r="O13" s="42">
        <v>5</v>
      </c>
    </row>
    <row r="14" spans="1:15" ht="20.25" customHeight="1">
      <c r="A14" s="25" t="str">
        <f>INPUT_DATA!A12</f>
        <v>Total Value of Assets</v>
      </c>
      <c r="B14" s="20"/>
      <c r="C14" s="26">
        <f>INPUT_DATA!C12</f>
        <v>0</v>
      </c>
      <c r="D14" s="27"/>
      <c r="F14" s="84"/>
      <c r="G14" s="22">
        <v>1.6</v>
      </c>
      <c r="H14" s="22">
        <v>1.99</v>
      </c>
      <c r="I14" s="2">
        <v>4</v>
      </c>
      <c r="J14" s="85"/>
      <c r="K14" s="86"/>
      <c r="M14" s="80"/>
      <c r="N14" s="42" t="s">
        <v>80</v>
      </c>
      <c r="O14" s="42">
        <v>4</v>
      </c>
    </row>
    <row r="15" spans="1:15" ht="20.25" customHeight="1">
      <c r="A15" s="25" t="str">
        <f>INPUT_DATA!A13</f>
        <v>Dun &amp; Bradstreet Risk Rating</v>
      </c>
      <c r="B15" s="20"/>
      <c r="C15" s="29">
        <f>INPUT_DATA!C13</f>
        <v>0</v>
      </c>
      <c r="D15" s="20"/>
      <c r="F15" s="84"/>
      <c r="G15" s="22">
        <v>1.2</v>
      </c>
      <c r="H15" s="22">
        <v>1.59</v>
      </c>
      <c r="I15" s="2">
        <v>3</v>
      </c>
      <c r="J15" s="85"/>
      <c r="K15" s="86"/>
      <c r="M15" s="80"/>
      <c r="N15" s="42" t="s">
        <v>81</v>
      </c>
      <c r="O15" s="42">
        <v>3</v>
      </c>
    </row>
    <row r="16" spans="1:15" ht="20.25" customHeight="1">
      <c r="A16" s="16"/>
      <c r="F16" s="84"/>
      <c r="G16" s="22">
        <v>0.8</v>
      </c>
      <c r="H16" s="22">
        <v>1.19</v>
      </c>
      <c r="I16" s="2">
        <v>2</v>
      </c>
      <c r="J16" s="85"/>
      <c r="K16" s="86"/>
      <c r="M16" s="80"/>
      <c r="N16" s="42" t="s">
        <v>82</v>
      </c>
      <c r="O16" s="42">
        <v>2</v>
      </c>
    </row>
    <row r="17" spans="1:15" ht="20.25" customHeight="1">
      <c r="A17" s="71" t="s">
        <v>83</v>
      </c>
      <c r="B17" s="71"/>
      <c r="C17" s="83"/>
      <c r="D17" s="40" t="s">
        <v>84</v>
      </c>
      <c r="F17" s="84"/>
      <c r="G17" s="22">
        <v>0.4</v>
      </c>
      <c r="H17" s="22">
        <v>0.79</v>
      </c>
      <c r="I17" s="2">
        <v>1</v>
      </c>
      <c r="J17" s="85"/>
      <c r="K17" s="86"/>
      <c r="M17" s="80"/>
      <c r="N17" s="42" t="s">
        <v>85</v>
      </c>
      <c r="O17" s="42">
        <v>1</v>
      </c>
    </row>
    <row r="18" spans="1:15" ht="20.25" customHeight="1">
      <c r="A18" s="16"/>
      <c r="F18" s="84"/>
      <c r="G18" s="22">
        <v>0</v>
      </c>
      <c r="H18" s="22">
        <v>0.39</v>
      </c>
      <c r="I18" s="2">
        <v>0</v>
      </c>
      <c r="J18" s="85"/>
      <c r="K18" s="86"/>
      <c r="M18" s="80"/>
      <c r="N18" s="43" t="s">
        <v>86</v>
      </c>
      <c r="O18" s="43">
        <v>0</v>
      </c>
    </row>
    <row r="19" spans="1:15" ht="20.25" customHeight="1">
      <c r="A19" s="25" t="s">
        <v>25</v>
      </c>
      <c r="B19" s="20"/>
      <c r="C19" s="30">
        <f>K8</f>
        <v>1</v>
      </c>
      <c r="D19" s="31">
        <v>3</v>
      </c>
      <c r="E19" s="20"/>
      <c r="F19" s="28"/>
      <c r="G19" s="20"/>
      <c r="H19" s="20"/>
      <c r="I19" s="2"/>
    </row>
    <row r="20" spans="1:15" ht="20.25" customHeight="1">
      <c r="A20" s="25" t="s">
        <v>52</v>
      </c>
      <c r="B20" s="20"/>
      <c r="C20" s="30" t="e">
        <f>K13</f>
        <v>#DIV/0!</v>
      </c>
      <c r="D20" s="31">
        <v>3</v>
      </c>
      <c r="E20" s="20"/>
      <c r="F20" s="84" t="str">
        <f>A21</f>
        <v>Gearing Percentage</v>
      </c>
      <c r="G20" s="22">
        <v>75</v>
      </c>
      <c r="H20" s="22">
        <v>100</v>
      </c>
      <c r="I20" s="2">
        <v>0</v>
      </c>
      <c r="J20" s="85" t="e">
        <f>C12/C13*100</f>
        <v>#DIV/0!</v>
      </c>
      <c r="K20" s="86" t="e">
        <f>INDEX(I20:I25,MATCH(J20,H20:H25,-1))</f>
        <v>#DIV/0!</v>
      </c>
      <c r="M20" s="79" t="str">
        <f>A21</f>
        <v>Gearing Percentage</v>
      </c>
      <c r="N20" s="42" t="s">
        <v>87</v>
      </c>
      <c r="O20" s="42">
        <v>0</v>
      </c>
    </row>
    <row r="21" spans="1:15" ht="20.25" customHeight="1">
      <c r="A21" s="25" t="s">
        <v>53</v>
      </c>
      <c r="B21" s="20"/>
      <c r="C21" s="30" t="e">
        <f>K20</f>
        <v>#DIV/0!</v>
      </c>
      <c r="D21" s="31">
        <v>3</v>
      </c>
      <c r="E21" s="20"/>
      <c r="F21" s="84"/>
      <c r="G21" s="22">
        <v>60</v>
      </c>
      <c r="H21" s="22">
        <v>74.989999999999995</v>
      </c>
      <c r="I21" s="2">
        <v>1</v>
      </c>
      <c r="J21" s="85"/>
      <c r="K21" s="86"/>
      <c r="M21" s="79"/>
      <c r="N21" s="42" t="s">
        <v>88</v>
      </c>
      <c r="O21" s="42">
        <v>1</v>
      </c>
    </row>
    <row r="22" spans="1:15" ht="20.25" customHeight="1">
      <c r="A22" s="25" t="s">
        <v>54</v>
      </c>
      <c r="B22" s="20"/>
      <c r="C22" s="30" t="e">
        <f>K27</f>
        <v>#DIV/0!</v>
      </c>
      <c r="D22" s="31">
        <v>3</v>
      </c>
      <c r="E22" s="20"/>
      <c r="F22" s="84"/>
      <c r="G22" s="22">
        <v>45</v>
      </c>
      <c r="H22" s="22">
        <v>59.99</v>
      </c>
      <c r="I22" s="2">
        <v>2</v>
      </c>
      <c r="J22" s="85"/>
      <c r="K22" s="86"/>
      <c r="M22" s="79"/>
      <c r="N22" s="42" t="s">
        <v>89</v>
      </c>
      <c r="O22" s="42">
        <v>2</v>
      </c>
    </row>
    <row r="23" spans="1:15" ht="20.25" customHeight="1">
      <c r="A23" s="25" t="s">
        <v>45</v>
      </c>
      <c r="B23" s="20"/>
      <c r="C23" s="30">
        <f>K33</f>
        <v>0</v>
      </c>
      <c r="D23" s="31">
        <v>3</v>
      </c>
      <c r="E23" s="20"/>
      <c r="F23" s="84"/>
      <c r="G23" s="22">
        <v>30</v>
      </c>
      <c r="H23" s="22">
        <v>44.99</v>
      </c>
      <c r="I23" s="2">
        <v>3</v>
      </c>
      <c r="J23" s="85"/>
      <c r="K23" s="86"/>
      <c r="M23" s="79"/>
      <c r="N23" s="42" t="s">
        <v>90</v>
      </c>
      <c r="O23" s="42">
        <v>3</v>
      </c>
    </row>
    <row r="24" spans="1:15" ht="20.25" customHeight="1">
      <c r="A24" s="25" t="s">
        <v>91</v>
      </c>
      <c r="B24" s="20"/>
      <c r="C24" s="32">
        <f>SUM(D19:D23)</f>
        <v>15</v>
      </c>
      <c r="D24" s="2" t="s">
        <v>92</v>
      </c>
      <c r="E24" s="20"/>
      <c r="F24" s="84"/>
      <c r="G24" s="22">
        <v>15</v>
      </c>
      <c r="H24" s="22">
        <v>29.99</v>
      </c>
      <c r="I24" s="2">
        <v>4</v>
      </c>
      <c r="J24" s="85"/>
      <c r="K24" s="86"/>
      <c r="M24" s="79"/>
      <c r="N24" s="42" t="s">
        <v>93</v>
      </c>
      <c r="O24" s="42">
        <v>4</v>
      </c>
    </row>
    <row r="25" spans="1:15" ht="20.25" customHeight="1">
      <c r="A25" s="25" t="s">
        <v>94</v>
      </c>
      <c r="B25" s="20"/>
      <c r="C25" s="33">
        <v>350000</v>
      </c>
      <c r="D25" s="2" t="s">
        <v>92</v>
      </c>
      <c r="E25" s="20"/>
      <c r="F25" s="84"/>
      <c r="G25" s="22">
        <v>0</v>
      </c>
      <c r="H25" s="22">
        <v>14.99</v>
      </c>
      <c r="I25" s="2">
        <v>5</v>
      </c>
      <c r="J25" s="85"/>
      <c r="K25" s="86"/>
      <c r="M25" s="79"/>
      <c r="N25" s="43" t="s">
        <v>95</v>
      </c>
      <c r="O25" s="43">
        <v>5</v>
      </c>
    </row>
    <row r="26" spans="1:15" ht="20.25" customHeight="1">
      <c r="A26" s="25"/>
      <c r="B26" s="20"/>
      <c r="C26" s="2" t="s">
        <v>92</v>
      </c>
      <c r="D26" s="96" t="s">
        <v>96</v>
      </c>
      <c r="E26" s="20"/>
      <c r="F26" s="28"/>
      <c r="G26" s="22"/>
      <c r="H26" s="22"/>
      <c r="I26" s="2"/>
    </row>
    <row r="27" spans="1:15" ht="20.25" customHeight="1">
      <c r="A27" s="25"/>
      <c r="B27" s="20"/>
      <c r="C27" s="87" t="s">
        <v>97</v>
      </c>
      <c r="D27" s="97"/>
      <c r="E27" s="20"/>
      <c r="F27" s="84" t="str">
        <f>A22</f>
        <v>Turnover/net assets</v>
      </c>
      <c r="G27" s="22">
        <v>20</v>
      </c>
      <c r="H27" s="22">
        <v>100</v>
      </c>
      <c r="I27" s="34">
        <v>5</v>
      </c>
      <c r="J27" s="85" t="e">
        <f>C9/C14</f>
        <v>#DIV/0!</v>
      </c>
      <c r="K27" s="86" t="e">
        <f>INDEX(I27:I31,MATCH(J27,H27:H31,-1))</f>
        <v>#DIV/0!</v>
      </c>
      <c r="M27" s="76" t="str">
        <f>A22</f>
        <v>Turnover/net assets</v>
      </c>
      <c r="N27" s="23" t="s">
        <v>98</v>
      </c>
      <c r="O27" s="24">
        <v>5</v>
      </c>
    </row>
    <row r="28" spans="1:15" ht="20.25" customHeight="1">
      <c r="C28" s="87"/>
      <c r="D28" s="97"/>
      <c r="F28" s="84"/>
      <c r="G28" s="22">
        <v>15</v>
      </c>
      <c r="H28" s="22">
        <v>19.989999999999998</v>
      </c>
      <c r="I28" s="34">
        <v>4</v>
      </c>
      <c r="J28" s="85"/>
      <c r="K28" s="86"/>
      <c r="M28" s="77"/>
      <c r="N28" s="23" t="s">
        <v>99</v>
      </c>
      <c r="O28" s="24">
        <v>4</v>
      </c>
    </row>
    <row r="29" spans="1:15" ht="20.25" customHeight="1">
      <c r="C29" s="88"/>
      <c r="D29" s="97"/>
      <c r="F29" s="84"/>
      <c r="G29" s="22">
        <v>10</v>
      </c>
      <c r="H29" s="22">
        <v>14.99</v>
      </c>
      <c r="I29" s="34">
        <v>3</v>
      </c>
      <c r="J29" s="85"/>
      <c r="K29" s="86"/>
      <c r="M29" s="77"/>
      <c r="N29" s="23" t="s">
        <v>100</v>
      </c>
      <c r="O29" s="24">
        <v>3</v>
      </c>
    </row>
    <row r="30" spans="1:15" ht="20.25" customHeight="1">
      <c r="C30" s="2" t="s">
        <v>92</v>
      </c>
      <c r="D30" s="2"/>
      <c r="F30" s="84"/>
      <c r="G30" s="22">
        <v>5</v>
      </c>
      <c r="H30" s="22">
        <v>9.99</v>
      </c>
      <c r="I30" s="34">
        <v>2</v>
      </c>
      <c r="J30" s="85"/>
      <c r="K30" s="86"/>
      <c r="M30" s="77"/>
      <c r="N30" s="23" t="s">
        <v>101</v>
      </c>
      <c r="O30" s="24">
        <v>2</v>
      </c>
    </row>
    <row r="31" spans="1:15" ht="20.25" customHeight="1">
      <c r="C31" s="89" t="s">
        <v>102</v>
      </c>
      <c r="D31" s="35"/>
      <c r="F31" s="84"/>
      <c r="G31" s="22">
        <v>0</v>
      </c>
      <c r="H31" s="22">
        <v>4.99</v>
      </c>
      <c r="I31" s="34">
        <v>1</v>
      </c>
      <c r="J31" s="85"/>
      <c r="K31" s="86"/>
      <c r="M31" s="78"/>
      <c r="N31" s="23" t="s">
        <v>103</v>
      </c>
      <c r="O31" s="24">
        <v>1</v>
      </c>
    </row>
    <row r="32" spans="1:15" ht="20.25" customHeight="1">
      <c r="C32" s="90"/>
      <c r="D32" s="35"/>
      <c r="F32" s="28"/>
      <c r="G32" s="22"/>
      <c r="H32" s="36"/>
      <c r="I32" s="2"/>
    </row>
    <row r="33" spans="1:15" ht="20.25" customHeight="1">
      <c r="C33" s="91"/>
      <c r="D33" s="35"/>
      <c r="F33" s="84" t="str">
        <f>A23</f>
        <v>Dun &amp; Bradstreet Risk Rating</v>
      </c>
      <c r="G33" s="22">
        <v>4</v>
      </c>
      <c r="H33" s="36"/>
      <c r="I33" s="2">
        <v>1</v>
      </c>
      <c r="J33" s="85">
        <f>C15</f>
        <v>0</v>
      </c>
      <c r="K33" s="86">
        <f>VLOOKUP(J33,G33:I37,3,FALSE)</f>
        <v>0</v>
      </c>
      <c r="M33" s="76" t="str">
        <f>A23</f>
        <v>Dun &amp; Bradstreet Risk Rating</v>
      </c>
      <c r="N33" s="23">
        <v>4</v>
      </c>
      <c r="O33" s="24">
        <v>1</v>
      </c>
    </row>
    <row r="34" spans="1:15" ht="20.25" customHeight="1">
      <c r="C34" s="2" t="s">
        <v>92</v>
      </c>
      <c r="F34" s="84"/>
      <c r="G34" s="22">
        <v>3</v>
      </c>
      <c r="H34" s="36"/>
      <c r="I34" s="2">
        <v>2</v>
      </c>
      <c r="J34" s="85"/>
      <c r="K34" s="86"/>
      <c r="M34" s="77"/>
      <c r="N34" s="23">
        <v>3</v>
      </c>
      <c r="O34" s="24">
        <v>2</v>
      </c>
    </row>
    <row r="35" spans="1:15" ht="20.25" customHeight="1">
      <c r="C35" s="89" t="s">
        <v>104</v>
      </c>
      <c r="F35" s="84"/>
      <c r="G35" s="22">
        <v>2</v>
      </c>
      <c r="H35" s="36"/>
      <c r="I35" s="2">
        <v>3</v>
      </c>
      <c r="J35" s="85"/>
      <c r="K35" s="86"/>
      <c r="M35" s="77"/>
      <c r="N35" s="23">
        <v>2</v>
      </c>
      <c r="O35" s="24">
        <v>3</v>
      </c>
    </row>
    <row r="36" spans="1:15" ht="20.25" customHeight="1">
      <c r="C36" s="90"/>
      <c r="F36" s="84"/>
      <c r="G36" s="22">
        <v>1</v>
      </c>
      <c r="H36" s="36"/>
      <c r="I36" s="2">
        <v>4</v>
      </c>
      <c r="J36" s="85"/>
      <c r="K36" s="86"/>
      <c r="M36" s="77"/>
      <c r="N36" s="23">
        <v>1</v>
      </c>
      <c r="O36" s="24">
        <v>4</v>
      </c>
    </row>
    <row r="37" spans="1:15" ht="20.25" customHeight="1">
      <c r="A37" s="16"/>
      <c r="C37" s="91"/>
      <c r="F37" s="84"/>
      <c r="G37" s="22">
        <v>0</v>
      </c>
      <c r="H37" s="36"/>
      <c r="I37" s="2">
        <v>0</v>
      </c>
      <c r="J37" s="85"/>
      <c r="K37" s="86"/>
      <c r="M37" s="78"/>
      <c r="N37" s="23">
        <v>0</v>
      </c>
      <c r="O37" s="24">
        <v>0</v>
      </c>
    </row>
    <row r="38" spans="1:15">
      <c r="A38" s="16"/>
      <c r="C38" s="2"/>
      <c r="G38" s="36"/>
      <c r="H38" s="36"/>
      <c r="I38" s="2"/>
      <c r="K38" s="81" t="e">
        <f>SUM(K8:K37)</f>
        <v>#DIV/0!</v>
      </c>
      <c r="M38" s="20"/>
    </row>
    <row r="39" spans="1:15">
      <c r="A39" s="16"/>
      <c r="G39" s="36"/>
      <c r="H39" s="36"/>
      <c r="I39" s="82" t="s">
        <v>105</v>
      </c>
      <c r="J39" s="82"/>
      <c r="K39" s="81"/>
      <c r="M39" s="20"/>
    </row>
    <row r="40" spans="1:15">
      <c r="G40" s="36"/>
      <c r="H40" s="36"/>
      <c r="K40" s="81"/>
    </row>
    <row r="41" spans="1:15">
      <c r="G41" s="36"/>
      <c r="H41" s="36"/>
    </row>
    <row r="42" spans="1:15">
      <c r="G42" s="36"/>
      <c r="H42" s="36"/>
    </row>
    <row r="43" spans="1:15">
      <c r="G43" s="36"/>
      <c r="H43" s="36"/>
    </row>
    <row r="44" spans="1:15">
      <c r="G44" s="36"/>
      <c r="H44" s="36"/>
    </row>
    <row r="45" spans="1:15">
      <c r="G45" s="36"/>
      <c r="H45" s="36"/>
    </row>
    <row r="46" spans="1:15">
      <c r="G46" s="36"/>
      <c r="H46" s="36"/>
    </row>
    <row r="47" spans="1:15">
      <c r="G47" s="36"/>
      <c r="H47" s="36"/>
    </row>
    <row r="48" spans="1:15">
      <c r="G48" s="36"/>
      <c r="H48" s="36"/>
    </row>
    <row r="49" spans="7:8">
      <c r="G49" s="36"/>
      <c r="H49" s="36"/>
    </row>
    <row r="50" spans="7:8">
      <c r="G50" s="36"/>
      <c r="H50" s="36"/>
    </row>
    <row r="51" spans="7:8">
      <c r="G51" s="36"/>
      <c r="H51" s="36"/>
    </row>
  </sheetData>
  <mergeCells count="34">
    <mergeCell ref="M8:M11"/>
    <mergeCell ref="A4:C4"/>
    <mergeCell ref="F4:K4"/>
    <mergeCell ref="M4:O4"/>
    <mergeCell ref="G6:H6"/>
    <mergeCell ref="I6:K6"/>
    <mergeCell ref="F1:K1"/>
    <mergeCell ref="A1:D1"/>
    <mergeCell ref="F33:F37"/>
    <mergeCell ref="J33:J37"/>
    <mergeCell ref="K33:K37"/>
    <mergeCell ref="F8:F11"/>
    <mergeCell ref="J8:J11"/>
    <mergeCell ref="K8:K11"/>
    <mergeCell ref="D26:D29"/>
    <mergeCell ref="I39:J39"/>
    <mergeCell ref="A17:C17"/>
    <mergeCell ref="F20:F25"/>
    <mergeCell ref="J20:J25"/>
    <mergeCell ref="K20:K25"/>
    <mergeCell ref="C27:C29"/>
    <mergeCell ref="F27:F31"/>
    <mergeCell ref="J27:J31"/>
    <mergeCell ref="K27:K31"/>
    <mergeCell ref="F13:F18"/>
    <mergeCell ref="J13:J18"/>
    <mergeCell ref="K13:K18"/>
    <mergeCell ref="C31:C33"/>
    <mergeCell ref="C35:C37"/>
    <mergeCell ref="M33:M37"/>
    <mergeCell ref="M27:M31"/>
    <mergeCell ref="M20:M25"/>
    <mergeCell ref="M13:M18"/>
    <mergeCell ref="K38:K40"/>
  </mergeCells>
  <pageMargins left="0.70000000000000007" right="0.70000000000000007" top="0.75" bottom="0.75" header="0.30000000000000004" footer="0.30000000000000004"/>
  <pageSetup paperSize="9"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cb351ec-0e30-4e8b-84d4-48c146abdca9" xsi:nil="true"/>
    <lcf76f155ced4ddcb4097134ff3c332f xmlns="a485021f-0571-4c1b-bd6f-623e051eda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9E660F7E8654EA9A2179AECF454B6" ma:contentTypeVersion="20" ma:contentTypeDescription="Create a new document." ma:contentTypeScope="" ma:versionID="d629fbb1007a98add471941aa4efe233">
  <xsd:schema xmlns:xsd="http://www.w3.org/2001/XMLSchema" xmlns:xs="http://www.w3.org/2001/XMLSchema" xmlns:p="http://schemas.microsoft.com/office/2006/metadata/properties" xmlns:ns2="ccb351ec-0e30-4e8b-84d4-48c146abdca9" xmlns:ns3="a485021f-0571-4c1b-bd6f-623e051edae0" targetNamespace="http://schemas.microsoft.com/office/2006/metadata/properties" ma:root="true" ma:fieldsID="fe157c6cc6254b36ebf61d9cb2476d0b" ns2:_="" ns3:_="">
    <xsd:import namespace="ccb351ec-0e30-4e8b-84d4-48c146abdca9"/>
    <xsd:import namespace="a485021f-0571-4c1b-bd6f-623e051eda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b351ec-0e30-4e8b-84d4-48c146abdc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b2a71f26-d020-40b2-bdb8-9906d76cae98}" ma:internalName="TaxCatchAll" ma:showField="CatchAllData" ma:web="ccb351ec-0e30-4e8b-84d4-48c146abdc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85021f-0571-4c1b-bd6f-623e051edae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5efd349-4fc2-4c40-bc86-6aac66f77a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2791D5-777C-4B99-96E9-F26D978F737C}"/>
</file>

<file path=customXml/itemProps2.xml><?xml version="1.0" encoding="utf-8"?>
<ds:datastoreItem xmlns:ds="http://schemas.openxmlformats.org/officeDocument/2006/customXml" ds:itemID="{CCBB8D5C-0B22-46B0-A76A-958DAE70A12F}"/>
</file>

<file path=customXml/itemProps3.xml><?xml version="1.0" encoding="utf-8"?>
<ds:datastoreItem xmlns:ds="http://schemas.openxmlformats.org/officeDocument/2006/customXml" ds:itemID="{A2738E56-417F-487A-88BF-7021DCE7D7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Shorter</dc:creator>
  <cp:keywords/>
  <dc:description/>
  <cp:lastModifiedBy>Abigail Acosta</cp:lastModifiedBy>
  <cp:revision/>
  <dcterms:created xsi:type="dcterms:W3CDTF">2022-09-22T14:35:00Z</dcterms:created>
  <dcterms:modified xsi:type="dcterms:W3CDTF">2024-04-16T09:09:07Z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0x0101000D29E660F7E8654EA9A2179AECF454B6</vt:lpwstr>
  </property>
  <property fmtid="{D5CDD505-2E9C-101B-9397-08002B2CF9AE}" pid="3" name="MediaServiceImageTags">
    <vt:lpwstr/>
  </property>
</Properties>
</file>