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ucl.ac.uk\homee\ucziwye\DesktopSettings\Desktop\PSL Blinds\Masters\"/>
    </mc:Choice>
  </mc:AlternateContent>
  <bookViews>
    <workbookView xWindow="0" yWindow="0" windowWidth="28800" windowHeight="11868"/>
  </bookViews>
  <sheets>
    <sheet name="Stage 1 Questionnaire" sheetId="1" r:id="rId1"/>
    <sheet name="Key" sheetId="2" state="hidden" r:id="rId2"/>
  </sheets>
  <definedNames>
    <definedName name="Clients">Key!$F$1:$F$6</definedName>
    <definedName name="COL">Key!$B$1:$B$3</definedName>
    <definedName name="Equalities">Key!$C$1:$C$2</definedName>
    <definedName name="Levels">Key!$F$1:$F$7</definedName>
    <definedName name="TCs">Key!$E$1:$E$2</definedName>
    <definedName name="YN">Key!$A$1:$A$2</definedName>
    <definedName name="YNNA">Key!$D$1:$D$3</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1" l="1"/>
  <c r="F69" i="1" l="1"/>
  <c r="F61" i="1" l="1"/>
  <c r="F60" i="1"/>
  <c r="F43" i="1" l="1"/>
  <c r="F42" i="1"/>
  <c r="F44" i="1"/>
  <c r="F67" i="1" l="1"/>
  <c r="F65" i="1"/>
  <c r="F54" i="1"/>
  <c r="F49" i="1"/>
  <c r="F45" i="1"/>
  <c r="F37" i="1"/>
  <c r="F23" i="1"/>
  <c r="F24" i="1"/>
  <c r="F21" i="1"/>
  <c r="F72" i="1" l="1"/>
  <c r="F75" i="1" s="1"/>
  <c r="F73" i="1"/>
  <c r="F74" i="1" s="1"/>
  <c r="F71" i="1"/>
</calcChain>
</file>

<file path=xl/sharedStrings.xml><?xml version="1.0" encoding="utf-8"?>
<sst xmlns="http://schemas.openxmlformats.org/spreadsheetml/2006/main" count="153" uniqueCount="107">
  <si>
    <t>Question Number</t>
  </si>
  <si>
    <t>Question</t>
  </si>
  <si>
    <t>Response</t>
  </si>
  <si>
    <t>Contact name</t>
  </si>
  <si>
    <t>Name of organisation</t>
  </si>
  <si>
    <t>Role in organisation</t>
  </si>
  <si>
    <t>Phone number</t>
  </si>
  <si>
    <t xml:space="preserve">E-mail address </t>
  </si>
  <si>
    <t>Postal address</t>
  </si>
  <si>
    <t>Part 1: Potential Supplier Information</t>
  </si>
  <si>
    <t>P1.1: Contact Details</t>
  </si>
  <si>
    <t>P1.3</t>
  </si>
  <si>
    <t>P1.2: Constructionline Accreditation</t>
  </si>
  <si>
    <t>Scoring Guidance</t>
  </si>
  <si>
    <t>P1.1 (a)</t>
  </si>
  <si>
    <t>P1.1 (b)</t>
  </si>
  <si>
    <t>P1.1 (c)</t>
  </si>
  <si>
    <t>P1.1 (d)</t>
  </si>
  <si>
    <t>P1.1 (e)</t>
  </si>
  <si>
    <t>P1.1 (f)</t>
  </si>
  <si>
    <t>P1.2 (a)</t>
  </si>
  <si>
    <t>P1.2 (b)</t>
  </si>
  <si>
    <t>Confirm you hold Contructionline accreditation at minimum Level 2 (Silver) with status Verified</t>
  </si>
  <si>
    <t>Yes</t>
  </si>
  <si>
    <t>No</t>
  </si>
  <si>
    <t>This criteira is assessed Pass/Fail; a response of 'Yes' will achieve a 'Pass', a response of 'No' will achieve a 'Fail'</t>
  </si>
  <si>
    <t>What Constructionline Product Level do you currently hold</t>
  </si>
  <si>
    <t>Level 2 (Silver)</t>
  </si>
  <si>
    <t>Level 3 (Gold)</t>
  </si>
  <si>
    <t>Holding Level 2 will achieve 1 point, holding Level 3 will achieve 4 points, holding Level 4 will achieve 8 points</t>
  </si>
  <si>
    <t>Level 4 (Platinum)</t>
  </si>
  <si>
    <t>P1.2 (c)</t>
  </si>
  <si>
    <t>Enter your Constructionline registration number</t>
  </si>
  <si>
    <t>Part 2: Additional Exclusion Grounds</t>
  </si>
  <si>
    <t>P2.1 (a)</t>
  </si>
  <si>
    <t>P1.2 (d)</t>
  </si>
  <si>
    <t>P1.3: UCL Preferred Supplier List Categories</t>
  </si>
  <si>
    <t>Confirm your Constructionline acceditation includes Constructionline Categories that are applicable for the UCL Preferred Supplier List Categories you are applying for.</t>
  </si>
  <si>
    <t>P1.3 (a)</t>
  </si>
  <si>
    <t>Confirm which UCL Preferred Supplier List Categories you are applying for on this Selection Questionnaire response:</t>
  </si>
  <si>
    <t>P2.1 (b)</t>
  </si>
  <si>
    <t>Are you a relevant commercial organisation as defined by section 54 ("Transparency in supply chains etc.") of the Modern Slavery Act 2015 ("the Act"). Relevant commercial organisations carrying out business in the UK, with a turnover of at least £36 million.</t>
  </si>
  <si>
    <t>If you have answered yes to question P2.1 (a), confirm whether you are compliant with the annual reporting requirements contained within Section 54 of the Act 2015.</t>
  </si>
  <si>
    <t>P2.1 (c)</t>
  </si>
  <si>
    <t>P2.1: Modern Slavery Act 2015</t>
  </si>
  <si>
    <t>P2.2: Equalities</t>
  </si>
  <si>
    <t>P2.2 (a)</t>
  </si>
  <si>
    <t>In the last three years, has any finding of unlawful discrimination been made against your organisation by an Employment Tribunal, an Employment Appeal Tribunal or any other court (or in comparable proceedings in any jurisdiction other than the UK)?</t>
  </si>
  <si>
    <t>P2.2 (b)</t>
  </si>
  <si>
    <t xml:space="preserve">In the last three years, has your organisation had a complaint upheld following an investigation by the Equality and Human Rights Commission or its predecessors (or a comparable body in any jurisdiction other than the UK), on grounds or alleged unlawful discrimination?  </t>
  </si>
  <si>
    <t>P2.2 (c)</t>
  </si>
  <si>
    <t>You may be excluded if you are unable to demonstrate to UCL’s satisfaction that appropriate remedial action has been taken to prevent similar unlawful discrimination reoccurring.</t>
  </si>
  <si>
    <t>Not Applicable</t>
  </si>
  <si>
    <t>Applicable - Summary provided as a separate attachment</t>
  </si>
  <si>
    <t>P2.2 (d)</t>
  </si>
  <si>
    <t>If you use sub-contractors, do you have processes in place to check whether any of the above circumstances apply to these other organisations?</t>
  </si>
  <si>
    <t>P2.3 (a)</t>
  </si>
  <si>
    <t>Confirm whether you have competed Section 'O2 - Environmental Management' in your Constructionline profile</t>
  </si>
  <si>
    <t>A response of 'Yes' will be received 3 points, a response of 'No' will receive 0 points.</t>
  </si>
  <si>
    <t>Confirm whether you have competed Section 'O3 - Quality Management' in your Constructionline profile</t>
  </si>
  <si>
    <t>Confirm that your organisation is committed to paying the London Living Wage rate or equivalent initiative for all paid and salaried staff and all staff engaged on any UCL projects through subcontracts.</t>
  </si>
  <si>
    <t>For information only</t>
  </si>
  <si>
    <t>P2.4: Acceptance of UCL Forms of Contract</t>
  </si>
  <si>
    <t>P2.4 (a)</t>
  </si>
  <si>
    <t>We confirm acceptance</t>
  </si>
  <si>
    <t>Not accepted</t>
  </si>
  <si>
    <t>P3.1: Constuctionline Enhanced Profile Questions</t>
  </si>
  <si>
    <t>P3.1 (a)</t>
  </si>
  <si>
    <t>P3.2 (b)</t>
  </si>
  <si>
    <t>P3.2 (a)</t>
  </si>
  <si>
    <t>List the relevant clients to support your response to question P3.2 (a)</t>
  </si>
  <si>
    <t>Level 1</t>
  </si>
  <si>
    <t>Level 2</t>
  </si>
  <si>
    <t>Level 3</t>
  </si>
  <si>
    <t>Level 4</t>
  </si>
  <si>
    <t>Level 5</t>
  </si>
  <si>
    <t>Level 6</t>
  </si>
  <si>
    <t>Please select which the applicable level that descirbes your experience in delviring projects for customers similar to UCL
Level 1: Works direct for UCL
Level 2: Works under sub-contract for UCL
Level 3: Works for other London based Higher Education institutions
Level 4: Works other Higher Education institutions
Level 5: Works for customers of a similar nature to Higher Education Institutions
Level 6: Works for other customers
Level 7: No relevant experience for this category</t>
  </si>
  <si>
    <t>The response will be scored as follows:
Level 1 will receive 10 points
Level 2 will receive 8 points
Level 3 will receive 6 points
Level 4 will receive 5 points
Level 5 will receive 3 points
Level 6 will receive 1 point
Level 7 will receive 0 points</t>
  </si>
  <si>
    <t>Level 7</t>
  </si>
  <si>
    <t>If you have answered “Yes” to one or both of the above questions, please provide a summary of the nature of the investigation and an explanation of the outcome of the investigation to date. If the investigation upheld the complaint against your organisation, please use the summary to explain what action (if any) you have taken to prevent unlawful discrimination from reoccurring. The summary should be provided as a separate attachment uploaded to the SQ 'Stage 1 Supporting Documentation' section in In-tend.</t>
  </si>
  <si>
    <t>P3.1 (b)</t>
  </si>
  <si>
    <t>Part 3: Additional Shortlisting Criteria</t>
  </si>
  <si>
    <t>P3.2 (c)</t>
  </si>
  <si>
    <t>P3.2 (d)</t>
  </si>
  <si>
    <t>Please give your address used to calculate the distance given for question P3.2 (c).</t>
  </si>
  <si>
    <t>Specify the distance in miles by given by Google maps from the your premises or base of locations that you intend deliver works for UCL from, and UCL's Bloomsbury campus with the postcode WC1E 6BT. Where Google maps offers mutiple distances, please provide the shortest. Only the number should be entered to one decimal place.</t>
  </si>
  <si>
    <t>The response will be scored as follows:
1 mile or less will receive 10 points
1.1 miles to 2 miles will receive 8 points
2.1 miles to 5 miles will receive 6 points
5.1 miles to 10 miles will receive 4 points
10.1 miles to 30 miles will receive 2 points
Over 30 miles will receive 0 points</t>
  </si>
  <si>
    <t>P3.2 (e)</t>
  </si>
  <si>
    <t>Do you intend to sub-contract out some or all of the works to deliver projects. This excludes supplies of equipment, materials, fixtures etc.</t>
  </si>
  <si>
    <t>UCL use only</t>
  </si>
  <si>
    <t>Instructions to applicants: Please complete all cells in white under the Response heading. Your completed questionnaire must be uploaded in MS Excel format to the UCL In-tend system.</t>
  </si>
  <si>
    <t>P3.2: Applicant's Attributes</t>
  </si>
  <si>
    <t>Exclude</t>
  </si>
  <si>
    <t>Checks Req</t>
  </si>
  <si>
    <t>Specialist Flooring</t>
  </si>
  <si>
    <t>A response of 'No' will be received 10 points, a response of 'Yes' will receive 0 points.</t>
  </si>
  <si>
    <t>Confirm you accept the Forms of Contracts which comprise of the Template PSL Appointment Agreement and JCT 2016 Minor Works with UCL Amendments that will be used for any works awarded under the Preferred Supplier List.</t>
  </si>
  <si>
    <t>Applicants must accept the forms of contract without amendment. This criteira is assessed Pass/Fail; a response of 'We Confirm Acceptance' will achieve a 'Pass', a response of 'Not accepted' will achieve a 'Fail'</t>
  </si>
  <si>
    <t>Stage 1 Questionnaire Assessment</t>
  </si>
  <si>
    <t>This criteria is assessed Pass/Fail; a response of 'Yes' will achieve a 'Pass', a response of 'No' will achieve a 'Fail'</t>
  </si>
  <si>
    <t>If you have answered yes to question P2.1 (a), provide a weblink to your policy statement.</t>
  </si>
  <si>
    <t>P2.3: Sustainability</t>
  </si>
  <si>
    <t>P2.3 (b)</t>
  </si>
  <si>
    <t>Confirm that you will register your organisation on NETpositive Supplier Tool and create a  Sustainability Action Plan if you are awarded a place on the PSL:
https://supplierengagementhe.net-positive.org</t>
  </si>
  <si>
    <t>Small and Minor Works: Preferred Supplier List - Blinds</t>
  </si>
  <si>
    <t>Ref: UCL-PROC-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</si>
</sst>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theme="1"/>
      <name val="Calibri"/>
      <family val="2"/>
      <scheme val="minor"/>
    </font>
    <font>
      <sz val="11"/>
      <color theme="1"/>
      <name val="Arial"/>
      <family val="2"/>
    </font>
    <font>
      <b/>
      <sz val="11"/>
      <color theme="1"/>
      <name val="Arial"/>
      <family val="2"/>
    </font>
  </fonts>
  <fills count="8">
    <fill>
      <patternFill patternType="none"/>
    </fill>
    <fill>
      <patternFill patternType="gray125"/>
    </fill>
    <fill>
      <patternFill patternType="solid">
        <fgColor theme="7"/>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bgColor indexed="64"/>
      </patternFill>
    </fill>
    <fill>
      <patternFill patternType="solid">
        <fgColor theme="0" tint="-0.34998626667073579"/>
        <bgColor indexed="64"/>
      </patternFill>
    </fill>
    <fill>
      <patternFill patternType="solid">
        <fgColor theme="5" tint="0.59999389629810485"/>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41">
    <xf numFmtId="0" fontId="0" fillId="0" borderId="0" xfId="0"/>
    <xf numFmtId="0" fontId="1" fillId="0" borderId="0" xfId="0" applyFont="1"/>
    <xf numFmtId="0" fontId="2" fillId="2" borderId="1" xfId="0" applyFont="1" applyFill="1" applyBorder="1" applyAlignment="1">
      <alignment vertical="top"/>
    </xf>
    <xf numFmtId="0" fontId="2" fillId="2" borderId="2" xfId="0" applyFont="1" applyFill="1" applyBorder="1" applyAlignment="1">
      <alignment vertical="top" wrapText="1"/>
    </xf>
    <xf numFmtId="0" fontId="2" fillId="2" borderId="3" xfId="0" applyFont="1" applyFill="1" applyBorder="1" applyAlignment="1">
      <alignment vertical="top"/>
    </xf>
    <xf numFmtId="0" fontId="2" fillId="0" borderId="0" xfId="0" applyFont="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1" fillId="4" borderId="4" xfId="0" applyFont="1" applyFill="1" applyBorder="1" applyAlignment="1">
      <alignment vertical="top"/>
    </xf>
    <xf numFmtId="0" fontId="1" fillId="4" borderId="4" xfId="0" applyFont="1" applyFill="1" applyBorder="1" applyAlignment="1">
      <alignment vertical="top" wrapText="1"/>
    </xf>
    <xf numFmtId="0" fontId="1" fillId="0" borderId="0" xfId="0" applyFont="1" applyAlignment="1">
      <alignment vertical="top"/>
    </xf>
    <xf numFmtId="0" fontId="2" fillId="5" borderId="1" xfId="0" applyFont="1" applyFill="1" applyBorder="1" applyAlignment="1">
      <alignment vertical="top"/>
    </xf>
    <xf numFmtId="0" fontId="1" fillId="5" borderId="2" xfId="0" applyFont="1" applyFill="1" applyBorder="1" applyAlignment="1">
      <alignment vertical="top" wrapText="1"/>
    </xf>
    <xf numFmtId="0" fontId="1" fillId="5" borderId="3" xfId="0" applyFont="1" applyFill="1" applyBorder="1" applyAlignment="1">
      <alignment vertical="top"/>
    </xf>
    <xf numFmtId="0" fontId="2" fillId="3" borderId="5" xfId="0" applyFont="1" applyFill="1" applyBorder="1" applyAlignment="1">
      <alignment vertical="top"/>
    </xf>
    <xf numFmtId="0" fontId="2" fillId="2" borderId="2" xfId="0" applyFont="1" applyFill="1" applyBorder="1" applyAlignment="1">
      <alignment vertical="top"/>
    </xf>
    <xf numFmtId="0" fontId="2" fillId="7" borderId="8" xfId="0" applyFont="1" applyFill="1" applyBorder="1"/>
    <xf numFmtId="0" fontId="1" fillId="7" borderId="9" xfId="0" applyFont="1" applyFill="1" applyBorder="1"/>
    <xf numFmtId="0" fontId="1" fillId="7" borderId="10" xfId="0" applyFont="1" applyFill="1" applyBorder="1"/>
    <xf numFmtId="0" fontId="2" fillId="7" borderId="11" xfId="0" applyFont="1" applyFill="1" applyBorder="1"/>
    <xf numFmtId="0" fontId="1" fillId="7" borderId="0" xfId="0" applyFont="1" applyFill="1" applyBorder="1"/>
    <xf numFmtId="0" fontId="1" fillId="7" borderId="12" xfId="0" applyFont="1" applyFill="1" applyBorder="1"/>
    <xf numFmtId="0" fontId="2" fillId="7" borderId="13" xfId="0" applyFont="1" applyFill="1" applyBorder="1"/>
    <xf numFmtId="0" fontId="1" fillId="7" borderId="14" xfId="0" applyFont="1" applyFill="1" applyBorder="1"/>
    <xf numFmtId="0" fontId="1" fillId="7" borderId="15" xfId="0" applyFont="1" applyFill="1" applyBorder="1"/>
    <xf numFmtId="0" fontId="1" fillId="0" borderId="4"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vertical="top"/>
      <protection locked="0"/>
    </xf>
    <xf numFmtId="0" fontId="1" fillId="0" borderId="4" xfId="0" applyFont="1" applyBorder="1" applyAlignment="1" applyProtection="1">
      <alignment wrapText="1"/>
      <protection locked="0"/>
    </xf>
    <xf numFmtId="49" fontId="1" fillId="0" borderId="4" xfId="0" applyNumberFormat="1" applyFont="1" applyBorder="1" applyAlignment="1" applyProtection="1">
      <alignment vertical="top"/>
      <protection locked="0"/>
    </xf>
    <xf numFmtId="0" fontId="1" fillId="0" borderId="7" xfId="0" applyFont="1" applyBorder="1" applyAlignment="1">
      <alignment wrapText="1"/>
    </xf>
    <xf numFmtId="0" fontId="2" fillId="0" borderId="7" xfId="0" applyFont="1" applyBorder="1" applyAlignment="1">
      <alignment vertical="top" wrapText="1"/>
    </xf>
    <xf numFmtId="0" fontId="1" fillId="0" borderId="7" xfId="0" applyFont="1" applyBorder="1" applyAlignment="1">
      <alignment vertical="top" wrapText="1"/>
    </xf>
    <xf numFmtId="0" fontId="1" fillId="4" borderId="16" xfId="0" applyFont="1" applyFill="1" applyBorder="1" applyAlignment="1">
      <alignment vertical="top" wrapText="1"/>
    </xf>
    <xf numFmtId="0" fontId="1" fillId="4" borderId="16" xfId="0" applyFont="1" applyFill="1" applyBorder="1" applyAlignment="1">
      <alignment wrapText="1"/>
    </xf>
    <xf numFmtId="0" fontId="1" fillId="4" borderId="17" xfId="0" applyFont="1" applyFill="1" applyBorder="1" applyAlignment="1">
      <alignment vertical="top" wrapText="1"/>
    </xf>
    <xf numFmtId="0" fontId="1" fillId="0" borderId="0" xfId="0" applyFont="1" applyAlignment="1">
      <alignment wrapText="1"/>
    </xf>
    <xf numFmtId="0" fontId="1" fillId="4" borderId="18" xfId="0" applyFont="1" applyFill="1" applyBorder="1" applyAlignment="1">
      <alignment vertical="top" wrapText="1"/>
    </xf>
    <xf numFmtId="0" fontId="2" fillId="6" borderId="6" xfId="0" applyFont="1" applyFill="1" applyBorder="1" applyAlignment="1">
      <alignment horizontal="center" vertical="top" wrapText="1"/>
    </xf>
    <xf numFmtId="0" fontId="2" fillId="6" borderId="7" xfId="0" applyFont="1" applyFill="1" applyBorder="1" applyAlignment="1">
      <alignment horizontal="center" vertical="top"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tabSelected="1" workbookViewId="0">
      <selection activeCell="A3" sqref="A3"/>
    </sheetView>
  </sheetViews>
  <sheetFormatPr defaultColWidth="9.109375" defaultRowHeight="13.8" x14ac:dyDescent="0.25"/>
  <cols>
    <col min="1" max="1" width="10.5546875" style="1" customWidth="1"/>
    <col min="2" max="2" width="63.33203125" style="1" customWidth="1"/>
    <col min="3" max="3" width="37" style="1" customWidth="1"/>
    <col min="4" max="4" width="53.33203125" style="1" customWidth="1"/>
    <col min="5" max="5" width="9.109375" style="1"/>
    <col min="6" max="6" width="14.33203125" style="36" customWidth="1"/>
    <col min="7" max="16384" width="9.109375" style="1"/>
  </cols>
  <sheetData>
    <row r="1" spans="1:6" x14ac:dyDescent="0.25">
      <c r="A1" s="16" t="s">
        <v>105</v>
      </c>
      <c r="B1" s="17"/>
      <c r="C1" s="17"/>
      <c r="D1" s="18"/>
      <c r="F1" s="38" t="s">
        <v>90</v>
      </c>
    </row>
    <row r="2" spans="1:6" x14ac:dyDescent="0.25">
      <c r="A2" s="19" t="s">
        <v>106</v>
      </c>
      <c r="B2" s="20"/>
      <c r="C2" s="20"/>
      <c r="D2" s="21"/>
      <c r="F2" s="39"/>
    </row>
    <row r="3" spans="1:6" x14ac:dyDescent="0.25">
      <c r="A3" s="22" t="s">
        <v>99</v>
      </c>
      <c r="B3" s="23"/>
      <c r="C3" s="23"/>
      <c r="D3" s="24"/>
      <c r="F3" s="39"/>
    </row>
    <row r="4" spans="1:6" x14ac:dyDescent="0.25">
      <c r="F4" s="30"/>
    </row>
    <row r="5" spans="1:6" ht="31.5" customHeight="1" x14ac:dyDescent="0.25">
      <c r="A5" s="40" t="s">
        <v>91</v>
      </c>
      <c r="B5" s="40"/>
      <c r="C5" s="40"/>
      <c r="D5" s="40"/>
      <c r="F5" s="30"/>
    </row>
    <row r="6" spans="1:6" x14ac:dyDescent="0.25">
      <c r="F6" s="30"/>
    </row>
    <row r="7" spans="1:6" x14ac:dyDescent="0.25">
      <c r="F7" s="30"/>
    </row>
    <row r="8" spans="1:6" x14ac:dyDescent="0.25">
      <c r="A8" s="11" t="s">
        <v>9</v>
      </c>
      <c r="B8" s="12"/>
      <c r="C8" s="12"/>
      <c r="D8" s="13"/>
      <c r="F8" s="30"/>
    </row>
    <row r="9" spans="1:6" x14ac:dyDescent="0.25">
      <c r="F9" s="30"/>
    </row>
    <row r="10" spans="1:6" s="5" customFormat="1" x14ac:dyDescent="0.3">
      <c r="A10" s="2" t="s">
        <v>10</v>
      </c>
      <c r="B10" s="3"/>
      <c r="C10" s="4"/>
      <c r="F10" s="31"/>
    </row>
    <row r="11" spans="1:6" s="5" customFormat="1" ht="27.6" x14ac:dyDescent="0.3">
      <c r="A11" s="6" t="s">
        <v>0</v>
      </c>
      <c r="B11" s="6" t="s">
        <v>1</v>
      </c>
      <c r="C11" s="7" t="s">
        <v>2</v>
      </c>
      <c r="F11" s="31"/>
    </row>
    <row r="12" spans="1:6" s="10" customFormat="1" x14ac:dyDescent="0.3">
      <c r="A12" s="8" t="s">
        <v>14</v>
      </c>
      <c r="B12" s="9" t="s">
        <v>3</v>
      </c>
      <c r="C12" s="27"/>
      <c r="F12" s="32"/>
    </row>
    <row r="13" spans="1:6" s="10" customFormat="1" x14ac:dyDescent="0.3">
      <c r="A13" s="8" t="s">
        <v>15</v>
      </c>
      <c r="B13" s="9" t="s">
        <v>4</v>
      </c>
      <c r="C13" s="27"/>
      <c r="F13" s="32"/>
    </row>
    <row r="14" spans="1:6" s="10" customFormat="1" x14ac:dyDescent="0.3">
      <c r="A14" s="8" t="s">
        <v>16</v>
      </c>
      <c r="B14" s="9" t="s">
        <v>5</v>
      </c>
      <c r="C14" s="27"/>
      <c r="F14" s="32"/>
    </row>
    <row r="15" spans="1:6" s="10" customFormat="1" x14ac:dyDescent="0.3">
      <c r="A15" s="8" t="s">
        <v>17</v>
      </c>
      <c r="B15" s="9" t="s">
        <v>6</v>
      </c>
      <c r="C15" s="29"/>
      <c r="F15" s="32"/>
    </row>
    <row r="16" spans="1:6" s="10" customFormat="1" x14ac:dyDescent="0.3">
      <c r="A16" s="8" t="s">
        <v>18</v>
      </c>
      <c r="B16" s="9" t="s">
        <v>7</v>
      </c>
      <c r="C16" s="27"/>
      <c r="F16" s="32"/>
    </row>
    <row r="17" spans="1:6" s="10" customFormat="1" ht="47.25" customHeight="1" x14ac:dyDescent="0.3">
      <c r="A17" s="8" t="s">
        <v>19</v>
      </c>
      <c r="B17" s="9" t="s">
        <v>8</v>
      </c>
      <c r="C17" s="27"/>
      <c r="F17" s="32"/>
    </row>
    <row r="18" spans="1:6" x14ac:dyDescent="0.25">
      <c r="F18" s="30"/>
    </row>
    <row r="19" spans="1:6" s="5" customFormat="1" x14ac:dyDescent="0.3">
      <c r="A19" s="2" t="s">
        <v>12</v>
      </c>
      <c r="B19" s="3"/>
      <c r="C19" s="15"/>
      <c r="D19" s="4"/>
      <c r="F19" s="31"/>
    </row>
    <row r="20" spans="1:6" s="5" customFormat="1" ht="27.6" x14ac:dyDescent="0.3">
      <c r="A20" s="6" t="s">
        <v>0</v>
      </c>
      <c r="B20" s="6" t="s">
        <v>1</v>
      </c>
      <c r="C20" s="7" t="s">
        <v>2</v>
      </c>
      <c r="D20" s="14" t="s">
        <v>13</v>
      </c>
      <c r="F20" s="31"/>
    </row>
    <row r="21" spans="1:6" s="10" customFormat="1" ht="41.4" x14ac:dyDescent="0.3">
      <c r="A21" s="8" t="s">
        <v>20</v>
      </c>
      <c r="B21" s="9" t="s">
        <v>22</v>
      </c>
      <c r="C21" s="27"/>
      <c r="D21" s="9" t="s">
        <v>25</v>
      </c>
      <c r="F21" s="33" t="str">
        <f>IF(C21="No","Exclude"," ")</f>
        <v xml:space="preserve"> </v>
      </c>
    </row>
    <row r="22" spans="1:6" s="10" customFormat="1" x14ac:dyDescent="0.25">
      <c r="A22" s="8" t="s">
        <v>21</v>
      </c>
      <c r="B22" s="9" t="s">
        <v>32</v>
      </c>
      <c r="C22" s="27"/>
      <c r="D22" s="9" t="s">
        <v>61</v>
      </c>
      <c r="F22" s="30"/>
    </row>
    <row r="23" spans="1:6" s="10" customFormat="1" ht="41.4" x14ac:dyDescent="0.3">
      <c r="A23" s="8" t="s">
        <v>31</v>
      </c>
      <c r="B23" s="9" t="s">
        <v>37</v>
      </c>
      <c r="C23" s="27"/>
      <c r="D23" s="9" t="s">
        <v>25</v>
      </c>
      <c r="F23" s="33" t="str">
        <f>IF(C23="No","Exclude"," ")</f>
        <v xml:space="preserve"> </v>
      </c>
    </row>
    <row r="24" spans="1:6" ht="27.6" x14ac:dyDescent="0.25">
      <c r="A24" s="8" t="s">
        <v>35</v>
      </c>
      <c r="B24" s="9" t="s">
        <v>26</v>
      </c>
      <c r="C24" s="27"/>
      <c r="D24" s="9" t="s">
        <v>29</v>
      </c>
      <c r="F24" s="34" t="str">
        <f>IF(C24="Level 2 (Silver)",1,IF(C24="Level 3 (Gold)",4,IF(C24="Level 4 (Platinum)",8," ")))</f>
        <v xml:space="preserve"> </v>
      </c>
    </row>
    <row r="25" spans="1:6" hidden="1" x14ac:dyDescent="0.25">
      <c r="F25" s="30"/>
    </row>
    <row r="26" spans="1:6" s="5" customFormat="1" hidden="1" x14ac:dyDescent="0.3">
      <c r="A26" s="2" t="s">
        <v>36</v>
      </c>
      <c r="B26" s="3"/>
      <c r="C26" s="15"/>
      <c r="D26" s="4"/>
      <c r="F26" s="31"/>
    </row>
    <row r="27" spans="1:6" s="5" customFormat="1" ht="27.6" hidden="1" x14ac:dyDescent="0.3">
      <c r="A27" s="6" t="s">
        <v>0</v>
      </c>
      <c r="B27" s="6" t="s">
        <v>1</v>
      </c>
      <c r="C27" s="7" t="s">
        <v>2</v>
      </c>
      <c r="D27" s="14" t="s">
        <v>13</v>
      </c>
      <c r="F27" s="31"/>
    </row>
    <row r="28" spans="1:6" s="10" customFormat="1" ht="27.6" hidden="1" x14ac:dyDescent="0.25">
      <c r="A28" s="8" t="s">
        <v>11</v>
      </c>
      <c r="B28" s="9" t="s">
        <v>39</v>
      </c>
      <c r="C28" s="9"/>
      <c r="D28" s="9"/>
      <c r="F28" s="30"/>
    </row>
    <row r="29" spans="1:6" hidden="1" x14ac:dyDescent="0.25">
      <c r="A29" s="8" t="s">
        <v>38</v>
      </c>
      <c r="B29" s="9" t="s">
        <v>95</v>
      </c>
      <c r="C29" s="27"/>
      <c r="D29" s="9" t="s">
        <v>61</v>
      </c>
      <c r="F29" s="30"/>
    </row>
    <row r="30" spans="1:6" hidden="1" x14ac:dyDescent="0.25">
      <c r="F30" s="30"/>
    </row>
    <row r="31" spans="1:6" x14ac:dyDescent="0.25">
      <c r="F31" s="30"/>
    </row>
    <row r="32" spans="1:6" x14ac:dyDescent="0.25">
      <c r="A32" s="11" t="s">
        <v>33</v>
      </c>
      <c r="B32" s="12"/>
      <c r="C32" s="12"/>
      <c r="D32" s="13"/>
      <c r="F32" s="30"/>
    </row>
    <row r="33" spans="1:6" x14ac:dyDescent="0.25">
      <c r="F33" s="30"/>
    </row>
    <row r="34" spans="1:6" x14ac:dyDescent="0.25">
      <c r="A34" s="2" t="s">
        <v>44</v>
      </c>
      <c r="B34" s="3"/>
      <c r="C34" s="15"/>
      <c r="D34" s="4"/>
      <c r="F34" s="30"/>
    </row>
    <row r="35" spans="1:6" ht="27.6" x14ac:dyDescent="0.25">
      <c r="A35" s="6" t="s">
        <v>0</v>
      </c>
      <c r="B35" s="6" t="s">
        <v>1</v>
      </c>
      <c r="C35" s="7" t="s">
        <v>2</v>
      </c>
      <c r="D35" s="14" t="s">
        <v>13</v>
      </c>
      <c r="F35" s="30"/>
    </row>
    <row r="36" spans="1:6" ht="55.2" x14ac:dyDescent="0.25">
      <c r="A36" s="8" t="s">
        <v>34</v>
      </c>
      <c r="B36" s="9" t="s">
        <v>41</v>
      </c>
      <c r="C36" s="27"/>
      <c r="D36" s="9" t="s">
        <v>61</v>
      </c>
      <c r="F36" s="30"/>
    </row>
    <row r="37" spans="1:6" ht="41.4" x14ac:dyDescent="0.25">
      <c r="A37" s="8" t="s">
        <v>40</v>
      </c>
      <c r="B37" s="9" t="s">
        <v>42</v>
      </c>
      <c r="C37" s="27"/>
      <c r="D37" s="9" t="s">
        <v>100</v>
      </c>
      <c r="E37" s="10"/>
      <c r="F37" s="33" t="str">
        <f>IF(C37="No","Exclude"," ")</f>
        <v xml:space="preserve"> </v>
      </c>
    </row>
    <row r="38" spans="1:6" ht="27.6" x14ac:dyDescent="0.25">
      <c r="A38" s="8" t="s">
        <v>43</v>
      </c>
      <c r="B38" s="9" t="s">
        <v>101</v>
      </c>
      <c r="C38" s="25"/>
      <c r="D38" s="9" t="s">
        <v>61</v>
      </c>
      <c r="F38" s="30"/>
    </row>
    <row r="39" spans="1:6" x14ac:dyDescent="0.25">
      <c r="F39" s="30"/>
    </row>
    <row r="40" spans="1:6" x14ac:dyDescent="0.25">
      <c r="A40" s="2" t="s">
        <v>45</v>
      </c>
      <c r="B40" s="3"/>
      <c r="C40" s="15"/>
      <c r="D40" s="4"/>
      <c r="F40" s="30"/>
    </row>
    <row r="41" spans="1:6" ht="27.6" x14ac:dyDescent="0.25">
      <c r="A41" s="6" t="s">
        <v>0</v>
      </c>
      <c r="B41" s="6" t="s">
        <v>1</v>
      </c>
      <c r="C41" s="7" t="s">
        <v>2</v>
      </c>
      <c r="D41" s="14" t="s">
        <v>13</v>
      </c>
      <c r="F41" s="30"/>
    </row>
    <row r="42" spans="1:6" ht="55.2" x14ac:dyDescent="0.25">
      <c r="A42" s="8" t="s">
        <v>46</v>
      </c>
      <c r="B42" s="9" t="s">
        <v>47</v>
      </c>
      <c r="C42" s="27"/>
      <c r="D42" s="9" t="s">
        <v>61</v>
      </c>
      <c r="F42" s="33" t="str">
        <f>IF(C42="Yes","Manual Check Required"," ")</f>
        <v xml:space="preserve"> </v>
      </c>
    </row>
    <row r="43" spans="1:6" ht="69" x14ac:dyDescent="0.25">
      <c r="A43" s="8" t="s">
        <v>48</v>
      </c>
      <c r="B43" s="9" t="s">
        <v>49</v>
      </c>
      <c r="C43" s="27"/>
      <c r="D43" s="9" t="s">
        <v>61</v>
      </c>
      <c r="F43" s="33" t="str">
        <f>IF(C43="Yes","Manual Check Required"," ")</f>
        <v xml:space="preserve"> </v>
      </c>
    </row>
    <row r="44" spans="1:6" ht="110.4" x14ac:dyDescent="0.25">
      <c r="A44" s="8" t="s">
        <v>50</v>
      </c>
      <c r="B44" s="9" t="s">
        <v>80</v>
      </c>
      <c r="C44" s="28"/>
      <c r="D44" s="9" t="s">
        <v>51</v>
      </c>
      <c r="F44" s="33" t="str">
        <f>IF(C44="Applicable - Summary provided as a separate attachment","Manual Check Required"," ")</f>
        <v xml:space="preserve"> </v>
      </c>
    </row>
    <row r="45" spans="1:6" ht="41.4" x14ac:dyDescent="0.25">
      <c r="A45" s="8" t="s">
        <v>54</v>
      </c>
      <c r="B45" s="9" t="s">
        <v>55</v>
      </c>
      <c r="C45" s="25"/>
      <c r="D45" s="9" t="s">
        <v>61</v>
      </c>
      <c r="F45" s="33" t="str">
        <f>IF(C45="No","Exclude"," ")</f>
        <v xml:space="preserve"> </v>
      </c>
    </row>
    <row r="46" spans="1:6" x14ac:dyDescent="0.25">
      <c r="F46" s="30"/>
    </row>
    <row r="47" spans="1:6" x14ac:dyDescent="0.25">
      <c r="A47" s="2" t="s">
        <v>102</v>
      </c>
      <c r="B47" s="3"/>
      <c r="C47" s="15"/>
      <c r="D47" s="4"/>
      <c r="F47" s="30"/>
    </row>
    <row r="48" spans="1:6" ht="27.6" x14ac:dyDescent="0.25">
      <c r="A48" s="6" t="s">
        <v>0</v>
      </c>
      <c r="B48" s="6" t="s">
        <v>1</v>
      </c>
      <c r="C48" s="7" t="s">
        <v>2</v>
      </c>
      <c r="D48" s="14" t="s">
        <v>13</v>
      </c>
      <c r="F48" s="30"/>
    </row>
    <row r="49" spans="1:6" ht="41.4" x14ac:dyDescent="0.25">
      <c r="A49" s="8" t="s">
        <v>56</v>
      </c>
      <c r="B49" s="9" t="s">
        <v>60</v>
      </c>
      <c r="C49" s="27"/>
      <c r="D49" s="9" t="s">
        <v>25</v>
      </c>
      <c r="F49" s="33" t="str">
        <f>IF(C49="No","Exclude"," ")</f>
        <v xml:space="preserve"> </v>
      </c>
    </row>
    <row r="50" spans="1:6" ht="55.2" x14ac:dyDescent="0.25">
      <c r="A50" s="8" t="s">
        <v>103</v>
      </c>
      <c r="B50" s="9" t="s">
        <v>104</v>
      </c>
      <c r="C50" s="27"/>
      <c r="D50" s="9" t="s">
        <v>25</v>
      </c>
      <c r="F50" s="33" t="str">
        <f>IF(C50="No","Exclude"," ")</f>
        <v xml:space="preserve"> </v>
      </c>
    </row>
    <row r="51" spans="1:6" x14ac:dyDescent="0.25">
      <c r="F51" s="30"/>
    </row>
    <row r="52" spans="1:6" x14ac:dyDescent="0.25">
      <c r="A52" s="2" t="s">
        <v>62</v>
      </c>
      <c r="B52" s="3"/>
      <c r="C52" s="15"/>
      <c r="D52" s="4"/>
      <c r="F52" s="30"/>
    </row>
    <row r="53" spans="1:6" ht="27.6" x14ac:dyDescent="0.25">
      <c r="A53" s="6" t="s">
        <v>0</v>
      </c>
      <c r="B53" s="6" t="s">
        <v>1</v>
      </c>
      <c r="C53" s="7" t="s">
        <v>2</v>
      </c>
      <c r="D53" s="14" t="s">
        <v>13</v>
      </c>
      <c r="F53" s="30"/>
    </row>
    <row r="54" spans="1:6" ht="55.2" x14ac:dyDescent="0.25">
      <c r="A54" s="8" t="s">
        <v>63</v>
      </c>
      <c r="B54" s="9" t="s">
        <v>97</v>
      </c>
      <c r="C54" s="27"/>
      <c r="D54" s="9" t="s">
        <v>98</v>
      </c>
      <c r="F54" s="33" t="str">
        <f>IF(C54="Not accepted","Exclude"," ")</f>
        <v xml:space="preserve"> </v>
      </c>
    </row>
    <row r="55" spans="1:6" x14ac:dyDescent="0.25">
      <c r="F55" s="30"/>
    </row>
    <row r="56" spans="1:6" x14ac:dyDescent="0.25">
      <c r="A56" s="11" t="s">
        <v>82</v>
      </c>
      <c r="B56" s="12"/>
      <c r="C56" s="12"/>
      <c r="D56" s="13"/>
      <c r="F56" s="30"/>
    </row>
    <row r="57" spans="1:6" x14ac:dyDescent="0.25">
      <c r="F57" s="30"/>
    </row>
    <row r="58" spans="1:6" x14ac:dyDescent="0.25">
      <c r="A58" s="2" t="s">
        <v>66</v>
      </c>
      <c r="B58" s="3"/>
      <c r="C58" s="15"/>
      <c r="D58" s="4"/>
      <c r="F58" s="30"/>
    </row>
    <row r="59" spans="1:6" ht="27.6" x14ac:dyDescent="0.25">
      <c r="A59" s="6" t="s">
        <v>0</v>
      </c>
      <c r="B59" s="6" t="s">
        <v>1</v>
      </c>
      <c r="C59" s="7" t="s">
        <v>2</v>
      </c>
      <c r="D59" s="14" t="s">
        <v>13</v>
      </c>
      <c r="F59" s="30"/>
    </row>
    <row r="60" spans="1:6" ht="27.6" x14ac:dyDescent="0.25">
      <c r="A60" s="8" t="s">
        <v>67</v>
      </c>
      <c r="B60" s="9" t="s">
        <v>57</v>
      </c>
      <c r="C60" s="25"/>
      <c r="D60" s="9" t="s">
        <v>58</v>
      </c>
      <c r="F60" s="33" t="str">
        <f>IF(C60="Yes",3," ")</f>
        <v xml:space="preserve"> </v>
      </c>
    </row>
    <row r="61" spans="1:6" ht="27.6" x14ac:dyDescent="0.25">
      <c r="A61" s="8" t="s">
        <v>81</v>
      </c>
      <c r="B61" s="9" t="s">
        <v>59</v>
      </c>
      <c r="C61" s="25"/>
      <c r="D61" s="9" t="s">
        <v>58</v>
      </c>
      <c r="F61" s="33" t="str">
        <f>IF(C61="Yes",3," ")</f>
        <v xml:space="preserve"> </v>
      </c>
    </row>
    <row r="62" spans="1:6" x14ac:dyDescent="0.25">
      <c r="F62" s="30"/>
    </row>
    <row r="63" spans="1:6" x14ac:dyDescent="0.25">
      <c r="A63" s="2" t="s">
        <v>92</v>
      </c>
      <c r="B63" s="3"/>
      <c r="C63" s="15"/>
      <c r="D63" s="4"/>
      <c r="F63" s="30"/>
    </row>
    <row r="64" spans="1:6" ht="27.6" x14ac:dyDescent="0.25">
      <c r="A64" s="6" t="s">
        <v>0</v>
      </c>
      <c r="B64" s="6" t="s">
        <v>1</v>
      </c>
      <c r="C64" s="7" t="s">
        <v>2</v>
      </c>
      <c r="D64" s="14" t="s">
        <v>13</v>
      </c>
      <c r="F64" s="30"/>
    </row>
    <row r="65" spans="1:6" ht="138" x14ac:dyDescent="0.25">
      <c r="A65" s="8" t="s">
        <v>69</v>
      </c>
      <c r="B65" s="9" t="s">
        <v>77</v>
      </c>
      <c r="C65" s="25"/>
      <c r="D65" s="9" t="s">
        <v>78</v>
      </c>
      <c r="F65" s="33">
        <f>IF(C65="Level 1",10,IF(C65="Level 2",8,IF(C65="Level 3",6,IF(C65="Level 4",5,IF(C65="Level 5",3,IF(C65="Level 6",1,0))))))</f>
        <v>0</v>
      </c>
    </row>
    <row r="66" spans="1:6" ht="87.9" customHeight="1" x14ac:dyDescent="0.25">
      <c r="A66" s="8" t="s">
        <v>68</v>
      </c>
      <c r="B66" s="9" t="s">
        <v>70</v>
      </c>
      <c r="C66" s="25"/>
      <c r="D66" s="9" t="s">
        <v>61</v>
      </c>
      <c r="F66" s="30"/>
    </row>
    <row r="67" spans="1:6" ht="96.6" x14ac:dyDescent="0.25">
      <c r="A67" s="8" t="s">
        <v>83</v>
      </c>
      <c r="B67" s="9" t="s">
        <v>86</v>
      </c>
      <c r="C67" s="26"/>
      <c r="D67" s="9" t="s">
        <v>87</v>
      </c>
      <c r="F67" s="33" t="str">
        <f>IF(C67=""," ",IF(C67&lt;1.1,10,IF(C67&lt;2.1,8,IF(C67&lt;5.1,6,IF(C67&lt;10.1,4,IF(C67&lt;30.1,2,0))))))</f>
        <v xml:space="preserve"> </v>
      </c>
    </row>
    <row r="68" spans="1:6" ht="69.75" customHeight="1" x14ac:dyDescent="0.25">
      <c r="A68" s="8" t="s">
        <v>84</v>
      </c>
      <c r="B68" s="9" t="s">
        <v>85</v>
      </c>
      <c r="C68" s="25"/>
      <c r="D68" s="9" t="s">
        <v>61</v>
      </c>
      <c r="F68" s="30"/>
    </row>
    <row r="69" spans="1:6" ht="27.6" x14ac:dyDescent="0.25">
      <c r="A69" s="8" t="s">
        <v>88</v>
      </c>
      <c r="B69" s="9" t="s">
        <v>89</v>
      </c>
      <c r="C69" s="25"/>
      <c r="D69" s="9" t="s">
        <v>96</v>
      </c>
      <c r="F69" s="33" t="str">
        <f>IF(C69="No",10," ")</f>
        <v xml:space="preserve"> </v>
      </c>
    </row>
    <row r="70" spans="1:6" x14ac:dyDescent="0.25">
      <c r="F70" s="30"/>
    </row>
    <row r="71" spans="1:6" x14ac:dyDescent="0.25">
      <c r="F71" s="33">
        <f>SUM(F21:F69)</f>
        <v>0</v>
      </c>
    </row>
    <row r="72" spans="1:6" hidden="1" x14ac:dyDescent="0.25">
      <c r="E72" s="1" t="s">
        <v>93</v>
      </c>
      <c r="F72" s="33">
        <f>COUNTIF(F21:F69,"Exclude")</f>
        <v>0</v>
      </c>
    </row>
    <row r="73" spans="1:6" hidden="1" x14ac:dyDescent="0.25">
      <c r="E73" s="1" t="s">
        <v>94</v>
      </c>
      <c r="F73" s="37">
        <f>COUNTIF(F21:F69,"Manual Check Required")</f>
        <v>0</v>
      </c>
    </row>
    <row r="74" spans="1:6" x14ac:dyDescent="0.25">
      <c r="F74" s="37">
        <f>IF(F73&gt;0,"Check Required",)</f>
        <v>0</v>
      </c>
    </row>
    <row r="75" spans="1:6" ht="14.4" thickBot="1" x14ac:dyDescent="0.3">
      <c r="F75" s="35">
        <f>IF(F72&gt;0,"Exclude from Shortlisting",)</f>
        <v>0</v>
      </c>
    </row>
  </sheetData>
  <mergeCells count="2">
    <mergeCell ref="F1:F3"/>
    <mergeCell ref="A5:D5"/>
  </mergeCells>
  <dataValidations count="6">
    <dataValidation type="list" allowBlank="1" showInputMessage="1" showErrorMessage="1" sqref="C23 C21 C36:C37 C42:C43 C60:C61 C29 C69 C49:C50">
      <formula1>YN</formula1>
    </dataValidation>
    <dataValidation type="list" allowBlank="1" showInputMessage="1" showErrorMessage="1" sqref="C24">
      <formula1>COL</formula1>
    </dataValidation>
    <dataValidation type="list" allowBlank="1" showInputMessage="1" showErrorMessage="1" sqref="C44">
      <formula1>Equalities</formula1>
    </dataValidation>
    <dataValidation type="list" allowBlank="1" showInputMessage="1" showErrorMessage="1" sqref="C45">
      <formula1>YNNA</formula1>
    </dataValidation>
    <dataValidation type="list" allowBlank="1" showInputMessage="1" showErrorMessage="1" sqref="C54">
      <formula1>TCs</formula1>
    </dataValidation>
    <dataValidation type="list" allowBlank="1" showInputMessage="1" showErrorMessage="1" sqref="C65">
      <formula1>Levels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G1" sqref="G1"/>
    </sheetView>
  </sheetViews>
  <sheetFormatPr defaultColWidth="9.109375" defaultRowHeight="13.8" x14ac:dyDescent="0.25"/>
  <cols>
    <col min="1" max="5" width="9.109375" style="1"/>
    <col min="6" max="6" width="45.33203125" style="1" bestFit="1" customWidth="1"/>
    <col min="7" max="16384" width="9.109375" style="1"/>
  </cols>
  <sheetData>
    <row r="1" spans="1:6" x14ac:dyDescent="0.25">
      <c r="A1" s="1" t="s">
        <v>23</v>
      </c>
      <c r="B1" s="1" t="s">
        <v>27</v>
      </c>
      <c r="C1" s="1" t="s">
        <v>52</v>
      </c>
      <c r="D1" s="1" t="s">
        <v>23</v>
      </c>
      <c r="E1" s="1" t="s">
        <v>64</v>
      </c>
      <c r="F1" s="1" t="s">
        <v>71</v>
      </c>
    </row>
    <row r="2" spans="1:6" x14ac:dyDescent="0.25">
      <c r="A2" s="1" t="s">
        <v>24</v>
      </c>
      <c r="B2" s="1" t="s">
        <v>28</v>
      </c>
      <c r="C2" s="1" t="s">
        <v>53</v>
      </c>
      <c r="D2" s="1" t="s">
        <v>24</v>
      </c>
      <c r="E2" s="1" t="s">
        <v>65</v>
      </c>
      <c r="F2" s="1" t="s">
        <v>72</v>
      </c>
    </row>
    <row r="3" spans="1:6" x14ac:dyDescent="0.25">
      <c r="B3" s="1" t="s">
        <v>30</v>
      </c>
      <c r="D3" s="1" t="s">
        <v>52</v>
      </c>
      <c r="F3" s="1" t="s">
        <v>73</v>
      </c>
    </row>
    <row r="4" spans="1:6" x14ac:dyDescent="0.25">
      <c r="F4" s="1" t="s">
        <v>74</v>
      </c>
    </row>
    <row r="5" spans="1:6" x14ac:dyDescent="0.25">
      <c r="F5" s="1" t="s">
        <v>75</v>
      </c>
    </row>
    <row r="6" spans="1:6" x14ac:dyDescent="0.25">
      <c r="F6" s="1" t="s">
        <v>76</v>
      </c>
    </row>
    <row r="7" spans="1:6" x14ac:dyDescent="0.25">
      <c r="F7" s="1" t="s">
        <v>79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Stage 1 Questionnaire</vt:lpstr>
      <vt:lpstr>Key</vt:lpstr>
      <vt:lpstr>Clients</vt:lpstr>
      <vt:lpstr>COL</vt:lpstr>
      <vt:lpstr>Equalities</vt:lpstr>
      <vt:lpstr>Levels</vt:lpstr>
      <vt:lpstr>TCs</vt:lpstr>
      <vt:lpstr>YN</vt:lpstr>
      <vt:lpstr>YNNA</vt:lpstr>
    </vt:vector>
  </TitlesOfParts>
  <Company>University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Keenan</dc:creator>
  <cp:lastModifiedBy>Winston Yearwood</cp:lastModifiedBy>
  <cp:lastPrinted>2019-10-23T07:29:31Z</cp:lastPrinted>
  <dcterms:created xsi:type="dcterms:W3CDTF">2018-10-02T10:11:20Z</dcterms:created>
  <dcterms:modified xsi:type="dcterms:W3CDTF">2020-06-15T08:32:30Z</dcterms:modified>
</cp:coreProperties>
</file>