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V:\Projects\10593 - WTC GROUNDS MAINTENANCE CONTRACT\D Tender Preparation\DRAFT\"/>
    </mc:Choice>
  </mc:AlternateContent>
  <xr:revisionPtr revIDLastSave="0" documentId="13_ncr:1_{04D68AAF-3CA9-42D5-B547-CD29B49B7D38}" xr6:coauthVersionLast="47" xr6:coauthVersionMax="47" xr10:uidLastSave="{00000000-0000-0000-0000-000000000000}"/>
  <bookViews>
    <workbookView xWindow="-120" yWindow="-120" windowWidth="25440" windowHeight="15270" activeTab="1" xr2:uid="{20544066-23FE-4467-925E-CED9F28BD8AF}"/>
  </bookViews>
  <sheets>
    <sheet name="GUIDANCE" sheetId="6" r:id="rId1"/>
    <sheet name="Schedule of Rates" sheetId="1" r:id="rId2"/>
    <sheet name="Prelims Summary" sheetId="4" r:id="rId3"/>
    <sheet name="Management Costs" sheetId="5" r:id="rId4"/>
    <sheet name="Dayworks" sheetId="7" r:id="rId5"/>
    <sheet name="Sample Basket" sheetId="3" r:id="rId6"/>
  </sheets>
  <definedNames>
    <definedName name="_xlnm.Print_Area" localSheetId="4">Dayworks!$A$1:$F$45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 l="1"/>
  <c r="F11" i="3"/>
  <c r="F13" i="3"/>
  <c r="F15" i="3"/>
  <c r="F17" i="3"/>
  <c r="F19" i="3"/>
  <c r="F21" i="3"/>
  <c r="F57" i="3"/>
  <c r="F65" i="3"/>
  <c r="F67" i="3"/>
  <c r="F71" i="3"/>
  <c r="F75" i="3"/>
  <c r="F77" i="3"/>
  <c r="F99" i="3"/>
  <c r="F97" i="3"/>
  <c r="F95" i="3"/>
  <c r="P37" i="5"/>
  <c r="P36" i="5"/>
  <c r="P35" i="5"/>
  <c r="P34" i="5"/>
  <c r="P33" i="5"/>
  <c r="P31" i="5"/>
  <c r="P29" i="5"/>
  <c r="P28" i="5"/>
  <c r="P27" i="5"/>
  <c r="P26" i="5"/>
  <c r="P25" i="5"/>
  <c r="P24" i="5"/>
  <c r="N37" i="5"/>
  <c r="N36" i="5"/>
  <c r="N35" i="5"/>
  <c r="N34" i="5"/>
  <c r="N33" i="5"/>
  <c r="N31" i="5"/>
  <c r="N29" i="5"/>
  <c r="N28" i="5"/>
  <c r="N27" i="5"/>
  <c r="N26" i="5"/>
  <c r="N25" i="5"/>
  <c r="N24" i="5"/>
  <c r="L37" i="5"/>
  <c r="L36" i="5"/>
  <c r="L35" i="5"/>
  <c r="L34" i="5"/>
  <c r="L33" i="5"/>
  <c r="L31" i="5"/>
  <c r="L29" i="5"/>
  <c r="L28" i="5"/>
  <c r="L27" i="5"/>
  <c r="L26" i="5"/>
  <c r="L25" i="5"/>
  <c r="L24" i="5"/>
  <c r="J37" i="5"/>
  <c r="J36" i="5"/>
  <c r="J35" i="5"/>
  <c r="J34" i="5"/>
  <c r="J33" i="5"/>
  <c r="J31" i="5"/>
  <c r="J29" i="5"/>
  <c r="J28" i="5"/>
  <c r="J27" i="5"/>
  <c r="J26" i="5"/>
  <c r="J25" i="5"/>
  <c r="J24" i="5"/>
  <c r="H25" i="5"/>
  <c r="H37" i="5"/>
  <c r="H36" i="5"/>
  <c r="H35" i="5"/>
  <c r="H34" i="5"/>
  <c r="H33" i="5"/>
  <c r="H31" i="5"/>
  <c r="H29" i="5"/>
  <c r="H28" i="5"/>
  <c r="H27" i="5"/>
  <c r="H26" i="5"/>
  <c r="H24" i="5"/>
  <c r="F37" i="5"/>
  <c r="F36" i="5"/>
  <c r="F35" i="5"/>
  <c r="F34" i="5"/>
  <c r="F33" i="5"/>
  <c r="F31" i="5"/>
  <c r="F29" i="5"/>
  <c r="F28" i="5"/>
  <c r="F27" i="5"/>
  <c r="F26" i="5"/>
  <c r="F25" i="5"/>
  <c r="F24" i="5"/>
  <c r="P10" i="5"/>
  <c r="P11" i="5"/>
  <c r="P12" i="5"/>
  <c r="P13" i="5"/>
  <c r="P14" i="5"/>
  <c r="P15" i="5"/>
  <c r="P16" i="5"/>
  <c r="P17" i="5"/>
  <c r="P18" i="5"/>
  <c r="P19" i="5"/>
  <c r="P20" i="5"/>
  <c r="P21" i="5"/>
  <c r="P22" i="5"/>
  <c r="P9" i="5"/>
  <c r="N10" i="5"/>
  <c r="N11" i="5"/>
  <c r="N12" i="5"/>
  <c r="N13" i="5"/>
  <c r="N14" i="5"/>
  <c r="N15" i="5"/>
  <c r="N16" i="5"/>
  <c r="N17" i="5"/>
  <c r="N18" i="5"/>
  <c r="N19" i="5"/>
  <c r="N20" i="5"/>
  <c r="N21" i="5"/>
  <c r="N22" i="5"/>
  <c r="N9" i="5"/>
  <c r="L10" i="5"/>
  <c r="L11" i="5"/>
  <c r="L12" i="5"/>
  <c r="L13" i="5"/>
  <c r="L14" i="5"/>
  <c r="L15" i="5"/>
  <c r="L16" i="5"/>
  <c r="L17" i="5"/>
  <c r="L18" i="5"/>
  <c r="L19" i="5"/>
  <c r="L20" i="5"/>
  <c r="L21" i="5"/>
  <c r="L22" i="5"/>
  <c r="L9" i="5"/>
  <c r="H10" i="5"/>
  <c r="H11" i="5"/>
  <c r="H12" i="5"/>
  <c r="H13" i="5"/>
  <c r="H14" i="5"/>
  <c r="H15" i="5"/>
  <c r="H16" i="5"/>
  <c r="H17" i="5"/>
  <c r="H18" i="5"/>
  <c r="H19" i="5"/>
  <c r="H20" i="5"/>
  <c r="H21" i="5"/>
  <c r="H22" i="5"/>
  <c r="H9" i="5"/>
  <c r="F22" i="5"/>
  <c r="J22" i="5" s="1"/>
  <c r="J21" i="5"/>
  <c r="J20" i="5"/>
  <c r="J19" i="5"/>
  <c r="J18" i="5"/>
  <c r="J17" i="5"/>
  <c r="J16" i="5"/>
  <c r="J15" i="5"/>
  <c r="J14" i="5"/>
  <c r="J13" i="5"/>
  <c r="J12" i="5"/>
  <c r="J11" i="5"/>
  <c r="J10" i="5"/>
  <c r="J9" i="5"/>
  <c r="F21" i="5"/>
  <c r="F20" i="5"/>
  <c r="F19" i="5"/>
  <c r="F18" i="5"/>
  <c r="F17" i="5"/>
  <c r="F16" i="5"/>
  <c r="F15" i="5"/>
  <c r="F14" i="5"/>
  <c r="F13" i="5"/>
  <c r="F12" i="5"/>
  <c r="E40" i="7"/>
  <c r="E38" i="7"/>
  <c r="E36" i="7"/>
  <c r="E29" i="7"/>
  <c r="E27" i="7"/>
  <c r="E25" i="7"/>
  <c r="E14" i="7"/>
  <c r="M11" i="4"/>
  <c r="K11" i="4"/>
  <c r="I11" i="4"/>
  <c r="G11" i="4"/>
  <c r="E11" i="4"/>
  <c r="E5" i="4"/>
  <c r="F9" i="5"/>
  <c r="E42" i="7" l="1"/>
  <c r="H11" i="3"/>
  <c r="H13" i="3"/>
  <c r="H15" i="3"/>
  <c r="H17" i="3"/>
  <c r="H19" i="3"/>
  <c r="H21" i="3"/>
  <c r="H57" i="3"/>
  <c r="H65" i="3"/>
  <c r="H67" i="3"/>
  <c r="H71" i="3"/>
  <c r="H75" i="3"/>
  <c r="H77" i="3"/>
  <c r="H95" i="3"/>
  <c r="H97" i="3"/>
  <c r="H99" i="3"/>
  <c r="H9" i="3"/>
  <c r="G102" i="3"/>
  <c r="F10" i="5"/>
  <c r="F11" i="5"/>
  <c r="F40" i="5" l="1"/>
  <c r="H40" i="5" l="1"/>
  <c r="H42" i="5" s="1"/>
  <c r="Q9" i="3"/>
  <c r="Q11" i="3"/>
  <c r="Q13" i="3"/>
  <c r="Q15" i="3"/>
  <c r="Q17" i="3"/>
  <c r="Q19" i="3"/>
  <c r="Q21" i="3"/>
  <c r="Q57" i="3"/>
  <c r="Q65" i="3"/>
  <c r="Q67" i="3"/>
  <c r="Q71" i="3"/>
  <c r="Q75" i="3"/>
  <c r="Q77" i="3"/>
  <c r="Q95" i="3"/>
  <c r="Q97" i="3"/>
  <c r="Q99" i="3"/>
  <c r="M47" i="4"/>
  <c r="M46" i="4"/>
  <c r="M45" i="4"/>
  <c r="M44" i="4"/>
  <c r="M43" i="4"/>
  <c r="M42" i="4"/>
  <c r="M41" i="4"/>
  <c r="M40" i="4"/>
  <c r="M39" i="4"/>
  <c r="M38" i="4"/>
  <c r="M37" i="4"/>
  <c r="M36" i="4"/>
  <c r="M34" i="4"/>
  <c r="M33" i="4"/>
  <c r="M32" i="4"/>
  <c r="M31" i="4"/>
  <c r="M30" i="4"/>
  <c r="M29" i="4"/>
  <c r="M28" i="4"/>
  <c r="M27" i="4"/>
  <c r="M26" i="4"/>
  <c r="M25" i="4"/>
  <c r="M24" i="4"/>
  <c r="M23" i="4"/>
  <c r="M22" i="4"/>
  <c r="M21" i="4"/>
  <c r="M20" i="4"/>
  <c r="M19" i="4"/>
  <c r="M18" i="4"/>
  <c r="M17" i="4"/>
  <c r="M16" i="4"/>
  <c r="M15" i="4"/>
  <c r="M14" i="4"/>
  <c r="M12" i="4"/>
  <c r="M10" i="4"/>
  <c r="M8" i="4"/>
  <c r="M7" i="4"/>
  <c r="K37" i="4"/>
  <c r="K38" i="4"/>
  <c r="K39" i="4"/>
  <c r="K40" i="4"/>
  <c r="K41" i="4"/>
  <c r="K42" i="4"/>
  <c r="K43" i="4"/>
  <c r="K44" i="4"/>
  <c r="K45" i="4"/>
  <c r="K46" i="4"/>
  <c r="K47" i="4"/>
  <c r="K36" i="4"/>
  <c r="K12" i="4"/>
  <c r="K14" i="4"/>
  <c r="K15" i="4"/>
  <c r="K16" i="4"/>
  <c r="K17" i="4"/>
  <c r="K18" i="4"/>
  <c r="K19" i="4"/>
  <c r="K20" i="4"/>
  <c r="K21" i="4"/>
  <c r="K22" i="4"/>
  <c r="K23" i="4"/>
  <c r="K24" i="4"/>
  <c r="K25" i="4"/>
  <c r="K26" i="4"/>
  <c r="K27" i="4"/>
  <c r="K28" i="4"/>
  <c r="K29" i="4"/>
  <c r="K30" i="4"/>
  <c r="K31" i="4"/>
  <c r="K32" i="4"/>
  <c r="K33" i="4"/>
  <c r="K34" i="4"/>
  <c r="K10" i="4"/>
  <c r="K8" i="4"/>
  <c r="K7" i="4"/>
  <c r="M5" i="4"/>
  <c r="K5" i="4"/>
  <c r="I37" i="4"/>
  <c r="I38" i="4"/>
  <c r="I39" i="4"/>
  <c r="I40" i="4"/>
  <c r="I41" i="4"/>
  <c r="I42" i="4"/>
  <c r="I43" i="4"/>
  <c r="I44" i="4"/>
  <c r="I45" i="4"/>
  <c r="I46" i="4"/>
  <c r="I47" i="4"/>
  <c r="I36" i="4"/>
  <c r="I34" i="4"/>
  <c r="I8" i="4"/>
  <c r="I10" i="4"/>
  <c r="I12" i="4"/>
  <c r="I14" i="4"/>
  <c r="I15" i="4"/>
  <c r="I16" i="4"/>
  <c r="I17" i="4"/>
  <c r="I18" i="4"/>
  <c r="I19" i="4"/>
  <c r="I20" i="4"/>
  <c r="I21" i="4"/>
  <c r="I22" i="4"/>
  <c r="I23" i="4"/>
  <c r="I24" i="4"/>
  <c r="I25" i="4"/>
  <c r="I26" i="4"/>
  <c r="I27" i="4"/>
  <c r="I28" i="4"/>
  <c r="I29" i="4"/>
  <c r="I30" i="4"/>
  <c r="I31" i="4"/>
  <c r="I32" i="4"/>
  <c r="I33" i="4"/>
  <c r="I7" i="4"/>
  <c r="I5" i="4"/>
  <c r="G37" i="4"/>
  <c r="G38" i="4"/>
  <c r="G39" i="4"/>
  <c r="G40" i="4"/>
  <c r="G41" i="4"/>
  <c r="G42" i="4"/>
  <c r="G43" i="4"/>
  <c r="G44" i="4"/>
  <c r="G45" i="4"/>
  <c r="G46" i="4"/>
  <c r="G47" i="4"/>
  <c r="G36" i="4"/>
  <c r="G18" i="4"/>
  <c r="G19" i="4"/>
  <c r="G20" i="4"/>
  <c r="G21" i="4"/>
  <c r="G22" i="4"/>
  <c r="G23" i="4"/>
  <c r="G24" i="4"/>
  <c r="G25" i="4"/>
  <c r="G26" i="4"/>
  <c r="G27" i="4"/>
  <c r="G28" i="4"/>
  <c r="G29" i="4"/>
  <c r="G30" i="4"/>
  <c r="G31" i="4"/>
  <c r="G32" i="4"/>
  <c r="G33" i="4"/>
  <c r="G34" i="4"/>
  <c r="G17" i="4"/>
  <c r="G16" i="4"/>
  <c r="G15" i="4"/>
  <c r="G14" i="4"/>
  <c r="G12" i="4"/>
  <c r="G10" i="4"/>
  <c r="G8" i="4"/>
  <c r="G7" i="4"/>
  <c r="G5" i="4"/>
  <c r="E47" i="4"/>
  <c r="E46" i="4"/>
  <c r="E45" i="4"/>
  <c r="E44" i="4"/>
  <c r="E43" i="4"/>
  <c r="E42" i="4"/>
  <c r="E41" i="4"/>
  <c r="E40" i="4"/>
  <c r="E39" i="4"/>
  <c r="E38" i="4"/>
  <c r="E37" i="4"/>
  <c r="E36" i="4"/>
  <c r="E16" i="4"/>
  <c r="E17" i="4"/>
  <c r="E18" i="4"/>
  <c r="E19" i="4"/>
  <c r="E20" i="4"/>
  <c r="E21" i="4"/>
  <c r="E22" i="4"/>
  <c r="E23" i="4"/>
  <c r="E24" i="4"/>
  <c r="E25" i="4"/>
  <c r="E26" i="4"/>
  <c r="E27" i="4"/>
  <c r="E28" i="4"/>
  <c r="E29" i="4"/>
  <c r="E30" i="4"/>
  <c r="E31" i="4"/>
  <c r="E32" i="4"/>
  <c r="E33" i="4"/>
  <c r="E34" i="4"/>
  <c r="E15" i="4"/>
  <c r="E14" i="4"/>
  <c r="E12" i="4"/>
  <c r="E10" i="4"/>
  <c r="E8" i="4"/>
  <c r="E7" i="4"/>
  <c r="C49" i="4"/>
  <c r="P40" i="5"/>
  <c r="N40" i="5"/>
  <c r="L40" i="5"/>
  <c r="J40" i="5"/>
  <c r="F93" i="3"/>
  <c r="H93" i="3" s="1"/>
  <c r="Q93" i="3" s="1"/>
  <c r="F91" i="3"/>
  <c r="H91" i="3" s="1"/>
  <c r="Q91" i="3" s="1"/>
  <c r="F89" i="3"/>
  <c r="H89" i="3" s="1"/>
  <c r="Q89" i="3" s="1"/>
  <c r="F87" i="3"/>
  <c r="F85" i="3"/>
  <c r="H85" i="3" s="1"/>
  <c r="Q85" i="3" s="1"/>
  <c r="F83" i="3"/>
  <c r="F81" i="3"/>
  <c r="H81" i="3" s="1"/>
  <c r="Q81" i="3" s="1"/>
  <c r="F79" i="3"/>
  <c r="H79" i="3" s="1"/>
  <c r="Q79" i="3" s="1"/>
  <c r="F73" i="3"/>
  <c r="H73" i="3" s="1"/>
  <c r="Q73" i="3" s="1"/>
  <c r="F69" i="3"/>
  <c r="H69" i="3" s="1"/>
  <c r="Q69" i="3" s="1"/>
  <c r="S67" i="3"/>
  <c r="F63" i="3"/>
  <c r="F61" i="3"/>
  <c r="H61" i="3" s="1"/>
  <c r="Q61" i="3" s="1"/>
  <c r="F59" i="3"/>
  <c r="H59" i="3" s="1"/>
  <c r="Q59" i="3" s="1"/>
  <c r="F55" i="3"/>
  <c r="H55" i="3" s="1"/>
  <c r="Q55" i="3" s="1"/>
  <c r="F53" i="3"/>
  <c r="H53" i="3" s="1"/>
  <c r="Q53" i="3" s="1"/>
  <c r="F51" i="3"/>
  <c r="H51" i="3" s="1"/>
  <c r="Q51" i="3" s="1"/>
  <c r="F49" i="3"/>
  <c r="F47" i="3"/>
  <c r="H47" i="3" s="1"/>
  <c r="Q47" i="3" s="1"/>
  <c r="F45" i="3"/>
  <c r="F43" i="3"/>
  <c r="H43" i="3" s="1"/>
  <c r="Q43" i="3" s="1"/>
  <c r="F41" i="3"/>
  <c r="F39" i="3"/>
  <c r="H39" i="3" s="1"/>
  <c r="Q39" i="3" s="1"/>
  <c r="F37" i="3"/>
  <c r="F35" i="3"/>
  <c r="H35" i="3" s="1"/>
  <c r="Q35" i="3" s="1"/>
  <c r="F33" i="3"/>
  <c r="H33" i="3" s="1"/>
  <c r="Q33" i="3" s="1"/>
  <c r="F31" i="3"/>
  <c r="H31" i="3" s="1"/>
  <c r="Q31" i="3" s="1"/>
  <c r="F29" i="3"/>
  <c r="H29" i="3" s="1"/>
  <c r="Q29" i="3" s="1"/>
  <c r="F27" i="3"/>
  <c r="H27" i="3" s="1"/>
  <c r="Q27" i="3" s="1"/>
  <c r="F25" i="3"/>
  <c r="F23" i="3"/>
  <c r="O17" i="3"/>
  <c r="H23" i="3" l="1"/>
  <c r="Q23" i="3" s="1"/>
  <c r="H37" i="3"/>
  <c r="Q37" i="3" s="1"/>
  <c r="H63" i="3"/>
  <c r="Q63" i="3" s="1"/>
  <c r="H41" i="3"/>
  <c r="Q41" i="3" s="1"/>
  <c r="H83" i="3"/>
  <c r="Q83" i="3" s="1"/>
  <c r="H87" i="3"/>
  <c r="Q87" i="3" s="1"/>
  <c r="H45" i="3"/>
  <c r="Q45" i="3" s="1"/>
  <c r="H25" i="3"/>
  <c r="Q25" i="3" s="1"/>
  <c r="H49" i="3"/>
  <c r="Q49" i="3" s="1"/>
  <c r="I106" i="3"/>
  <c r="N42" i="5"/>
  <c r="L42" i="5"/>
  <c r="J42" i="5"/>
  <c r="P42" i="5"/>
  <c r="I49" i="4"/>
  <c r="G49" i="4"/>
  <c r="E49" i="4"/>
  <c r="E51" i="4" s="1"/>
  <c r="K106" i="3" s="1"/>
  <c r="S99" i="3"/>
  <c r="M99" i="3"/>
  <c r="M85" i="3"/>
  <c r="S85" i="3"/>
  <c r="O85" i="3"/>
  <c r="K85" i="3"/>
  <c r="S77" i="3"/>
  <c r="M77" i="3"/>
  <c r="O77" i="3"/>
  <c r="M65" i="3"/>
  <c r="S65" i="3"/>
  <c r="K65" i="3"/>
  <c r="O65" i="3"/>
  <c r="M47" i="3"/>
  <c r="O47" i="3"/>
  <c r="S47" i="3"/>
  <c r="K47" i="3"/>
  <c r="S13" i="3"/>
  <c r="O13" i="3"/>
  <c r="M13" i="3"/>
  <c r="M9" i="3"/>
  <c r="S9" i="3"/>
  <c r="O9" i="3"/>
  <c r="K9" i="3"/>
  <c r="S61" i="3"/>
  <c r="O61" i="3"/>
  <c r="M61" i="3"/>
  <c r="K61" i="3"/>
  <c r="O51" i="3"/>
  <c r="M51" i="3"/>
  <c r="K51" i="3"/>
  <c r="S51" i="3"/>
  <c r="O69" i="3"/>
  <c r="M69" i="3"/>
  <c r="S69" i="3"/>
  <c r="K69" i="3"/>
  <c r="O19" i="3"/>
  <c r="M19" i="3"/>
  <c r="K19" i="3"/>
  <c r="S19" i="3"/>
  <c r="O89" i="3"/>
  <c r="M89" i="3"/>
  <c r="K89" i="3"/>
  <c r="S89" i="3"/>
  <c r="M31" i="3"/>
  <c r="O31" i="3"/>
  <c r="S31" i="3"/>
  <c r="K31" i="3"/>
  <c r="M55" i="3"/>
  <c r="K55" i="3"/>
  <c r="O55" i="3"/>
  <c r="S55" i="3"/>
  <c r="M71" i="3"/>
  <c r="K71" i="3"/>
  <c r="O71" i="3"/>
  <c r="S71" i="3"/>
  <c r="S91" i="3"/>
  <c r="O91" i="3"/>
  <c r="M91" i="3"/>
  <c r="K91" i="3"/>
  <c r="S39" i="3"/>
  <c r="O39" i="3"/>
  <c r="M39" i="3"/>
  <c r="K39" i="3"/>
  <c r="K21" i="3"/>
  <c r="M21" i="3"/>
  <c r="S21" i="3"/>
  <c r="O21" i="3"/>
  <c r="S33" i="3"/>
  <c r="O33" i="3"/>
  <c r="M33" i="3"/>
  <c r="K33" i="3"/>
  <c r="S79" i="3"/>
  <c r="O79" i="3"/>
  <c r="M79" i="3"/>
  <c r="K79" i="3"/>
  <c r="O43" i="3"/>
  <c r="M43" i="3"/>
  <c r="K43" i="3"/>
  <c r="S43" i="3"/>
  <c r="M93" i="3"/>
  <c r="K93" i="3"/>
  <c r="S93" i="3"/>
  <c r="O93" i="3"/>
  <c r="S15" i="3"/>
  <c r="O15" i="3"/>
  <c r="M15" i="3"/>
  <c r="K15" i="3"/>
  <c r="M27" i="3"/>
  <c r="K27" i="3"/>
  <c r="S27" i="3"/>
  <c r="O27" i="3"/>
  <c r="S29" i="3"/>
  <c r="O29" i="3"/>
  <c r="M29" i="3"/>
  <c r="K29" i="3"/>
  <c r="S53" i="3"/>
  <c r="O53" i="3"/>
  <c r="M53" i="3"/>
  <c r="K53" i="3"/>
  <c r="S81" i="3"/>
  <c r="O81" i="3"/>
  <c r="M81" i="3"/>
  <c r="K81" i="3"/>
  <c r="S57" i="3"/>
  <c r="O57" i="3"/>
  <c r="M57" i="3"/>
  <c r="K57" i="3"/>
  <c r="S73" i="3"/>
  <c r="O73" i="3"/>
  <c r="M73" i="3"/>
  <c r="K73" i="3"/>
  <c r="K11" i="3"/>
  <c r="O11" i="3"/>
  <c r="M11" i="3"/>
  <c r="S11" i="3"/>
  <c r="K35" i="3"/>
  <c r="O35" i="3"/>
  <c r="S35" i="3"/>
  <c r="M35" i="3"/>
  <c r="M59" i="3"/>
  <c r="K59" i="3"/>
  <c r="S59" i="3"/>
  <c r="O59" i="3"/>
  <c r="S75" i="3"/>
  <c r="M75" i="3"/>
  <c r="K75" i="3"/>
  <c r="O75" i="3"/>
  <c r="S95" i="3"/>
  <c r="O95" i="3"/>
  <c r="M95" i="3"/>
  <c r="K95" i="3"/>
  <c r="K97" i="3"/>
  <c r="S97" i="3"/>
  <c r="O97" i="3"/>
  <c r="M97" i="3"/>
  <c r="O67" i="3"/>
  <c r="K17" i="3"/>
  <c r="S17" i="3"/>
  <c r="M67" i="3"/>
  <c r="K67" i="3"/>
  <c r="K87" i="3"/>
  <c r="K13" i="3"/>
  <c r="K77" i="3"/>
  <c r="K99" i="3"/>
  <c r="K41" i="3"/>
  <c r="O99" i="3"/>
  <c r="M17" i="3"/>
  <c r="G535" i="1"/>
  <c r="G533" i="1"/>
  <c r="G531"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G465" i="1"/>
  <c r="G463" i="1"/>
  <c r="G461" i="1"/>
  <c r="G459" i="1"/>
  <c r="G457" i="1"/>
  <c r="G453" i="1"/>
  <c r="G451" i="1"/>
  <c r="G449" i="1"/>
  <c r="G447" i="1"/>
  <c r="G443" i="1"/>
  <c r="G441" i="1"/>
  <c r="G439" i="1"/>
  <c r="G437" i="1"/>
  <c r="G421" i="1"/>
  <c r="G419" i="1"/>
  <c r="G417" i="1"/>
  <c r="G415" i="1"/>
  <c r="G411" i="1"/>
  <c r="G409" i="1"/>
  <c r="G407" i="1"/>
  <c r="G405" i="1"/>
  <c r="G403" i="1"/>
  <c r="G401" i="1"/>
  <c r="G399" i="1"/>
  <c r="G397" i="1"/>
  <c r="G395" i="1"/>
  <c r="G393" i="1"/>
  <c r="G389" i="1"/>
  <c r="G387" i="1"/>
  <c r="G385" i="1"/>
  <c r="G383" i="1"/>
  <c r="G381" i="1"/>
  <c r="G377" i="1"/>
  <c r="G373" i="1"/>
  <c r="G371" i="1"/>
  <c r="G369" i="1"/>
  <c r="G367" i="1"/>
  <c r="G363" i="1"/>
  <c r="G361" i="1"/>
  <c r="G359" i="1"/>
  <c r="G355" i="1"/>
  <c r="G353" i="1"/>
  <c r="G351" i="1"/>
  <c r="G349" i="1"/>
  <c r="G347" i="1"/>
  <c r="G345" i="1"/>
  <c r="G343" i="1"/>
  <c r="G341" i="1"/>
  <c r="G339" i="1"/>
  <c r="G337" i="1"/>
  <c r="G335" i="1"/>
  <c r="G333" i="1"/>
  <c r="G331" i="1"/>
  <c r="G329" i="1"/>
  <c r="G327" i="1"/>
  <c r="G325" i="1"/>
  <c r="G323" i="1"/>
  <c r="G321" i="1"/>
  <c r="G319" i="1"/>
  <c r="G317" i="1"/>
  <c r="G315" i="1"/>
  <c r="G313" i="1"/>
  <c r="G311" i="1"/>
  <c r="G309" i="1"/>
  <c r="G307" i="1"/>
  <c r="G305" i="1"/>
  <c r="G303" i="1"/>
  <c r="G301" i="1"/>
  <c r="G299" i="1"/>
  <c r="G295" i="1"/>
  <c r="G293" i="1"/>
  <c r="G291" i="1"/>
  <c r="G289" i="1"/>
  <c r="G287" i="1"/>
  <c r="G285" i="1"/>
  <c r="G283" i="1"/>
  <c r="G281" i="1"/>
  <c r="G279" i="1"/>
  <c r="G277" i="1"/>
  <c r="G275" i="1"/>
  <c r="G273" i="1"/>
  <c r="G271" i="1"/>
  <c r="G269" i="1"/>
  <c r="G267" i="1"/>
  <c r="G265" i="1"/>
  <c r="G263" i="1"/>
  <c r="G261" i="1"/>
  <c r="G259" i="1"/>
  <c r="G257" i="1"/>
  <c r="G255" i="1"/>
  <c r="G253" i="1"/>
  <c r="G251" i="1"/>
  <c r="G249" i="1"/>
  <c r="G247" i="1"/>
  <c r="G245" i="1"/>
  <c r="G243" i="1"/>
  <c r="G241" i="1"/>
  <c r="G239" i="1"/>
  <c r="G235" i="1"/>
  <c r="G233" i="1"/>
  <c r="G231" i="1"/>
  <c r="G229" i="1"/>
  <c r="G227" i="1"/>
  <c r="G225" i="1"/>
  <c r="G223" i="1"/>
  <c r="G221" i="1"/>
  <c r="G219" i="1"/>
  <c r="G215" i="1"/>
  <c r="G213" i="1"/>
  <c r="G211" i="1"/>
  <c r="G209" i="1"/>
  <c r="G207" i="1"/>
  <c r="G205" i="1"/>
  <c r="G203" i="1"/>
  <c r="G201" i="1"/>
  <c r="G199" i="1"/>
  <c r="G191" i="1"/>
  <c r="G189" i="1"/>
  <c r="G187" i="1"/>
  <c r="G185" i="1"/>
  <c r="G163" i="1"/>
  <c r="G161" i="1"/>
  <c r="G159" i="1"/>
  <c r="G157" i="1"/>
  <c r="G155" i="1"/>
  <c r="G153" i="1"/>
  <c r="G151" i="1"/>
  <c r="G149" i="1"/>
  <c r="G147" i="1"/>
  <c r="G145" i="1"/>
  <c r="G171" i="1"/>
  <c r="G169" i="1"/>
  <c r="G167" i="1"/>
  <c r="G37" i="1"/>
  <c r="G35" i="1"/>
  <c r="G33" i="1"/>
  <c r="G31" i="1"/>
  <c r="G131" i="1"/>
  <c r="G141" i="1"/>
  <c r="G139" i="1"/>
  <c r="G137" i="1"/>
  <c r="G135" i="1"/>
  <c r="G133" i="1"/>
  <c r="G129" i="1"/>
  <c r="G127" i="1"/>
  <c r="G125" i="1"/>
  <c r="G123" i="1"/>
  <c r="G121" i="1"/>
  <c r="G119" i="1"/>
  <c r="G117" i="1"/>
  <c r="G115" i="1"/>
  <c r="G113" i="1"/>
  <c r="G111" i="1"/>
  <c r="G109" i="1"/>
  <c r="G107" i="1"/>
  <c r="G105" i="1"/>
  <c r="G103" i="1"/>
  <c r="G101" i="1"/>
  <c r="G99" i="1"/>
  <c r="G97" i="1"/>
  <c r="G95" i="1"/>
  <c r="G93" i="1"/>
  <c r="G91" i="1"/>
  <c r="G89" i="1"/>
  <c r="G87" i="1"/>
  <c r="G85" i="1"/>
  <c r="G83" i="1"/>
  <c r="G81" i="1"/>
  <c r="G79" i="1"/>
  <c r="G77" i="1"/>
  <c r="G75" i="1"/>
  <c r="G73" i="1"/>
  <c r="G71" i="1"/>
  <c r="G69" i="1"/>
  <c r="G67" i="1"/>
  <c r="G65" i="1"/>
  <c r="G63" i="1"/>
  <c r="G61" i="1"/>
  <c r="G59" i="1"/>
  <c r="G57" i="1"/>
  <c r="G55" i="1"/>
  <c r="G53" i="1"/>
  <c r="G51" i="1"/>
  <c r="G49" i="1"/>
  <c r="G41" i="1"/>
  <c r="K63" i="3" l="1"/>
  <c r="M23" i="3"/>
  <c r="O23" i="3"/>
  <c r="S41" i="3"/>
  <c r="K25" i="3"/>
  <c r="Q100" i="3"/>
  <c r="O87" i="3"/>
  <c r="S83" i="3"/>
  <c r="S45" i="3"/>
  <c r="M45" i="3"/>
  <c r="K49" i="3"/>
  <c r="M63" i="3"/>
  <c r="S63" i="3"/>
  <c r="O49" i="3"/>
  <c r="M49" i="3"/>
  <c r="O37" i="3"/>
  <c r="M83" i="3"/>
  <c r="O83" i="3"/>
  <c r="O41" i="3"/>
  <c r="O25" i="3"/>
  <c r="S87" i="3"/>
  <c r="K83" i="3"/>
  <c r="M87" i="3"/>
  <c r="I100" i="3"/>
  <c r="I102" i="3" s="1"/>
  <c r="I104" i="3" s="1"/>
  <c r="I108" i="3" s="1"/>
  <c r="S49" i="3"/>
  <c r="O63" i="3"/>
  <c r="K37" i="3"/>
  <c r="M25" i="3"/>
  <c r="S23" i="3"/>
  <c r="S25" i="3"/>
  <c r="S37" i="3"/>
  <c r="M41" i="3"/>
  <c r="O45" i="3"/>
  <c r="M37" i="3"/>
  <c r="K45" i="3"/>
  <c r="K23" i="3"/>
  <c r="I51" i="4"/>
  <c r="O106" i="3" s="1"/>
  <c r="G51" i="4"/>
  <c r="M106" i="3" s="1"/>
  <c r="K49" i="4"/>
  <c r="M49" i="4"/>
  <c r="G181" i="1"/>
  <c r="G179" i="1"/>
  <c r="G177" i="1"/>
  <c r="G175" i="1"/>
  <c r="G477" i="1"/>
  <c r="G475" i="1"/>
  <c r="G195" i="1"/>
  <c r="G435" i="1"/>
  <c r="G433" i="1"/>
  <c r="G431" i="1"/>
  <c r="G429" i="1"/>
  <c r="G427" i="1"/>
  <c r="G425" i="1"/>
  <c r="G586" i="1"/>
  <c r="G584" i="1"/>
  <c r="G582" i="1"/>
  <c r="G580" i="1"/>
  <c r="G471" i="1"/>
  <c r="G578" i="1"/>
  <c r="G576" i="1"/>
  <c r="G469" i="1"/>
  <c r="G571" i="1"/>
  <c r="G569" i="1"/>
  <c r="G567" i="1"/>
  <c r="G565" i="1"/>
  <c r="G563" i="1"/>
  <c r="M100" i="3" l="1"/>
  <c r="M101" i="3" s="1"/>
  <c r="M102" i="3" s="1"/>
  <c r="M104" i="3" s="1"/>
  <c r="M108" i="3" s="1"/>
  <c r="K100" i="3"/>
  <c r="K101" i="3" s="1"/>
  <c r="K102" i="3" s="1"/>
  <c r="K104" i="3" s="1"/>
  <c r="K108" i="3" s="1"/>
  <c r="O100" i="3"/>
  <c r="O101" i="3" s="1"/>
  <c r="O102" i="3" s="1"/>
  <c r="O104" i="3" s="1"/>
  <c r="O108" i="3" s="1"/>
  <c r="S100" i="3"/>
  <c r="S101" i="3" s="1"/>
  <c r="S102" i="3" s="1"/>
  <c r="S104" i="3" s="1"/>
  <c r="Q101" i="3"/>
  <c r="Q102" i="3" s="1"/>
  <c r="Q104" i="3" s="1"/>
  <c r="M51" i="4"/>
  <c r="S106" i="3" s="1"/>
  <c r="K51" i="4"/>
  <c r="Q106" i="3" s="1"/>
  <c r="G17" i="1"/>
  <c r="G15" i="1"/>
  <c r="G45" i="1"/>
  <c r="G43" i="1"/>
  <c r="G602" i="1"/>
  <c r="G600" i="1"/>
  <c r="G598" i="1"/>
  <c r="G596" i="1"/>
  <c r="G594" i="1"/>
  <c r="G592" i="1"/>
  <c r="G590" i="1"/>
  <c r="G27" i="1"/>
  <c r="G25" i="1"/>
  <c r="G23" i="1"/>
  <c r="G21" i="1"/>
  <c r="G561" i="1"/>
  <c r="G559" i="1"/>
  <c r="G557" i="1"/>
  <c r="G555" i="1"/>
  <c r="G552" i="1"/>
  <c r="G549" i="1"/>
  <c r="Q108" i="3" l="1"/>
  <c r="S108" i="3"/>
  <c r="G546" i="1"/>
  <c r="G543" i="1"/>
  <c r="G540" i="1"/>
  <c r="U108" i="3" l="1"/>
</calcChain>
</file>

<file path=xl/sharedStrings.xml><?xml version="1.0" encoding="utf-8"?>
<sst xmlns="http://schemas.openxmlformats.org/spreadsheetml/2006/main" count="1727" uniqueCount="809">
  <si>
    <t>/m2</t>
  </si>
  <si>
    <t>/nr</t>
  </si>
  <si>
    <t>Wood general surfaces over 300 mm girth</t>
  </si>
  <si>
    <t>Wood general surfaces in isolated surfaces ne 300 mm girth</t>
  </si>
  <si>
    <t>NSR Ref</t>
  </si>
  <si>
    <t>Ref</t>
  </si>
  <si>
    <t>Base Rate</t>
  </si>
  <si>
    <t>Description of Work</t>
  </si>
  <si>
    <t>TOTAL CARRIED TO SUMMARY</t>
  </si>
  <si>
    <t>M60/1</t>
  </si>
  <si>
    <t>M60/2</t>
  </si>
  <si>
    <t>Adjusted Tender Rate</t>
  </si>
  <si>
    <t>Pricing Notes:-</t>
  </si>
  <si>
    <t xml:space="preserve">1. </t>
  </si>
  <si>
    <t xml:space="preserve">2. </t>
  </si>
  <si>
    <t xml:space="preserve">3. </t>
  </si>
  <si>
    <t>The Tendering Contractor is to insert here the Percentage Uplift which will be applied to tendered rates for work undertaken out of normal office hours.</t>
  </si>
  <si>
    <t xml:space="preserve">4. </t>
  </si>
  <si>
    <t>Tendered rates will be adjusted annually using BCIS All In Tender Price Index.</t>
  </si>
  <si>
    <t>ADD:</t>
  </si>
  <si>
    <t>TOTAL INCLUDING OVERHEADS &amp; PROFIT</t>
  </si>
  <si>
    <t>Tenderer's % Adjustment</t>
  </si>
  <si>
    <t xml:space="preserve">5. </t>
  </si>
  <si>
    <t xml:space="preserve">10593 SCHEDULE OF RATES FOR GROUND MAINTENANCE WORKS </t>
  </si>
  <si>
    <t>Rates to be based on an indicative annual budget of £NIL to £80,000 for ground maintenance works.</t>
  </si>
  <si>
    <r>
      <t xml:space="preserve">The Tendering Contractor is to insert here the Overheads &amp; Profit Percentage which will be applied to all ground maintenance works packages. Tender rates below </t>
    </r>
    <r>
      <rPr>
        <b/>
        <sz val="10"/>
        <color theme="1"/>
        <rFont val="Arial"/>
        <family val="2"/>
      </rPr>
      <t>EXCLUDE OH&amp;P</t>
    </r>
    <r>
      <rPr>
        <sz val="10"/>
        <color theme="1"/>
        <rFont val="Arial"/>
        <family val="2"/>
      </rPr>
      <t>.</t>
    </r>
  </si>
  <si>
    <t>The Tendering Contractor is to apply a percentage adjustment to each Base Rate below, in order to provide a Tender Rate for each item.</t>
  </si>
  <si>
    <t>Base rates taken from or based on National Schedule of Rates 2021 - External Works Schedule</t>
  </si>
  <si>
    <t xml:space="preserve">10593 SCHEDULE OF RATES FOR GROUNDS MAINTENANCE WORKS </t>
  </si>
  <si>
    <t>Q3010</t>
  </si>
  <si>
    <t xml:space="preserve">Cultivating </t>
  </si>
  <si>
    <t>Surfaces of ground, preparatory work for seeding or turfing</t>
  </si>
  <si>
    <t>Surface applications, proprietary weedkiller</t>
  </si>
  <si>
    <t>Q3020</t>
  </si>
  <si>
    <t>General surfaces, rolling and watering</t>
  </si>
  <si>
    <t>Seeding, good quality grass seed 70 g/m2</t>
  </si>
  <si>
    <t>Q3030</t>
  </si>
  <si>
    <t>Q3040</t>
  </si>
  <si>
    <t>Turfing, good quality turf</t>
  </si>
  <si>
    <t>Turfing, laying only previously set aside turf</t>
  </si>
  <si>
    <t>Q3050</t>
  </si>
  <si>
    <t>Landscape maintenance</t>
  </si>
  <si>
    <t>Q3060</t>
  </si>
  <si>
    <t>Cutting grass; short, n.e. 100mm high; area n.e. 25.00m2</t>
  </si>
  <si>
    <t>Cutting grass; short, n.e. 100mm high; area 25.00 - 50.00m2</t>
  </si>
  <si>
    <t>Cutting grass; short, n.e. 100mm high; area exc 50.00m2</t>
  </si>
  <si>
    <t>Cutting grass; long 100mm to 300mm high; area n.e. 25.00m2</t>
  </si>
  <si>
    <t>Cutting grass; long 100mm to 300mm high; area 25.00 - 50.00m2</t>
  </si>
  <si>
    <t>Cutting grass; long 100mm to 300mm high; area exc 50.00m2</t>
  </si>
  <si>
    <t>Clearing vegetation/Cutting grass; long exc 300mm high; area n.e. 25.00m2</t>
  </si>
  <si>
    <t>Clearing vegetation/Cutting grass; long exc 300mm high; area 25.00 - 50.00m2</t>
  </si>
  <si>
    <t>Clearing vegetation/Cutting grass; long exc 300mm high; area exc 50.00m2</t>
  </si>
  <si>
    <t>Q30: Seeding / Turfing</t>
  </si>
  <si>
    <t>C40: Repairing/Renovating concrete/brick/block/stone
C4033: Removal of Graffiti</t>
  </si>
  <si>
    <t>Removal of graffiti, general surfaces ne 1m2</t>
  </si>
  <si>
    <t>Removal of graffiti, general surfaces exc 1m2</t>
  </si>
  <si>
    <t>Removal of graffiti, brickwork surfaces ne 1m2</t>
  </si>
  <si>
    <t>Removal of graffiti, brickwork surfaces exc 1m2</t>
  </si>
  <si>
    <t>C40: Repairing/Renovating concrete/brick/block/stone
C4040: Cleaning out earth and rubbish</t>
  </si>
  <si>
    <t>Clearing out debris from garden</t>
  </si>
  <si>
    <t>/m3</t>
  </si>
  <si>
    <t>Clearing out debris from shed</t>
  </si>
  <si>
    <t>C40: Repairing/Renovating concrete/brick/block/stone
C4031: Cleaning by brushing and water</t>
  </si>
  <si>
    <t>Removing stains and the like over 1 m2 to brickwork facings</t>
  </si>
  <si>
    <t>Removing stains and the like ne 1 m2 to brickwork facings</t>
  </si>
  <si>
    <t>Q50: Site/street furniture/equipment
Q5070: Planters</t>
  </si>
  <si>
    <t>Provide and fix hardwood planter anchored to ground 1000 x 500 x 700 high</t>
  </si>
  <si>
    <t>Provide and fix hardwood planter anchored to ground 1000 x 1000 x 700 high</t>
  </si>
  <si>
    <t>Provide and fix hardwood planter anchored to ground 1000 x 1500 x 700 high</t>
  </si>
  <si>
    <t>Provide and fit concrete hexagonal planter (small)</t>
  </si>
  <si>
    <t>Provide and fit concrete hexagonal planter (medium)</t>
  </si>
  <si>
    <t>Provide and fit concrete hexagonal planter (large)</t>
  </si>
  <si>
    <t>Fix only hardwood planter inc new anchor kit</t>
  </si>
  <si>
    <t>C90: External works
C9010: Generally</t>
  </si>
  <si>
    <t>Remove existing planter</t>
  </si>
  <si>
    <t>D20: Excavation and filling
D2060: Selected excavated material hand filled</t>
  </si>
  <si>
    <t>Filling to external planters and the like ne 250 mm av thick</t>
  </si>
  <si>
    <t>Filling to external planters and the like over 250 mm av thick</t>
  </si>
  <si>
    <t>Q50: Site/street furniture/equipment
Q5060: Tree Grids and Guards</t>
  </si>
  <si>
    <t>Provide and fit square 4 piece tree grid (750mm)</t>
  </si>
  <si>
    <r>
      <t>Provide and fit square 4 piece </t>
    </r>
    <r>
      <rPr>
        <b/>
        <i/>
        <sz val="10"/>
        <color rgb="FF140E41"/>
        <rFont val="Arial"/>
        <family val="2"/>
      </rPr>
      <t>tree</t>
    </r>
    <r>
      <rPr>
        <sz val="10"/>
        <color rgb="FF140E41"/>
        <rFont val="Arial"/>
        <family val="2"/>
      </rPr>
      <t> grid (1200mm)</t>
    </r>
  </si>
  <si>
    <t>Provide and fit round 4 piece tree grid (1200mm dia)</t>
  </si>
  <si>
    <t>Supply and fix round tree guard (PC £150.00)</t>
  </si>
  <si>
    <t>Take up tree protection grid and remove to store (any type)</t>
  </si>
  <si>
    <t>Take up tree protection grid from store and refix (any type)</t>
  </si>
  <si>
    <t>D20: Excavation and filling
D2010: Site preparation</t>
  </si>
  <si>
    <t>Removing trees 600 mm to 1.5 m girth</t>
  </si>
  <si>
    <t>Removing trees 1.5 m to 3 m girth</t>
  </si>
  <si>
    <t>Removing trees over 3 m girth</t>
  </si>
  <si>
    <t>Removing tree stumps 600 mm to 1.5 m girth</t>
  </si>
  <si>
    <t>Removing tree stumps 1.5 m to 3 m girth</t>
  </si>
  <si>
    <t>Removing tree stumps over 3 m girth</t>
  </si>
  <si>
    <t>C90: External works
C9047: Fixing only brick paviors 200 x 100 x 60 mm, bedding on 50 mm sand bed</t>
  </si>
  <si>
    <t>Clean off existing block paving and brush in Kiln dried joint filling sand</t>
  </si>
  <si>
    <t>Pressure washing wall surfaces ne 1 m2</t>
  </si>
  <si>
    <t>Pressure washing Paving and the like over 1 m2</t>
  </si>
  <si>
    <t>Pressure washing Paving and the like n.e.1 m2</t>
  </si>
  <si>
    <t>M60: Painting/Clear finishing
M6060: Prepare, one coat wood preservative</t>
  </si>
  <si>
    <t>C90: External works
C9025: Macadam repairs</t>
  </si>
  <si>
    <t>Cutting back edges of holes in pavings and replacing to match existing areas 0.5 to 1 m2</t>
  </si>
  <si>
    <t>Cutting back edges of holes in pavings and replacing to match existing areas 0.1 to 0.5 m2</t>
  </si>
  <si>
    <t>Cutting back edges of holes in pavings and replacing to match existing areas ne 0.1 m2</t>
  </si>
  <si>
    <t>Cutting out defective macadam and replacing with hot bitumen ne 25 mm wide</t>
  </si>
  <si>
    <t>C40/1</t>
  </si>
  <si>
    <t>C40/2</t>
  </si>
  <si>
    <t>C40/3</t>
  </si>
  <si>
    <t>C40/4</t>
  </si>
  <si>
    <t>C40/5</t>
  </si>
  <si>
    <t>C40/6</t>
  </si>
  <si>
    <t>C40/7</t>
  </si>
  <si>
    <t>C40/8</t>
  </si>
  <si>
    <t>C40/9</t>
  </si>
  <si>
    <t>C40/10</t>
  </si>
  <si>
    <t>C40/11</t>
  </si>
  <si>
    <t>C40/12</t>
  </si>
  <si>
    <t>Q50/1</t>
  </si>
  <si>
    <t>Q50/2</t>
  </si>
  <si>
    <t>Q50/3</t>
  </si>
  <si>
    <t>Q50/4</t>
  </si>
  <si>
    <t>Q50/5</t>
  </si>
  <si>
    <t>Q50/6</t>
  </si>
  <si>
    <t>Q50/7</t>
  </si>
  <si>
    <t>C90/1</t>
  </si>
  <si>
    <t>D20/1</t>
  </si>
  <si>
    <t>D20/2</t>
  </si>
  <si>
    <t>D20/3</t>
  </si>
  <si>
    <t>D20/4</t>
  </si>
  <si>
    <t>D20/5</t>
  </si>
  <si>
    <t>D20/6</t>
  </si>
  <si>
    <t>D20/7</t>
  </si>
  <si>
    <t>D20/8</t>
  </si>
  <si>
    <t>Q30/1</t>
  </si>
  <si>
    <t>Q30/2</t>
  </si>
  <si>
    <t>Q30/3</t>
  </si>
  <si>
    <t>Q30/4</t>
  </si>
  <si>
    <t>Q30/5</t>
  </si>
  <si>
    <t>Q30/6</t>
  </si>
  <si>
    <t>Q30/7</t>
  </si>
  <si>
    <t>Q30/8</t>
  </si>
  <si>
    <t>Q30/9</t>
  </si>
  <si>
    <t>Q30/10</t>
  </si>
  <si>
    <t>Q30/11</t>
  </si>
  <si>
    <t>Q30/12</t>
  </si>
  <si>
    <t>Q30/13</t>
  </si>
  <si>
    <t>Q30/14</t>
  </si>
  <si>
    <t>Non NSR Item</t>
  </si>
  <si>
    <t xml:space="preserve">All recycling bins and waste bins on the Council’s estate are to be collected and transported to a recognised waste disposal site for disposal. </t>
  </si>
  <si>
    <t>Moveable obstructions such as litter bins, park benches, etc. are to be lifted and set aside and replaced in their original position after grass cutting operations.</t>
  </si>
  <si>
    <t>Removal of all mounds and filling in of all holes created by burrowing animals or other such damage likely to cause a danger to the users of the area.</t>
  </si>
  <si>
    <t>Lawn areas to be scarified once a year and fed in Spring and Summer.</t>
  </si>
  <si>
    <t>For Permanent Planting Areas - Dead-head roses using secateurs and removing suckers by pulling if possible without damage to the plants throughout the summer period avoiding excessive treading of the bed surface.</t>
  </si>
  <si>
    <t>Amenity Grass Site - Contractor to walk the site to assess areas of bulbs and corms and the resulting extent of variation to their actual working areas to first cut.  The Contractor will cut the herbage around bulb and corm areas to within 750mm of the bulb or corm growth.  After a minimum period of six weeks since majority flowering, the herbage will be cut down and the cutting regime specified for that area commenced. The Contractor will retain these to the height of the surrounding sward in a single visit.  All herbage cut will be raked up and removed immediately from the area.</t>
  </si>
  <si>
    <t>For Permanent Planting Areas - Removal of all dead permanent plantings including reinstating the soil levels. Removal of all weeds by hand, hoe or fork each week taking care not to disturb bulbs, herbaceous plants, tree or permanent planting roots and avoiding excessive treading of the bed surface.</t>
  </si>
  <si>
    <t>For Permanent Planting Areas - Securely tie in climbers to their supports using green gardener's string.</t>
  </si>
  <si>
    <t xml:space="preserve">For Permanent Planting Areas - Backfilling of the planting pit when replacing dead plants should incorporate five litres of recycled compost.  </t>
  </si>
  <si>
    <t>Collect any vegetative debris, cuttings, clippings, hedge, tree and permanent planting debris and deposit in the Green Waste skips.</t>
  </si>
  <si>
    <t>Lawn edge maintenance and clippings disposal.</t>
  </si>
  <si>
    <t>Lawn irrigation services.</t>
  </si>
  <si>
    <t>Following all severe weather conditions such as strong or gale force winds, frost etc. immediately visit and re-firm all permanent plantings and prune back damaged branches.</t>
  </si>
  <si>
    <t>Tree maintenance works - Minor pruning and ’legging up’ to be carried out so as to develop the trunk leader and crown of the tree.</t>
  </si>
  <si>
    <t xml:space="preserve">Tree maintenance works - Check all ties and stakes and adjust and replace as required. </t>
  </si>
  <si>
    <t>Tree maintenance works - Maintain a 600mm diameter weed free area around immature trees and 1m around mature trees.  De-weeding of this diamter to trees to be by hand and carried out from March to October on a fortnightly basis.</t>
  </si>
  <si>
    <t>Tree maintenance works -  Remove the lower branches of mature trees to maintain them above head height at all times with the exception of the weeping lime tree.</t>
  </si>
  <si>
    <t xml:space="preserve">Public Realm - Check the Public Shelter is in good order and report any defects to the Contract Administrator as soon as possible. </t>
  </si>
  <si>
    <t>Public Realm - Sweep and vacuum floors of the Public Shelter once per week and collect debris.</t>
  </si>
  <si>
    <t>Public Realm - Check all public seating is in good order and report any defects to the Contract Administrator as soon as possible. Correct faults which can be undertaken at no cost.   If not, remove from area and store for maintenance work or barrier and sign off.</t>
  </si>
  <si>
    <t xml:space="preserve">Public Realm - Wash all public seating woodwork once per week in the summer. Sweep hardstanding area once per week and collect debris. </t>
  </si>
  <si>
    <t xml:space="preserve">Removal and disposal off-site of all litter, including paper, bottles, tins, etc as well as all stones, debris and objects which could present a danger to the public or which could be pressed into the surface by the cutting operation, prior to each lawn cut. 'Litter' means any item of debris, detritus, loose chippings, small animal or bird carcasses, fouling and other deposits. </t>
  </si>
  <si>
    <t>The Town Clerk is to provide the Contractor with sharps boxes for the disposal of drug related litter. The Contractor is to complete an evidence form and notify the Police if drug related litter is found.</t>
  </si>
  <si>
    <t>In the Winter of the first and third year of the contract, clean and paint all litter bins.  Paint to be supplied by the Town Council.</t>
  </si>
  <si>
    <t xml:space="preserve">Public Realm Hardstanding - Sweep and vacuum all paved or hard surfaces and remove all algae and moss on a weekly basis. </t>
  </si>
  <si>
    <t>Public Realm Hardstanding - During severe snow fall the contractor is to liaise with the Town Clerk to clear all paved areas of snow and spread rock salt/grit.</t>
  </si>
  <si>
    <t>Public Conveniences - Allow for all elements of the operation of locking/unlocking the public convenience building.</t>
  </si>
  <si>
    <t xml:space="preserve">Children's Play Areas - Carry out a daily visual inspection of the children’s play area and report any defects or safety problems to the Contract Administrator. </t>
  </si>
  <si>
    <t>Kingston Field Stream - Ensure at all times that the stream running alongside the field is kept free of obstacles by entering the stream and removing any litter or debris thus ensuring the water flow through the culvert is uninterrupted.</t>
  </si>
  <si>
    <t>Nettle and Bramble Areas - Areas to be cut back each winter, sprayed with weedkiller and during the course of the contract to be converted to amenity grass.</t>
  </si>
  <si>
    <t>Broomheath Site - Trees are to be inspected each Autumn and any branches over paths below head height removed. Re-inspect during the summer and ensure paths remain clear of branches below head height.</t>
  </si>
  <si>
    <t>Broomheath Site - Gorse area of Broomheath is pruned back to no more than 600mm from the base of the plant each winter. Prune and chip prunings on site during winter. Prune back gorse obstructing paths each winter and on weekly visits during the summer or as necessary.</t>
  </si>
  <si>
    <t>Broomheath Site - Cut back vegetation to the roadside each winter and on visits during the summer as necessary.</t>
  </si>
  <si>
    <t>War Memorial Site - A special visit of the area is to be made in the week preceding Remembrance Sunday to clean and tidy and to attend to the plants, permanent plantings, trees and garden areas. By 4pm on the Friday preceding the Remembrance Sunday Service, the Contractor to fly the Flags of the 3 services from the existing flagpoles by 4pm that day. (Flags to be given to the Contractor). A further special visit to be made to clean and tidy the area on the morning of 11th November each year.</t>
  </si>
  <si>
    <t xml:space="preserve">Market Hill Site - Sweep the Market Hill Public Open Space on either side of the Shire Hall in a clean and tidy condition to the full satisfaction of the Contract Administrator. </t>
  </si>
  <si>
    <t xml:space="preserve">Market Hill Site - water the handing baskets and planters as required and remove weeds on the Market Square and cobbles frequently during the growing season. </t>
  </si>
  <si>
    <t>For Permanent Planting Areas - Water as required at least weekly.</t>
  </si>
  <si>
    <t>X/1</t>
  </si>
  <si>
    <t>X/2</t>
  </si>
  <si>
    <t>X/3</t>
  </si>
  <si>
    <t>X/4</t>
  </si>
  <si>
    <t>X/6</t>
  </si>
  <si>
    <t>X/7</t>
  </si>
  <si>
    <t>X8</t>
  </si>
  <si>
    <t>X9</t>
  </si>
  <si>
    <t>X/10</t>
  </si>
  <si>
    <t>X/11</t>
  </si>
  <si>
    <t>X/12</t>
  </si>
  <si>
    <t>X/13</t>
  </si>
  <si>
    <t>X/14</t>
  </si>
  <si>
    <t>X/15</t>
  </si>
  <si>
    <t>X/16</t>
  </si>
  <si>
    <t>X/17</t>
  </si>
  <si>
    <t>X/18</t>
  </si>
  <si>
    <t>X/19</t>
  </si>
  <si>
    <t>X/20</t>
  </si>
  <si>
    <t>X/22</t>
  </si>
  <si>
    <t>X/23</t>
  </si>
  <si>
    <t>X/24</t>
  </si>
  <si>
    <t>X/25</t>
  </si>
  <si>
    <t>X/26</t>
  </si>
  <si>
    <t>X/27</t>
  </si>
  <si>
    <t>X/28</t>
  </si>
  <si>
    <t>X/29</t>
  </si>
  <si>
    <t>X/30</t>
  </si>
  <si>
    <t>X/31</t>
  </si>
  <si>
    <t>X/32</t>
  </si>
  <si>
    <t>X/33</t>
  </si>
  <si>
    <t>X/34</t>
  </si>
  <si>
    <t>X/35</t>
  </si>
  <si>
    <t>X/36</t>
  </si>
  <si>
    <t>X/37</t>
  </si>
  <si>
    <t>X/39</t>
  </si>
  <si>
    <t>X/40</t>
  </si>
  <si>
    <t>X/41</t>
  </si>
  <si>
    <t>X/42</t>
  </si>
  <si>
    <t>X/43</t>
  </si>
  <si>
    <t>X/44</t>
  </si>
  <si>
    <t>X/45</t>
  </si>
  <si>
    <t>X/46</t>
  </si>
  <si>
    <t>X/47</t>
  </si>
  <si>
    <t>Non NSR Items</t>
  </si>
  <si>
    <t>SAMPLE BASKET - PRICING SCHEDULE</t>
  </si>
  <si>
    <t>Clearing out debris from garage</t>
  </si>
  <si>
    <t>Removing wooden post and wire fencing</t>
  </si>
  <si>
    <t>Removing wire from wooden post and wire fencing</t>
  </si>
  <si>
    <t>Removing concrete post and wire fencing</t>
  </si>
  <si>
    <t>Removing wire and eyebolts from concrete post and wire fencing</t>
  </si>
  <si>
    <t>Removing angle or tubular iron post and chain link fencing up to 1.80m high</t>
  </si>
  <si>
    <t>Removing angle or tubular iron post and chain link fencing over 1.80m high</t>
  </si>
  <si>
    <t>Removing mesh, wire and eyebolts from chain link fencing with angle or tubular iron posts up to 1.80m high</t>
  </si>
  <si>
    <t>Removing mesh, wire and eyebolts from chain link fencing with angle or tubular iron posts over 1.80m high</t>
  </si>
  <si>
    <t>Removing concrete post and chain link fencing</t>
  </si>
  <si>
    <t>Removing mesh, wire and eyebolts from concrete post and chain link fencing</t>
  </si>
  <si>
    <t>Removing chestnut post and pale fencing</t>
  </si>
  <si>
    <t>Removing pales and wires from chestnut pale fencing</t>
  </si>
  <si>
    <t>Removing metal palisade fencing up to 1.80m high</t>
  </si>
  <si>
    <t>Removing metal palisade fencing over 1.80m high</t>
  </si>
  <si>
    <t>Removing timber palisade fencing with timber posts</t>
  </si>
  <si>
    <t>Removing timber palisade fencing with concrete posts</t>
  </si>
  <si>
    <t>Removing pales from timber palisade fencing</t>
  </si>
  <si>
    <t>Removing ranch type fencing with timber posts</t>
  </si>
  <si>
    <t>Removing close boarded fencing with timber posts</t>
  </si>
  <si>
    <t>Removing close boarded fencing with concrete posts</t>
  </si>
  <si>
    <t>Removing boards from close boarded fencing</t>
  </si>
  <si>
    <t>Removing timber post and corrugated sheet fencing</t>
  </si>
  <si>
    <t>Removing corrugated sheets from corrugated sheet fencing</t>
  </si>
  <si>
    <t>Removing precast concrete walling</t>
  </si>
  <si>
    <t>Removing walling slabs from precast concrete walling</t>
  </si>
  <si>
    <t>Removing gate posts up to 1.80m high</t>
  </si>
  <si>
    <t>Removing gate posts over 1.80m high</t>
  </si>
  <si>
    <t>Removing single gates up to 1.80m high</t>
  </si>
  <si>
    <t>Removing single gates over 1.80m high</t>
  </si>
  <si>
    <t>Removing tower bolts, making good finishings</t>
  </si>
  <si>
    <t>Removing tower bolts, making good finishings, setting aside for re-use</t>
  </si>
  <si>
    <t>Removing gate latches, making good finishings</t>
  </si>
  <si>
    <t>Removing gate latches, making good finishings, setting aside for re-use</t>
  </si>
  <si>
    <t>Removing precast concrete sectional fuel stores 305 kg capacity</t>
  </si>
  <si>
    <t>Removing precast concrete sectional fuel stores 610 kg capacity</t>
  </si>
  <si>
    <t>Removing rotary clothes drier</t>
  </si>
  <si>
    <t>Removing concrete clothes post</t>
  </si>
  <si>
    <t>Removing steel clothes post</t>
  </si>
  <si>
    <t>Removing concrete bollard</t>
  </si>
  <si>
    <t>Removing steel bollard</t>
  </si>
  <si>
    <t>Removing timber bollard</t>
  </si>
  <si>
    <t>Remove existing litter bin</t>
  </si>
  <si>
    <t>Remove existing seat or bench</t>
  </si>
  <si>
    <t>Removing Bicycle racks, making good finishes, setting aside for reuse</t>
  </si>
  <si>
    <t>Removing Bicycle racks</t>
  </si>
  <si>
    <t>Extra over for breaking up and removing concrete base to any post</t>
  </si>
  <si>
    <t>C40: Repairing/Renovating concrete/brick/block/stone
C4037: Cleaning by pressure washing</t>
  </si>
  <si>
    <t>Pressure washing wall surfaces over 1 m2</t>
  </si>
  <si>
    <t>nr</t>
  </si>
  <si>
    <t>C40/13</t>
  </si>
  <si>
    <t>C90/2</t>
  </si>
  <si>
    <t>C90/3</t>
  </si>
  <si>
    <t>C90/4</t>
  </si>
  <si>
    <t>C90/5</t>
  </si>
  <si>
    <t>C90/6</t>
  </si>
  <si>
    <t>C90/7</t>
  </si>
  <si>
    <t>C90/8</t>
  </si>
  <si>
    <t>C90/9</t>
  </si>
  <si>
    <t>C90/10</t>
  </si>
  <si>
    <t>C90/11</t>
  </si>
  <si>
    <t>C90/12</t>
  </si>
  <si>
    <t>C90/13</t>
  </si>
  <si>
    <t>C90/14</t>
  </si>
  <si>
    <t>C90/15</t>
  </si>
  <si>
    <t>C90/16</t>
  </si>
  <si>
    <t>C90/17</t>
  </si>
  <si>
    <t>C90/18</t>
  </si>
  <si>
    <t>C90/19</t>
  </si>
  <si>
    <t>C90/20</t>
  </si>
  <si>
    <t>C90/21</t>
  </si>
  <si>
    <t>C90/22</t>
  </si>
  <si>
    <t>C90/23</t>
  </si>
  <si>
    <t>C90/24</t>
  </si>
  <si>
    <t>C90/25</t>
  </si>
  <si>
    <t>C90/26</t>
  </si>
  <si>
    <t>C90/27</t>
  </si>
  <si>
    <t>C90/28</t>
  </si>
  <si>
    <t>C90/29</t>
  </si>
  <si>
    <t>C90/30</t>
  </si>
  <si>
    <t>C90/31</t>
  </si>
  <si>
    <t>C90/32</t>
  </si>
  <si>
    <t>C90/33</t>
  </si>
  <si>
    <t>C90/34</t>
  </si>
  <si>
    <t>C90/35</t>
  </si>
  <si>
    <t>C90/36</t>
  </si>
  <si>
    <t>C90/37</t>
  </si>
  <si>
    <t>C90/38</t>
  </si>
  <si>
    <t>C90/39</t>
  </si>
  <si>
    <t>C90/40</t>
  </si>
  <si>
    <t>C90/41</t>
  </si>
  <si>
    <t>C90/42</t>
  </si>
  <si>
    <t>C90/43</t>
  </si>
  <si>
    <t>C90/44</t>
  </si>
  <si>
    <t>C90/45</t>
  </si>
  <si>
    <t>C90/46</t>
  </si>
  <si>
    <t>C90/47</t>
  </si>
  <si>
    <t>C90/48</t>
  </si>
  <si>
    <t>C90/49</t>
  </si>
  <si>
    <t>C90/50</t>
  </si>
  <si>
    <t>C90/51</t>
  </si>
  <si>
    <t>Rebedding existing concrete kerb/edging, n.e. 1.00m</t>
  </si>
  <si>
    <t>Rebedding existing concrete kerb/edging, 1.00 - 2.00mm</t>
  </si>
  <si>
    <t>Rebedding existing concrete kerb/edging, 2.00 - 3.00m</t>
  </si>
  <si>
    <t>C90: External works
C9022: Concrete kerbs, edgings, repairs</t>
  </si>
  <si>
    <t>C90: External works
C9022: Taking up</t>
  </si>
  <si>
    <t>C90/52</t>
  </si>
  <si>
    <t>C90/53</t>
  </si>
  <si>
    <t>C90/54</t>
  </si>
  <si>
    <t>C90/55</t>
  </si>
  <si>
    <t>C90/56</t>
  </si>
  <si>
    <t>C90/57</t>
  </si>
  <si>
    <t>Concrete paving 75 mm thick</t>
  </si>
  <si>
    <t>Concrete paving 100 mm thick</t>
  </si>
  <si>
    <t>Concrete slab paving 50 mm thick</t>
  </si>
  <si>
    <t>Concrete slab paving 50 mm thick, storing for re-use</t>
  </si>
  <si>
    <t>Brick block stone paving 70 mm thick</t>
  </si>
  <si>
    <t>Brick block stone paving 70 mm thick, storing for re-use</t>
  </si>
  <si>
    <t>Coated macadam or asphalt paving wearing course ne 25 mm thick</t>
  </si>
  <si>
    <t>Coated macadam or asphalt paving 25 to 50 mm thick</t>
  </si>
  <si>
    <t>Coated macadam or asphalt paving 50 to 75 mm thick</t>
  </si>
  <si>
    <t>Gravel paving 40 mm thick, storing for re-use</t>
  </si>
  <si>
    <t>C90/58</t>
  </si>
  <si>
    <t>C90/59</t>
  </si>
  <si>
    <t>C90/60</t>
  </si>
  <si>
    <t>C90/61</t>
  </si>
  <si>
    <t>C90/62</t>
  </si>
  <si>
    <t>C90/63</t>
  </si>
  <si>
    <t>C90/64</t>
  </si>
  <si>
    <t>C90/65</t>
  </si>
  <si>
    <t>C90/66</t>
  </si>
  <si>
    <t>C90/67</t>
  </si>
  <si>
    <t>C90/68</t>
  </si>
  <si>
    <t>C90: External works
C9027: Gravel roads/pavings</t>
  </si>
  <si>
    <t>Renewing gravel paving in small areas, n.e. 2.00m2</t>
  </si>
  <si>
    <t>Renewing gravel paving exceeding 2.00m2</t>
  </si>
  <si>
    <t>Relaying gravel paving previously set aside</t>
  </si>
  <si>
    <t>Extra over for provision of weed control barrier</t>
  </si>
  <si>
    <t>/m</t>
  </si>
  <si>
    <t>C90: External works
C9050: Repairs to post and wire fencing with 75 x 75 mm softwood posts driven into ground 600 mm</t>
  </si>
  <si>
    <t>Renewing line wires, stapling to existing posts</t>
  </si>
  <si>
    <t>Removing intermediate posts and refixing 925 mm high</t>
  </si>
  <si>
    <t>Removing intermediate posts and fixing new post 925 mm high</t>
  </si>
  <si>
    <t>Removing end posts with strut and refixing 925 mm high</t>
  </si>
  <si>
    <t>Removing end posts with strut and fixing new post and strut 925 mm high</t>
  </si>
  <si>
    <t>Removing corner post with two struts and refixing 925 mm high</t>
  </si>
  <si>
    <t>Removing corner post with two struts and fixing new post and two struts 925 mm high</t>
  </si>
  <si>
    <t>Removing strut and refixing</t>
  </si>
  <si>
    <t>Removing strut and fixing new strut</t>
  </si>
  <si>
    <t>C90: External works
C9052: Repairs to post and wire fencing with 100 x 100 mm precast reinforced concrete posts set 600 mm below ground in concrete mix C15</t>
  </si>
  <si>
    <t>C90/69</t>
  </si>
  <si>
    <t>C90/70</t>
  </si>
  <si>
    <t>C90/71</t>
  </si>
  <si>
    <t>C90/72</t>
  </si>
  <si>
    <t>C90/73</t>
  </si>
  <si>
    <t>C90/74</t>
  </si>
  <si>
    <t>C90/75</t>
  </si>
  <si>
    <t>C90/76</t>
  </si>
  <si>
    <t>C90/77</t>
  </si>
  <si>
    <t>C90/78</t>
  </si>
  <si>
    <t>C90/79</t>
  </si>
  <si>
    <t>C90/80</t>
  </si>
  <si>
    <t>C90/81</t>
  </si>
  <si>
    <t>C90/82</t>
  </si>
  <si>
    <t>C90/83</t>
  </si>
  <si>
    <t>C90/84</t>
  </si>
  <si>
    <t>C90/85</t>
  </si>
  <si>
    <t>C90/86</t>
  </si>
  <si>
    <t>C90/87</t>
  </si>
  <si>
    <t>Renewing line wires, fixing with galvanized eyebolts to existing posts</t>
  </si>
  <si>
    <t>C90: External works
C9056: Repairs to chain link fencing of galvanised or plastic coated 50mm mesh and angle or tubular iron posts set 600 mm below ground in concrete mix C15</t>
  </si>
  <si>
    <t>C90: External works
C9060: Repairs to chain link fencing of galvanised or plastic coated 50mm mesh and 100 x 100 mm precast reinforced concrete posts set 600 mm below ground in concrete mix C15</t>
  </si>
  <si>
    <t>Refixing mesh to existing line wires</t>
  </si>
  <si>
    <t>Renewing plastic coated line wires, fixing with galvanized eyebolts to existing posts</t>
  </si>
  <si>
    <t>Removing intermediate posts and refixing 1200 mm high</t>
  </si>
  <si>
    <t>Removing intermediate posts and refixing 1400 mm high</t>
  </si>
  <si>
    <t>Removing intermediate posts and refixing 1800 mm high</t>
  </si>
  <si>
    <t>Removing intermediate posts and fixing new post 1200 mm high</t>
  </si>
  <si>
    <t>Removing intermediate posts and fixing new post 1400 mm high</t>
  </si>
  <si>
    <t>Removing intermediate posts and fixing new post 1800 mm high</t>
  </si>
  <si>
    <t>Removing end posts with struts and refixing 1200 mm high</t>
  </si>
  <si>
    <t>Removing end posts with strut and refixing 1800 mm high</t>
  </si>
  <si>
    <t>Removing end posts with strut and fixing new post 925 mm high</t>
  </si>
  <si>
    <t>Removing end posts with strut and fixing new post 1200 mm high</t>
  </si>
  <si>
    <t>Removing end posts with strut and fixing new post 1400 mm high</t>
  </si>
  <si>
    <t>Removing end posts with strut and fixing new post 1800 mm high</t>
  </si>
  <si>
    <t>Removing corner post with two struts and refixing 1200 mm high</t>
  </si>
  <si>
    <t>Removing corner post with two struts and refixing 1400 mm high</t>
  </si>
  <si>
    <t>Removing corner post with two struts and refixing 1800 mm high</t>
  </si>
  <si>
    <t>Removing corner post with two struts and fixing new post 925 mm high</t>
  </si>
  <si>
    <t>Removing corner post with two struts and fixing new post 1200 mm high</t>
  </si>
  <si>
    <t>Removing corner post with two struts and fixing new post 1400 mm high</t>
  </si>
  <si>
    <t>Removing corner post with two struts and fixing new post 1800 mm high</t>
  </si>
  <si>
    <t>Renewing galvanised line wires, fixing with galvanized eyebolts to existing posts</t>
  </si>
  <si>
    <t>Removing end posts with strut and refixing 1400 mm high</t>
  </si>
  <si>
    <t>C90/90</t>
  </si>
  <si>
    <t>C90/91</t>
  </si>
  <si>
    <t>C90/92</t>
  </si>
  <si>
    <t>C90/93</t>
  </si>
  <si>
    <t>C90/94</t>
  </si>
  <si>
    <t>C90/95</t>
  </si>
  <si>
    <t>C90/96</t>
  </si>
  <si>
    <t>C90/97</t>
  </si>
  <si>
    <t>C90/98</t>
  </si>
  <si>
    <t>C90/99</t>
  </si>
  <si>
    <t>C90/100</t>
  </si>
  <si>
    <t>C90/101</t>
  </si>
  <si>
    <t>C90/102</t>
  </si>
  <si>
    <t>C90/103</t>
  </si>
  <si>
    <t>C90/104</t>
  </si>
  <si>
    <t>C90/105</t>
  </si>
  <si>
    <t>C90/106</t>
  </si>
  <si>
    <t>C90/107</t>
  </si>
  <si>
    <t>C90/108</t>
  </si>
  <si>
    <t>C90/109</t>
  </si>
  <si>
    <t>C90/110</t>
  </si>
  <si>
    <t>C90/111</t>
  </si>
  <si>
    <t>C90/112</t>
  </si>
  <si>
    <t>C90/113</t>
  </si>
  <si>
    <t>C90/114</t>
  </si>
  <si>
    <t>C90/115</t>
  </si>
  <si>
    <t>C90/116</t>
  </si>
  <si>
    <t>C90/117</t>
  </si>
  <si>
    <t>C90/118</t>
  </si>
  <si>
    <t>C90/119</t>
  </si>
  <si>
    <t>C90/120</t>
  </si>
  <si>
    <t>C90/121</t>
  </si>
  <si>
    <t>C90/122</t>
  </si>
  <si>
    <t>C90/123</t>
  </si>
  <si>
    <t>C90/124</t>
  </si>
  <si>
    <t>C90/125</t>
  </si>
  <si>
    <t>C90/126</t>
  </si>
  <si>
    <t>C90/127</t>
  </si>
  <si>
    <t>C90/128</t>
  </si>
  <si>
    <t>C90/129</t>
  </si>
  <si>
    <t>C90/130</t>
  </si>
  <si>
    <t>C90/131</t>
  </si>
  <si>
    <t>C90/132</t>
  </si>
  <si>
    <t>C90/133</t>
  </si>
  <si>
    <t>C90/134</t>
  </si>
  <si>
    <t>C90/135</t>
  </si>
  <si>
    <t>C90/136</t>
  </si>
  <si>
    <t>C90/137</t>
  </si>
  <si>
    <t>C90/138</t>
  </si>
  <si>
    <t>C90/139</t>
  </si>
  <si>
    <t>C90/140</t>
  </si>
  <si>
    <t>C90/141</t>
  </si>
  <si>
    <t>C90/142</t>
  </si>
  <si>
    <t>C90/143</t>
  </si>
  <si>
    <t>C90/144</t>
  </si>
  <si>
    <t>C90/145</t>
  </si>
  <si>
    <t>C90/146</t>
  </si>
  <si>
    <t>C90/147</t>
  </si>
  <si>
    <t>C90: External works
C9082: Repairs to woven wood fencing on timber posts</t>
  </si>
  <si>
    <t>C90/148</t>
  </si>
  <si>
    <t>C90/149</t>
  </si>
  <si>
    <t>C90/150</t>
  </si>
  <si>
    <t>Removing woven wood panel and refixing to existing posts</t>
  </si>
  <si>
    <t>Renewing woven wood panel 1800 x 900 mm high</t>
  </si>
  <si>
    <t>Renewing woven wood panel 1800 x 1800 mm high</t>
  </si>
  <si>
    <t>C90: External works
C9083: Repairs to woven wood fencing to existing slotted concrete posts</t>
  </si>
  <si>
    <t>C90/151</t>
  </si>
  <si>
    <t>C90/152</t>
  </si>
  <si>
    <t>C90/153</t>
  </si>
  <si>
    <t>C90/154</t>
  </si>
  <si>
    <t>Renewing woven wood panel 1800 x 1200 mm high</t>
  </si>
  <si>
    <t>Renewing woven wood panel 1800 x 1500 mm high</t>
  </si>
  <si>
    <t>C90: External works
C9084: Fencing any type</t>
  </si>
  <si>
    <t>C90/155</t>
  </si>
  <si>
    <t>Extra for breaking out concrete foundations to posts</t>
  </si>
  <si>
    <t>C90: External works
C9086: Repairs to independent gate posts</t>
  </si>
  <si>
    <t>C90/156</t>
  </si>
  <si>
    <t>C90/157</t>
  </si>
  <si>
    <t>C90/158</t>
  </si>
  <si>
    <t>C90/159</t>
  </si>
  <si>
    <t>C90/160</t>
  </si>
  <si>
    <t>Removing timber gate post and refixing</t>
  </si>
  <si>
    <t>Removing metal gate post and refixing</t>
  </si>
  <si>
    <t>Removing gatepost and fixing new timber gate post to match existing, set post 600 mm below ground in concrete mix C10P</t>
  </si>
  <si>
    <t>Removing gatepost and fixing new metal gate post to match existing, set post 600 mm below ground in concrete mix C10P</t>
  </si>
  <si>
    <t>Removing gatepost and fixing new precast concrete gate post to match existing, set post 600 mm below ground in concrete mix C10P</t>
  </si>
  <si>
    <t>C90: External works
C9088: Repairs to gates</t>
  </si>
  <si>
    <t>C90/161</t>
  </si>
  <si>
    <t>C90/162</t>
  </si>
  <si>
    <t>C90/163</t>
  </si>
  <si>
    <t>C90/164</t>
  </si>
  <si>
    <t>C90/165</t>
  </si>
  <si>
    <t>C90/166</t>
  </si>
  <si>
    <t>C90/167</t>
  </si>
  <si>
    <t>C90/168</t>
  </si>
  <si>
    <t>C90/169</t>
  </si>
  <si>
    <t>C90/170</t>
  </si>
  <si>
    <t>Adjusting ironmongery and oiling hinges</t>
  </si>
  <si>
    <t>Easing timber gates</t>
  </si>
  <si>
    <t>Removing timber gate ne 1 m2 and rehanging</t>
  </si>
  <si>
    <t>Removing timber gate ne 1 m2, repairing by renewing palings and/or braces and rehanging</t>
  </si>
  <si>
    <t>Removing timber gate 1 to 2 m2 and rehanging</t>
  </si>
  <si>
    <t>Removing timber gate 1 to 2 m2, repairing by renewing palings and/or braces and rehanging</t>
  </si>
  <si>
    <t>Removing metal gate ne 1 m2 and rehanging</t>
  </si>
  <si>
    <t>Removing metal gate ne 1 m2, repairing by resecuring/welding palings and rehanging</t>
  </si>
  <si>
    <t>Removing metal gate 1 to 2 m2 and rehanging</t>
  </si>
  <si>
    <t>Removing metal gate 1 to 2 m2, repairing resecuring/welding palings and rehanging</t>
  </si>
  <si>
    <t>C90: External works
C9089: Repair generally</t>
  </si>
  <si>
    <t>C90/173</t>
  </si>
  <si>
    <t>C90/174</t>
  </si>
  <si>
    <t>C90/175</t>
  </si>
  <si>
    <t>C90/176</t>
  </si>
  <si>
    <t>Removing bollard and refixing 914mm high</t>
  </si>
  <si>
    <t>Removing bench or seat, and refixing or relocating</t>
  </si>
  <si>
    <t>Removing and renewing narrow slats from bench or seat.</t>
  </si>
  <si>
    <t>Removing and renewing wide slats from bench or seat.</t>
  </si>
  <si>
    <t>When necessary (and for the duration of the Contract), the Contractor is to liaise with both the local Police and the Contract Administrator to report immediately (when discovered), any incidents of vandalism, criminal damage, consumption of alcohol or any other act of anti-social behaviour in any Park or Public Open Space owned or managed by the Town Council. The Contractor is to complete the relevant incident form, including the crime number, and e-mail the Contract Administrator within 24 hours to townclerk@woodbridge-suffolk.gov.uk</t>
  </si>
  <si>
    <t>D20/9</t>
  </si>
  <si>
    <t>D20/10</t>
  </si>
  <si>
    <t>D20/11</t>
  </si>
  <si>
    <t>D20/12</t>
  </si>
  <si>
    <t>Clearing site vegetation</t>
  </si>
  <si>
    <t>Lifting turf for preservation, laying out, watering</t>
  </si>
  <si>
    <t>Lifting turf for preservation, stacking, watering</t>
  </si>
  <si>
    <t>Lifting turf for preservation, removing as necessary on site 50 m average distance</t>
  </si>
  <si>
    <t>D20/13</t>
  </si>
  <si>
    <t>D20/14</t>
  </si>
  <si>
    <t>D20: Excavation and filling
D2015: Taking up</t>
  </si>
  <si>
    <t>Concrete slab paving 50 mm thick to be stored for re-use</t>
  </si>
  <si>
    <t>Concrete kerbs 50 x 150 mm complete with bed, haunching and the like</t>
  </si>
  <si>
    <t>Concrete kerbs 155 x 255 mm complete with bed, haunching and the like</t>
  </si>
  <si>
    <t>D20/15</t>
  </si>
  <si>
    <t>D20/16</t>
  </si>
  <si>
    <t>D20: Excavation and filling
D2050: Disposal by hand</t>
  </si>
  <si>
    <t>D20/17</t>
  </si>
  <si>
    <t>D20/18</t>
  </si>
  <si>
    <t>D20/19</t>
  </si>
  <si>
    <t>D20/20</t>
  </si>
  <si>
    <t>D20/21</t>
  </si>
  <si>
    <t>Excavated material off site</t>
  </si>
  <si>
    <t>Excavated material on site 50 m average distance and depositing in spoil heaps</t>
  </si>
  <si>
    <t>Extra for each additional 50 m distance</t>
  </si>
  <si>
    <t>Excavated material on site 50 m average distance and disposing, spreading and compacting</t>
  </si>
  <si>
    <t>Q10: Kerbs/edgings/channels/Paving accessories
Q1050: Precast concrete, bedding, jointing and pointing in mortar (1:3), concrete mix C15</t>
  </si>
  <si>
    <t>Q10/1</t>
  </si>
  <si>
    <t>Kerbs 125 x 255 mm half battered type HB2, foundation 450 x 150 mm, haunching one side</t>
  </si>
  <si>
    <t>Kerbs 125 x 255 mm half battered type HB2, foundation 450 x 150 mm haunching one side curved</t>
  </si>
  <si>
    <t>Extra over for dropper kerbs</t>
  </si>
  <si>
    <t>Extra over for transition kerbs</t>
  </si>
  <si>
    <t>Kerbs 125 x 150 mm half battered flush, foundation 450 x 150 mm, haunching one side</t>
  </si>
  <si>
    <t>Kerbs 125 x 255 mm half battered flush, foundation 450 x 150 mm haunching one side curved</t>
  </si>
  <si>
    <t>Kerbs,stone PC £30/ml , foundation 450 x 150 mm haunching one side</t>
  </si>
  <si>
    <t>Kerbs,stone PC £35/ml , foundation 450 x 150 mm haunching one side, curved</t>
  </si>
  <si>
    <t>Extra over for stone dropped kerbs PC £35/ea</t>
  </si>
  <si>
    <t>Extra over for stone transition kerbs PC £40/ea</t>
  </si>
  <si>
    <t>Edging 50 x 150 mm type EF, foundation 300 x 100 mm, haunching one side</t>
  </si>
  <si>
    <t>Edging 50 x 150 mm type EF, foundation 300 x 100 mm, haunching one side curved</t>
  </si>
  <si>
    <t>Edging 50 x 205 mm type EF, foundation 300 x 100 mm, haunching one side</t>
  </si>
  <si>
    <t>Edging 50 x 205 mm type EF, foundation 300 x 100 mm, haunching one side curved</t>
  </si>
  <si>
    <t>Edging 200 x 125 mm type keykerb, foundation 300 x 100 mm, haunching one side</t>
  </si>
  <si>
    <t>Channels 255 x 125 mm type CS2, foundation 300 x 100 mm, haunching one side</t>
  </si>
  <si>
    <t>Channels 255 x 125 mm type CS2, foundation 300 x 100 mm, haunching one side curved</t>
  </si>
  <si>
    <t>Domestic Channel drainage - Osma channel 1000 x 80mm depth Polymer concrete complete with galvanised grating, foundation 100 x 100 mm.</t>
  </si>
  <si>
    <t>Domestic Channel drainage - Osma channel 500mm sump unit Polymer concrete complete with galvanised grating, foundation 100 x 100 mm.</t>
  </si>
  <si>
    <t>Extra over for end plate</t>
  </si>
  <si>
    <t>Extra over for jointing piece</t>
  </si>
  <si>
    <t>Medium Duty Channel drainage - Osma Channel 1.0m long (not inc grating), foundation 150 x 150 mm.</t>
  </si>
  <si>
    <t>Medium Duty Channel drainage - Wavin channel 500mm sump complete with Bucket (not inc grating), foundation 150 x 150 mm.</t>
  </si>
  <si>
    <t>Extra over for end plate with 110mm outlet</t>
  </si>
  <si>
    <t>Extra over for connection</t>
  </si>
  <si>
    <t>Extra over for Class C250 grating Ductile iron</t>
  </si>
  <si>
    <t>Extra over for Class C250 grating, Composite</t>
  </si>
  <si>
    <t>Q10/2</t>
  </si>
  <si>
    <t>Q10/3</t>
  </si>
  <si>
    <t>Q10/4</t>
  </si>
  <si>
    <t>Q10/5</t>
  </si>
  <si>
    <t>Q10/6</t>
  </si>
  <si>
    <t>Q10/7</t>
  </si>
  <si>
    <t>Q10/8</t>
  </si>
  <si>
    <t>Q10/9</t>
  </si>
  <si>
    <t>Q10/10</t>
  </si>
  <si>
    <t>Q10/11</t>
  </si>
  <si>
    <t>Q10/12</t>
  </si>
  <si>
    <t>Q10/13</t>
  </si>
  <si>
    <t>Q10/14</t>
  </si>
  <si>
    <t>Q10/15</t>
  </si>
  <si>
    <t>Q10/16</t>
  </si>
  <si>
    <t>Q10/17</t>
  </si>
  <si>
    <t>Q10/18</t>
  </si>
  <si>
    <t>Q10/19</t>
  </si>
  <si>
    <t>Q10/20</t>
  </si>
  <si>
    <t>Q10/21</t>
  </si>
  <si>
    <t>Q10/22</t>
  </si>
  <si>
    <t>Q10/23</t>
  </si>
  <si>
    <t>Q10/24</t>
  </si>
  <si>
    <t>Q10/25</t>
  </si>
  <si>
    <t>Q10/26</t>
  </si>
  <si>
    <t>Q10/27</t>
  </si>
  <si>
    <t>Q10/28</t>
  </si>
  <si>
    <t>Undertake daily visual inspections at all Sites (including all trees) and for all Permanent Planting Areas (for the duration of the Contract) and record on a daily work diary, recording basic work duties, all incidents and events, contract work carried out, weather conditions and future engagement. A copy to be given to the Contract Administrator each week or as requested.</t>
  </si>
  <si>
    <t>5a</t>
  </si>
  <si>
    <t>5b</t>
  </si>
  <si>
    <t>X/5.1</t>
  </si>
  <si>
    <t>X/5.2</t>
  </si>
  <si>
    <t xml:space="preserve">All dog bins on the Council’s estate are to be collected and transported to a recognised waste disposal site for disposal. </t>
  </si>
  <si>
    <t>For Permanent Planting Areas - When instructed by the Contract Administrator to replace dead plants, allow for the ordering and receipt of delivery or collection from a nursery within a radius of 15 miles, management, loading, unloading, handling, transportation and maintenance of replacement stock in a healthy and safe condition in preparation for planting.</t>
  </si>
  <si>
    <t>X/21.1</t>
  </si>
  <si>
    <t>Hedge maintenance / trimming once annually to Escallonia and Viburnum Tinus Hedges.</t>
  </si>
  <si>
    <t>Hedge maintenance / trimming twice annually.</t>
  </si>
  <si>
    <t>21b</t>
  </si>
  <si>
    <t>21a</t>
  </si>
  <si>
    <t>Fly the Union Flag (flag to be supplied to the Contractor) on the Flagpole as per the dates in the Specification.</t>
  </si>
  <si>
    <t>X/38.1</t>
  </si>
  <si>
    <t>X/38.3</t>
  </si>
  <si>
    <t xml:space="preserve">Children's Play Areas - Carry out maintenance work to the play area - greasing of swing chains.
</t>
  </si>
  <si>
    <t xml:space="preserve">Children's Play Areas - Carry out maintenance work to the play area.  Repaint the play equipment as required, the Council will supply the paint. Correct faults which the contractor considers can be undertaken by him at no cost.
</t>
  </si>
  <si>
    <t>/occurance</t>
  </si>
  <si>
    <t>Rate to be inserted by  Contractor.</t>
  </si>
  <si>
    <t>Rates from Contractor's Inserted Rates (from Schedule of Rates).</t>
  </si>
  <si>
    <t>Sample Basket Based upon Annual Requirements. Assumed items and approximate quantities only.</t>
  </si>
  <si>
    <t>Yr. 1 (%)</t>
  </si>
  <si>
    <t>Total (£)</t>
  </si>
  <si>
    <t>Yr. 2 (%)</t>
  </si>
  <si>
    <t>Yr. 3 (%)</t>
  </si>
  <si>
    <t>Yr. 4 (%)</t>
  </si>
  <si>
    <t>Yr. 5 (%)</t>
  </si>
  <si>
    <t xml:space="preserve"> </t>
  </si>
  <si>
    <t>TOTAL</t>
  </si>
  <si>
    <t>£</t>
  </si>
  <si>
    <t>PRE-COMMENCEMENT SERVICE STAFF</t>
  </si>
  <si>
    <t>DESIGN AND DESIGN MANAGEMENT COSTS</t>
  </si>
  <si>
    <t>FITTINGS AND FIXTURES SAMPLES</t>
  </si>
  <si>
    <t>OFF SITE MANAGEMENT EMPLOYEE AND INSPECTION COSTS</t>
  </si>
  <si>
    <t>ON SITE MANAGEMENT EMPLOYEE COSTS</t>
  </si>
  <si>
    <t>ON SITE MANAGEMENT - TRAVEL COSTS</t>
  </si>
  <si>
    <t>SITE ACCOMMODATION, EQUIPMENT &amp; CONSUMABLES</t>
  </si>
  <si>
    <t>CAPITAL EXPENDITURE - SITE ACCOMM &amp; EQUIPMENT</t>
  </si>
  <si>
    <t>TEMPORARY PLUMBING AND DRAINAGE</t>
  </si>
  <si>
    <t>TELEPHONE INSTALLATION</t>
  </si>
  <si>
    <t>TEMPORARY ELECTRICITY &amp; GAS</t>
  </si>
  <si>
    <t>BUILDERS WORK</t>
  </si>
  <si>
    <t>INSURANCES</t>
  </si>
  <si>
    <t>STATIONARY AND POSTAGE</t>
  </si>
  <si>
    <t>PHOTOCOPYING</t>
  </si>
  <si>
    <t>CAPITAL EXPENDITURE - PHOTOCOPYING</t>
  </si>
  <si>
    <t>DYELINE PRINTING</t>
  </si>
  <si>
    <t>CAPITAL EXPENDITURE - DYELINE PRINTERS</t>
  </si>
  <si>
    <t>PHOTOGRAPHY</t>
  </si>
  <si>
    <t>COMPUTER CONSUMABLES</t>
  </si>
  <si>
    <t>CAPITAL EXPENDITURE - COMPUTER &amp; SPECIAL EQUIP</t>
  </si>
  <si>
    <t>SITE CONSUMABLES AND SUNDRIES</t>
  </si>
  <si>
    <t>PROTECTION</t>
  </si>
  <si>
    <t>DRYING OUT</t>
  </si>
  <si>
    <t>MULTI-USE PLANT</t>
  </si>
  <si>
    <t>SAFETY SCAFFOLDING</t>
  </si>
  <si>
    <t>ACCOMMODATION SERVICES</t>
  </si>
  <si>
    <t>RUBBISH DISPOSAL</t>
  </si>
  <si>
    <t>SECURITY</t>
  </si>
  <si>
    <t>SURVEYING / SETTING OUT</t>
  </si>
  <si>
    <t>MULTI - SERVICE GANG</t>
  </si>
  <si>
    <t>CLEANING</t>
  </si>
  <si>
    <t>WATER AUTHORITY CHARGES (CONSUMPTION)</t>
  </si>
  <si>
    <t>ELECTRICAL CHARGES (CONSUMPTION)</t>
  </si>
  <si>
    <t>LOCAL AUTHORITY AND STATUTORY CHARGES</t>
  </si>
  <si>
    <t>TELEPHONE CALL CHARGES</t>
  </si>
  <si>
    <t>SIGNBOARDS FENCES &amp; SUNDRY WORKS</t>
  </si>
  <si>
    <t>SAMPLES AND TESTING</t>
  </si>
  <si>
    <t xml:space="preserve">   </t>
  </si>
  <si>
    <t>SITE AND OFF SITE MANAGEMENT</t>
  </si>
  <si>
    <t>Category or Designation</t>
  </si>
  <si>
    <t>Cost per week</t>
  </si>
  <si>
    <t>TOTAL £</t>
  </si>
  <si>
    <t>Duration of Contract</t>
  </si>
  <si>
    <t>From Week No.</t>
  </si>
  <si>
    <t>To Week No.</t>
  </si>
  <si>
    <t>No. of Weeks</t>
  </si>
  <si>
    <t>Board Director</t>
  </si>
  <si>
    <t>Project Director</t>
  </si>
  <si>
    <t>Procurement Manager</t>
  </si>
  <si>
    <t>Design Manager</t>
  </si>
  <si>
    <t>Design Engineer</t>
  </si>
  <si>
    <t>Assist. Project Manager</t>
  </si>
  <si>
    <t>Deputy Project Manager</t>
  </si>
  <si>
    <t>Planning Manager</t>
  </si>
  <si>
    <t>CAD Technician</t>
  </si>
  <si>
    <t>Senior CAD Technician</t>
  </si>
  <si>
    <t>QA Manager</t>
  </si>
  <si>
    <t>Commercial Manager</t>
  </si>
  <si>
    <t>Senior Surveyor</t>
  </si>
  <si>
    <t>Assistant Surveyor</t>
  </si>
  <si>
    <t>Works Manager</t>
  </si>
  <si>
    <t>Night Works Manager</t>
  </si>
  <si>
    <t>Services Engineer</t>
  </si>
  <si>
    <t>Temporary Works Engineer</t>
  </si>
  <si>
    <t>Temporary Works Designer</t>
  </si>
  <si>
    <t>Health &amp; Safety Manager</t>
  </si>
  <si>
    <t>3rd Party/Tenant Liaison Man.</t>
  </si>
  <si>
    <t>Administrator</t>
  </si>
  <si>
    <t>Secretary</t>
  </si>
  <si>
    <t>Office Attendant</t>
  </si>
  <si>
    <t>Safety Officer</t>
  </si>
  <si>
    <t xml:space="preserve">    </t>
  </si>
  <si>
    <t>Included</t>
  </si>
  <si>
    <t>Annual Percentage Additions / Deductions to Preliminaries Costs</t>
  </si>
  <si>
    <t>Ground Maintenance Works Period</t>
  </si>
  <si>
    <t>For the Duration of the Contract</t>
  </si>
  <si>
    <t>Annual Percentage Additions / Deductions to Management Costs</t>
  </si>
  <si>
    <t>TOTAL INCLUDING LUMP SUM PRELIMS SUMMARY AND MANAGEMENT COSTS</t>
  </si>
  <si>
    <t>YEARLY TOTALS INCLUDING LUMP SUM PRELIMS &amp; MANAGEMENT COSTS, OVERHEADS &amp; PROFIT BUT NOT OUT OF OFFICE WORKING*</t>
  </si>
  <si>
    <t>TOTAL EXCLUDING OVERHEADS &amp; PROFIT, PRELIMS &amp; MANAGEMENT COSTS</t>
  </si>
  <si>
    <t>Yearly Totals Including +/- Yearly Percentage Deviation Excluding Overheads and Profit</t>
  </si>
  <si>
    <t>Total % +/-</t>
  </si>
  <si>
    <t>Percentage Addition for Overheads &amp; Profit (from Schedule of Rates)</t>
  </si>
  <si>
    <t>YEARLY MANAGEMENT COSTS TOTALS - SAMPLE BASKET</t>
  </si>
  <si>
    <t xml:space="preserve">Management Costs Total to Sample Basket </t>
  </si>
  <si>
    <t>YEARLY PRELIMS TOTALS TO SAMPLE BASKET</t>
  </si>
  <si>
    <t>TOTAL TO SAMPLE BASKET</t>
  </si>
  <si>
    <t>/year</t>
  </si>
  <si>
    <t>Anticipated Annual Quantity</t>
  </si>
  <si>
    <t>Annual Percentage Additions / Deductions to Annual Grounds Maintenance Works Requirements</t>
  </si>
  <si>
    <t>6 YEAR TOTAL*</t>
  </si>
  <si>
    <t>NBS PRELIMINARIES SUMMARY</t>
  </si>
  <si>
    <t>PRICING GUIDANCE</t>
  </si>
  <si>
    <t>Tenderers are asked to confirm any divergences from the Specification(s), or any disrepancies or errors, etc in formulas or calculations and notify WTC so these may be reviewed and amended where necessary.</t>
  </si>
  <si>
    <t>Schedule of Rates</t>
  </si>
  <si>
    <t>Cell F5 - Tenderers are asked to Price their Overheads and Profit % for the duration of the Contract.
Cell F6 - Tenderers are asked to Price their Out Of Office Working % for the duration of the Contract.
Overheads and Profit are fixed for the duration of the Contract. When issuing an Order for Works under the Contract OHP will be applied to Total Costs of Works excluding Preliminaries and Management Costs, which are then added after OHP has been applied. 
Out of Office Working Percentage is fixed for the duration of the Contract. When issuing an Order for Works under the Contract this percentage will be added to the Total Costs of Works including Preliminaries and Management Costs.</t>
  </si>
  <si>
    <t>Lines 606 to 708 are Items of Work taken from the Specification(s). Tenderers are asked to Price their Base Rate for these Items.</t>
  </si>
  <si>
    <t>Prelims Summary</t>
  </si>
  <si>
    <t>Column C - Lines 5 - 48 are Preliminaries Items as per the NBS Preliminaries. Tenderers are asked to Price their Total Annual Costs.</t>
  </si>
  <si>
    <t xml:space="preserve">Lines 12 to 604 are Items of Work taken from the National Schedule of Rates 2021 Base Rates for External Works. Tenderers are asked to Price their Adjustments to these Base Rates. Adjustments may be additions or deductions, or no adjustment may be made and these are expressed as a percentage. </t>
  </si>
  <si>
    <t>(From date of commencement = 01.04.2023 - 31.03.2026)</t>
  </si>
  <si>
    <t>The Totals from the Preliminaries Items are taken to the Sample Basket.</t>
  </si>
  <si>
    <t>Rates from the Schedule of Rates are taken to the Sample Basket.</t>
  </si>
  <si>
    <t>Management Costs</t>
  </si>
  <si>
    <t>Columns C, D &amp; E are for Tenderers to confirm their Annual Role Resourcing for the duration of the Contract.</t>
  </si>
  <si>
    <t>Column A - Lines 9 to 37 are the Management Roles and Positions. Tenderers are asked to Price their Total Annual Costs Per Week.</t>
  </si>
  <si>
    <t>Column F shows the Total Annual Costs for the Duration of the Contract.</t>
  </si>
  <si>
    <t>Columns G, I, K, M, and O - Lines 9 - 37 - Tenderers are asked to Price their Adjustments to their Management Costs for the duration of the Contract.</t>
  </si>
  <si>
    <t>Columns D, F, H, J, and L - Lines 5 - 48 - Tenderers are asked to Price their Adjustments to their Preliminaries Items for the duration of the Contract.</t>
  </si>
  <si>
    <t>The Totals from the Management Costs are taken to the Sample Basket.</t>
  </si>
  <si>
    <t>Sample Basket</t>
  </si>
  <si>
    <t xml:space="preserve">The Sample Basket contains the antcipated Annual Grounds Maintenance Works requirements. Quantites have been provided that reflect the maximum frequencies that these Items will need to be completed annually. </t>
  </si>
  <si>
    <t>Columns J, L, N, P, and R - Lines 9 - 109 - Tenderers are asked to Price their Adjustments to their Annual Total Costs for the duration of the Contract.</t>
  </si>
  <si>
    <t>Tenderer's Annual Total</t>
  </si>
  <si>
    <t xml:space="preserve">Tenderers are asked to only Price all cells that are coloured in light orange: </t>
  </si>
  <si>
    <t>Non National Schedule of Rate Items</t>
  </si>
  <si>
    <t xml:space="preserve">ENVIRONMENTAL HEALTH &amp; SAFETY </t>
  </si>
  <si>
    <t>OTHER ITEMS (DETAIL AS REQUIRED ON SEPARATE SHEET)</t>
  </si>
  <si>
    <t xml:space="preserve">Others (DETAIL AS REQUIRED ON SEPARATE SHEET) </t>
  </si>
  <si>
    <t>For Permanent Planting Areas - Water as required at least weekly and daily in the summer months.</t>
  </si>
  <si>
    <t>Nettle and Bramble Areas - Areas to be cut back each winter, and during the course of the contract to be converted to amenity grass.</t>
  </si>
  <si>
    <t>X/38</t>
  </si>
  <si>
    <t>Generally</t>
  </si>
  <si>
    <t>DAYWORKS</t>
  </si>
  <si>
    <t>Item</t>
  </si>
  <si>
    <t xml:space="preserve">Description </t>
  </si>
  <si>
    <t>ALL BUILDING TRADES (EXCEPT  ELECTRICAL AND HEATING AND VENTILATION TRADES)</t>
  </si>
  <si>
    <t>Percentage additions on the following Provisional Sums for Daywork (the Section Numbers set out below refer to the "Definition of Prime Cost of Daywork carried out under a Building Contract" issued by the RICS and NFBTE (now BEC)</t>
  </si>
  <si>
    <t>Provide the Provisional Sum for plant as defined in Section 5 calculated in accordance with the Schedule of Basic Plant Charges for use in connection with Daywork under a Building Contract current at the date of tender published by the Royal Institution of Chartered Surveyors.</t>
  </si>
  <si>
    <t>ELECTRICAL TRADES</t>
  </si>
  <si>
    <t>MECHANICAL TRADES</t>
  </si>
  <si>
    <t>A</t>
  </si>
  <si>
    <t>B</t>
  </si>
  <si>
    <t>C</t>
  </si>
  <si>
    <t>D</t>
  </si>
  <si>
    <t>E</t>
  </si>
  <si>
    <t>F</t>
  </si>
  <si>
    <t>TOTAL DAYWORKS VALUE</t>
  </si>
  <si>
    <t xml:space="preserve">Dayworks will only be applied on the basis that the works required are not captured within the schedule of rates or where a Schedule Two Quotation has not be requested. Use of dayworks must be approved by the CA prior to use. 
Sheets for daywork accounts prepared in accordance with the Conditions of Contract showing in detail (including the workman’s names) the time spent on the works together with a list of materials and plant used shall be delivered to the CA in triplicate not later than the end of the week following that in which the work has been executed.  The CA, if in agreement, will sign these and return two copies to the Contractor.
Each daywork sheet shall be referred to the instruction under which the work is authorised.
Within fourteen days of the return of such sheets to the Contractor they shall be properly priced out in accordance with the appropriate rates current at the time the work is executed together with the percentage additions inserted below, with all amounts totalled and one copy forwarded to the Quantity Surveyor
The CA's signature shall only certify the hours of labour and plant expended or quantities of materials used and shall not in any way authorise payments of the amounts contained therein; nor in the absence of any express stipulation will such signature imply that the work contained therein is, in fact, chargeable as daywork.
All work contained by such sheets which may fairly be measured shall be valued by the CA / QS in accordance with the provisions of the Contract when preparing subsequent valuations and the final account.
</t>
  </si>
  <si>
    <t>Provide the Provisional Sum for labour as defined in Section 3 of Definition_of_PrimeCost_for_Building_Contract_3rd_edition (1)</t>
  </si>
  <si>
    <t xml:space="preserve">Add for incidental costs, overheads and profit as defined in Section 6 of Definition_of_PrimeCost_for_Building_Contract_3rd_edition (1)                                 </t>
  </si>
  <si>
    <t>Provide the Provisional Sum for materials and goods as defined in Section 4 of Definition_of_PrimeCost_for_Building_Contract_3rd_edition (1)</t>
  </si>
  <si>
    <t xml:space="preserve">Add for incidental costs, overheads and profit as defined in Section 6 of Definition_of_PrimeCost_for_Building_Contract_3rd_edition (1)                               </t>
  </si>
  <si>
    <t xml:space="preserve">Add for incidental costs, overheads and profit as defined in Section 6 of Definition_of_PrimeCost_for_Building_Contract_3rd_edition (1)                           </t>
  </si>
  <si>
    <t xml:space="preserve">Add for incidental costs, overheads and profit as defined in Section 6 of Definition_of_PrimeCost_for_Building_Contract_3rd_edition (1)       </t>
  </si>
  <si>
    <t xml:space="preserve">Add for incidental costs, overheads and profit as defined in Section 6 of Definition_of_PrimeCost_for_Building_Contract_3rd_edition (1)                                </t>
  </si>
  <si>
    <t xml:space="preserve">Add for incidental costs, overheads and profit as defined in Section 6 of Definition_of_PrimeCost_for_Building_Contract_3rd_edition (1)                              
</t>
  </si>
  <si>
    <t xml:space="preserve">Provide the Provisional Sum for materials and goods as defined in Section 4 of Definition_of_PrimeCost_for_Building_Contract_3rd_edition (1)  </t>
  </si>
  <si>
    <t>Provide the Provisional Sum for plant as defined in Section 5 of Definition_of_PrimeCost_for_Building_Contract_3rd_edition (1), calculated in accordance with the Schedule of Basic Plant Charges for use in connection with Daywork under a Building Contract current at the date of tender published by the Royal Institution of Chartered Surveyors.</t>
  </si>
  <si>
    <t xml:space="preserve">Add for incidental costs, overheads and profit as defined in Section 6 of Definition_of_PrimeCost_for_Building_Contract_3rd_edition (1)
</t>
  </si>
  <si>
    <t>Dayworks</t>
  </si>
  <si>
    <t xml:space="preserve">Columns A - C - Lines 9 - 18 All Building Trades (except Electrical and Mechanical) </t>
  </si>
  <si>
    <t>Columns A - C - Lines 20 - 29 Electrical Trades</t>
  </si>
  <si>
    <t xml:space="preserve">Columns A - C - Lines 31 - 40 Mechanical Trades </t>
  </si>
  <si>
    <t>The Total Dayworks Cost is stated in Cell E41.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</si>
</sst>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F800]dddd\,\ mmmm\ dd\,\ yyyy"/>
  </numFmts>
  <fonts count="36" x14ac:knownFonts="1">
    <font>
      <sz val="11"/>
      <color theme="1"/>
      <name val="Calibri"/>
      <family val="2"/>
      <scheme val="minor"/>
    </font>
    <font>
      <b/>
      <sz val="11"/>
      <color rgb="FF0074B5"/>
      <name val="Roboto"/>
    </font>
    <font>
      <sz val="10"/>
      <color theme="1"/>
      <name val="Arial"/>
      <family val="2"/>
    </font>
    <font>
      <b/>
      <sz val="10"/>
      <color rgb="FF140E41"/>
      <name val="Arial"/>
      <family val="2"/>
    </font>
    <font>
      <sz val="10"/>
      <color rgb="FF565656"/>
      <name val="Arial"/>
      <family val="2"/>
    </font>
    <font>
      <sz val="10"/>
      <name val="Arial"/>
      <family val="2"/>
    </font>
    <font>
      <b/>
      <u/>
      <sz val="10"/>
      <color theme="1"/>
      <name val="Arial"/>
      <family val="2"/>
    </font>
    <font>
      <b/>
      <sz val="10"/>
      <color theme="1"/>
      <name val="Arial"/>
      <family val="2"/>
    </font>
    <font>
      <sz val="8"/>
      <color theme="1"/>
      <name val="Arial"/>
      <family val="2"/>
    </font>
    <font>
      <sz val="10"/>
      <color rgb="FF140E41"/>
      <name val="Arial"/>
      <family val="2"/>
    </font>
    <font>
      <b/>
      <sz val="8"/>
      <color theme="1"/>
      <name val="Arial"/>
      <family val="2"/>
    </font>
    <font>
      <b/>
      <i/>
      <sz val="10"/>
      <color rgb="FF140E41"/>
      <name val="Arial"/>
      <family val="2"/>
    </font>
    <font>
      <b/>
      <sz val="10"/>
      <name val="Arial"/>
      <family val="2"/>
    </font>
    <font>
      <sz val="8"/>
      <name val="Arial"/>
      <family val="2"/>
    </font>
    <font>
      <b/>
      <u/>
      <sz val="10"/>
      <name val="Arial"/>
      <family val="2"/>
    </font>
    <font>
      <b/>
      <sz val="11"/>
      <name val="Roboto"/>
    </font>
    <font>
      <u/>
      <sz val="10"/>
      <name val="Arial"/>
      <family val="2"/>
    </font>
    <font>
      <b/>
      <sz val="8"/>
      <name val="Arial"/>
      <family val="2"/>
    </font>
    <font>
      <sz val="12"/>
      <color theme="1"/>
      <name val="Arial"/>
      <family val="2"/>
    </font>
    <font>
      <b/>
      <sz val="11"/>
      <color theme="1"/>
      <name val="Calibri"/>
      <family val="2"/>
      <scheme val="minor"/>
    </font>
    <font>
      <b/>
      <sz val="12"/>
      <color theme="1"/>
      <name val="Arial"/>
      <family val="2"/>
    </font>
    <font>
      <b/>
      <u/>
      <sz val="11"/>
      <name val="Arial"/>
      <family val="2"/>
    </font>
    <font>
      <b/>
      <sz val="12"/>
      <name val="Arial"/>
      <family val="2"/>
    </font>
    <font>
      <i/>
      <sz val="8"/>
      <name val="Arial"/>
      <family val="2"/>
    </font>
    <font>
      <sz val="9"/>
      <color theme="1"/>
      <name val="Calibri"/>
      <family val="2"/>
      <scheme val="minor"/>
    </font>
    <font>
      <sz val="9"/>
      <name val="Arial"/>
      <family val="2"/>
    </font>
    <font>
      <sz val="11"/>
      <color theme="1"/>
      <name val="Calibri"/>
      <family val="2"/>
      <scheme val="minor"/>
    </font>
    <font>
      <sz val="8"/>
      <color theme="1"/>
      <name val="Calibri"/>
      <family val="2"/>
      <scheme val="minor"/>
    </font>
    <font>
      <sz val="9"/>
      <color theme="1"/>
      <name val="Arial"/>
      <family val="2"/>
    </font>
    <font>
      <b/>
      <sz val="9"/>
      <color theme="1"/>
      <name val="Arial"/>
      <family val="2"/>
    </font>
    <font>
      <u/>
      <sz val="9"/>
      <name val="Arial"/>
      <family val="2"/>
    </font>
    <font>
      <b/>
      <u/>
      <sz val="11"/>
      <color theme="1"/>
      <name val="Calibri"/>
      <family val="2"/>
      <scheme val="minor"/>
    </font>
    <font>
      <sz val="11"/>
      <color theme="1"/>
      <name val="Arial"/>
      <family val="2"/>
    </font>
    <font>
      <b/>
      <sz val="11"/>
      <color theme="1"/>
      <name val="Arial"/>
      <family val="2"/>
    </font>
    <font>
      <b/>
      <u/>
      <sz val="11"/>
      <color theme="1"/>
      <name val="Arial"/>
      <family val="2"/>
    </font>
    <font>
      <u/>
      <sz val="9"/>
      <color theme="1"/>
      <name val="Arial"/>
      <family val="2"/>
    </font>
  </fonts>
  <fills count="9">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7999816888943144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right/>
      <top/>
      <bottom style="double">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9" fontId="26" fillId="0" borderId="0" applyFont="0" applyFill="0" applyBorder="0" applyAlignment="0" applyProtection="0"/>
  </cellStyleXfs>
  <cellXfs count="392">
    <xf numFmtId="0" fontId="0" fillId="0" borderId="0" xfId="0"/>
    <xf numFmtId="0" fontId="2" fillId="0" borderId="0" xfId="0" applyFont="1"/>
    <xf numFmtId="164" fontId="3" fillId="0" borderId="4" xfId="0" applyNumberFormat="1" applyFont="1" applyBorder="1" applyAlignment="1">
      <alignment horizontal="right" vertical="top" wrapText="1"/>
    </xf>
    <xf numFmtId="164" fontId="3" fillId="0" borderId="5" xfId="0" applyNumberFormat="1" applyFont="1" applyBorder="1" applyAlignment="1">
      <alignment horizontal="left" vertical="top" wrapText="1"/>
    </xf>
    <xf numFmtId="0" fontId="2" fillId="0" borderId="6" xfId="0" applyFont="1" applyBorder="1"/>
    <xf numFmtId="0" fontId="2" fillId="0" borderId="4" xfId="0" applyFont="1" applyBorder="1" applyAlignment="1">
      <alignment vertical="top"/>
    </xf>
    <xf numFmtId="0" fontId="2" fillId="0" borderId="6" xfId="0" applyFont="1" applyBorder="1" applyAlignment="1">
      <alignment vertical="top"/>
    </xf>
    <xf numFmtId="0" fontId="2" fillId="0" borderId="6" xfId="0" applyFont="1" applyBorder="1" applyAlignment="1">
      <alignment horizontal="center" vertical="top"/>
    </xf>
    <xf numFmtId="0" fontId="8" fillId="0" borderId="6" xfId="0" applyFont="1" applyBorder="1" applyAlignment="1">
      <alignment horizontal="center" vertical="top"/>
    </xf>
    <xf numFmtId="0" fontId="5" fillId="0" borderId="4" xfId="0" applyFont="1" applyBorder="1"/>
    <xf numFmtId="0" fontId="5" fillId="0" borderId="5" xfId="0" applyFont="1" applyBorder="1"/>
    <xf numFmtId="0" fontId="5" fillId="0" borderId="0" xfId="0" applyFont="1"/>
    <xf numFmtId="0" fontId="2" fillId="0" borderId="0" xfId="0" applyFont="1" applyAlignment="1">
      <alignment vertical="top" wrapText="1"/>
    </xf>
    <xf numFmtId="0" fontId="8" fillId="0" borderId="25" xfId="0" applyFont="1" applyBorder="1" applyAlignment="1">
      <alignment horizontal="center" vertical="top"/>
    </xf>
    <xf numFmtId="0" fontId="2" fillId="0" borderId="6" xfId="0" applyFont="1" applyBorder="1" applyAlignment="1">
      <alignment horizontal="center" wrapText="1"/>
    </xf>
    <xf numFmtId="164" fontId="3" fillId="0" borderId="15" xfId="0" applyNumberFormat="1" applyFont="1" applyBorder="1" applyAlignment="1">
      <alignment horizontal="left" vertical="top" wrapText="1"/>
    </xf>
    <xf numFmtId="0" fontId="2" fillId="0" borderId="25" xfId="0" applyFont="1" applyBorder="1" applyAlignment="1">
      <alignment horizontal="center" vertical="top"/>
    </xf>
    <xf numFmtId="0" fontId="2" fillId="0" borderId="28" xfId="0" applyFont="1" applyBorder="1" applyAlignment="1">
      <alignment vertical="top"/>
    </xf>
    <xf numFmtId="0" fontId="19" fillId="0" borderId="0" xfId="0" applyFont="1"/>
    <xf numFmtId="0" fontId="0" fillId="8" borderId="7" xfId="0" applyFill="1" applyBorder="1"/>
    <xf numFmtId="0" fontId="31" fillId="0" borderId="0" xfId="0" applyFont="1"/>
    <xf numFmtId="0" fontId="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wrapText="1"/>
      <protection locked="0"/>
    </xf>
    <xf numFmtId="0" fontId="2" fillId="0" borderId="0" xfId="0" applyFont="1" applyProtection="1">
      <protection locked="0"/>
    </xf>
    <xf numFmtId="0" fontId="7" fillId="0" borderId="0" xfId="0" applyFont="1" applyAlignment="1" applyProtection="1">
      <alignment vertical="center"/>
      <protection locked="0"/>
    </xf>
    <xf numFmtId="0" fontId="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quotePrefix="1" applyFont="1" applyAlignment="1" applyProtection="1">
      <alignment horizontal="right" vertical="center"/>
      <protection locked="0"/>
    </xf>
    <xf numFmtId="0" fontId="2" fillId="5" borderId="0" xfId="0" applyFont="1" applyFill="1" applyAlignment="1" applyProtection="1">
      <alignment horizontal="left" vertical="center"/>
      <protection locked="0"/>
    </xf>
    <xf numFmtId="10" fontId="3" fillId="8" borderId="7"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protection locked="0"/>
    </xf>
    <xf numFmtId="0" fontId="6" fillId="0" borderId="10" xfId="0" applyFont="1" applyBorder="1" applyAlignment="1" applyProtection="1">
      <alignment horizontal="center" vertical="center" wrapText="1"/>
      <protection locked="0"/>
    </xf>
    <xf numFmtId="10" fontId="5" fillId="3" borderId="2" xfId="0" applyNumberFormat="1" applyFont="1" applyFill="1" applyBorder="1" applyAlignment="1" applyProtection="1">
      <alignment horizontal="center" vertical="center"/>
      <protection locked="0"/>
    </xf>
    <xf numFmtId="10" fontId="5" fillId="8" borderId="0" xfId="0" applyNumberFormat="1" applyFont="1" applyFill="1" applyAlignment="1" applyProtection="1">
      <alignment horizontal="center" vertical="top" wrapText="1"/>
      <protection locked="0"/>
    </xf>
    <xf numFmtId="0" fontId="2" fillId="0" borderId="0" xfId="0" applyFont="1" applyAlignment="1" applyProtection="1">
      <alignment vertical="top"/>
      <protection locked="0"/>
    </xf>
    <xf numFmtId="0" fontId="5" fillId="0" borderId="0" xfId="0" applyFont="1" applyAlignment="1" applyProtection="1">
      <alignment horizontal="center" vertical="top" wrapText="1"/>
      <protection locked="0"/>
    </xf>
    <xf numFmtId="10" fontId="16" fillId="8" borderId="0" xfId="0" applyNumberFormat="1" applyFont="1" applyFill="1" applyAlignment="1" applyProtection="1">
      <alignment horizontal="center"/>
      <protection locked="0"/>
    </xf>
    <xf numFmtId="10" fontId="5" fillId="8" borderId="0" xfId="0" applyNumberFormat="1" applyFont="1" applyFill="1" applyAlignment="1" applyProtection="1">
      <alignment horizontal="center" vertical="top"/>
      <protection locked="0"/>
    </xf>
    <xf numFmtId="0" fontId="2"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10" fontId="2" fillId="0" borderId="0" xfId="0" applyNumberFormat="1" applyFont="1" applyAlignment="1" applyProtection="1">
      <alignment horizontal="center" vertical="center"/>
      <protection locked="0"/>
    </xf>
    <xf numFmtId="0" fontId="8" fillId="0" borderId="0" xfId="0" applyFont="1" applyAlignment="1" applyProtection="1">
      <alignment horizontal="center" vertical="top"/>
      <protection locked="0"/>
    </xf>
    <xf numFmtId="0" fontId="2" fillId="0" borderId="0" xfId="0" applyFont="1" applyAlignment="1" applyProtection="1">
      <alignment horizontal="center" vertical="top"/>
      <protection locked="0"/>
    </xf>
    <xf numFmtId="10" fontId="2" fillId="0" borderId="0" xfId="0" applyNumberFormat="1" applyFont="1" applyAlignment="1" applyProtection="1">
      <alignment horizontal="center" vertical="top"/>
      <protection locked="0"/>
    </xf>
    <xf numFmtId="0" fontId="9" fillId="0" borderId="0" xfId="0" applyFont="1" applyAlignment="1" applyProtection="1">
      <alignment horizontal="center" vertical="top" wrapText="1"/>
      <protection locked="0"/>
    </xf>
    <xf numFmtId="0" fontId="9" fillId="0" borderId="0" xfId="0" applyFont="1" applyAlignment="1" applyProtection="1">
      <alignment horizontal="left" vertical="top" wrapText="1"/>
      <protection locked="0"/>
    </xf>
    <xf numFmtId="164" fontId="3" fillId="0" borderId="0" xfId="0" applyNumberFormat="1" applyFont="1" applyAlignment="1" applyProtection="1">
      <alignment horizontal="right" vertical="top" wrapText="1"/>
      <protection locked="0"/>
    </xf>
    <xf numFmtId="164" fontId="3" fillId="0" borderId="0" xfId="0" applyNumberFormat="1" applyFont="1" applyAlignment="1" applyProtection="1">
      <alignment horizontal="left" vertical="top" wrapText="1"/>
      <protection locked="0"/>
    </xf>
    <xf numFmtId="10" fontId="9" fillId="0" borderId="0" xfId="0" applyNumberFormat="1" applyFont="1" applyAlignment="1" applyProtection="1">
      <alignment horizontal="center" vertical="top" wrapText="1"/>
      <protection locked="0"/>
    </xf>
    <xf numFmtId="0" fontId="4" fillId="0" borderId="0" xfId="0" applyFont="1" applyAlignment="1" applyProtection="1">
      <alignment horizontal="left" vertical="top" wrapText="1"/>
      <protection locked="0"/>
    </xf>
    <xf numFmtId="10" fontId="2" fillId="3" borderId="2" xfId="0" applyNumberFormat="1" applyFont="1" applyFill="1" applyBorder="1" applyAlignment="1" applyProtection="1">
      <alignment horizontal="center" vertical="center"/>
      <protection locked="0"/>
    </xf>
    <xf numFmtId="10" fontId="9" fillId="8" borderId="0" xfId="0" applyNumberFormat="1" applyFont="1" applyFill="1" applyAlignment="1" applyProtection="1">
      <alignment horizontal="center" vertical="top" wrapText="1"/>
      <protection locked="0"/>
    </xf>
    <xf numFmtId="10" fontId="5" fillId="8" borderId="0" xfId="0" applyNumberFormat="1" applyFont="1" applyFill="1" applyAlignment="1" applyProtection="1">
      <alignment horizontal="center"/>
      <protection locked="0"/>
    </xf>
    <xf numFmtId="10" fontId="2" fillId="2" borderId="16" xfId="0" applyNumberFormat="1" applyFont="1" applyFill="1" applyBorder="1" applyAlignment="1" applyProtection="1">
      <alignment horizontal="center"/>
      <protection locked="0"/>
    </xf>
    <xf numFmtId="10" fontId="2" fillId="8" borderId="0" xfId="0" applyNumberFormat="1" applyFont="1" applyFill="1" applyAlignment="1" applyProtection="1">
      <alignment horizontal="center" vertical="top"/>
      <protection locked="0"/>
    </xf>
    <xf numFmtId="0" fontId="14" fillId="8" borderId="0" xfId="0" applyFont="1" applyFill="1" applyAlignment="1" applyProtection="1">
      <alignment horizontal="center" vertical="center" wrapText="1"/>
      <protection locked="0"/>
    </xf>
    <xf numFmtId="10" fontId="18" fillId="0" borderId="4" xfId="0" applyNumberFormat="1" applyFont="1" applyBorder="1" applyAlignment="1" applyProtection="1">
      <alignment horizontal="center" vertical="center"/>
      <protection locked="0"/>
    </xf>
    <xf numFmtId="0" fontId="18" fillId="0" borderId="0" xfId="0" applyFont="1" applyAlignment="1" applyProtection="1">
      <alignment vertical="center"/>
      <protection locked="0"/>
    </xf>
    <xf numFmtId="0" fontId="18" fillId="0" borderId="0" xfId="0" applyFont="1" applyProtection="1">
      <protection locked="0"/>
    </xf>
    <xf numFmtId="0" fontId="2" fillId="0" borderId="4" xfId="0" applyFont="1" applyBorder="1" applyAlignment="1" applyProtection="1">
      <alignment horizontal="center" wrapText="1"/>
      <protection locked="0"/>
    </xf>
    <xf numFmtId="10" fontId="2" fillId="0" borderId="4" xfId="0" applyNumberFormat="1" applyFont="1" applyBorder="1" applyAlignment="1" applyProtection="1">
      <alignment horizontal="center" vertical="top"/>
      <protection locked="0"/>
    </xf>
    <xf numFmtId="44" fontId="2" fillId="8" borderId="4" xfId="0" applyNumberFormat="1" applyFont="1" applyFill="1" applyBorder="1" applyAlignment="1" applyProtection="1">
      <alignment vertical="top"/>
      <protection locked="0"/>
    </xf>
    <xf numFmtId="10" fontId="9" fillId="0" borderId="4" xfId="0" applyNumberFormat="1" applyFont="1" applyBorder="1" applyAlignment="1" applyProtection="1">
      <alignment horizontal="center" vertical="top" wrapText="1"/>
      <protection locked="0"/>
    </xf>
    <xf numFmtId="44" fontId="2" fillId="0" borderId="4" xfId="0" applyNumberFormat="1" applyFont="1" applyBorder="1" applyAlignment="1" applyProtection="1">
      <alignment vertical="top"/>
      <protection locked="0"/>
    </xf>
    <xf numFmtId="44" fontId="2" fillId="8" borderId="14" xfId="0" applyNumberFormat="1" applyFont="1" applyFill="1" applyBorder="1" applyAlignment="1" applyProtection="1">
      <alignment vertical="top"/>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6" fillId="0" borderId="9" xfId="0" applyFont="1" applyBorder="1" applyAlignment="1">
      <alignment horizontal="center" vertical="center" wrapText="1"/>
    </xf>
    <xf numFmtId="0" fontId="5" fillId="3" borderId="24" xfId="0" applyFont="1" applyFill="1" applyBorder="1" applyAlignment="1">
      <alignment horizontal="center" vertical="center"/>
    </xf>
    <xf numFmtId="0" fontId="5" fillId="3" borderId="7" xfId="0" applyFont="1" applyFill="1" applyBorder="1" applyAlignment="1">
      <alignment horizontal="center" vertical="center"/>
    </xf>
    <xf numFmtId="0" fontId="12" fillId="3" borderId="7" xfId="0" applyFont="1" applyFill="1" applyBorder="1" applyAlignment="1">
      <alignment vertical="center" wrapText="1"/>
    </xf>
    <xf numFmtId="0" fontId="5" fillId="3" borderId="1" xfId="0" applyFont="1" applyFill="1" applyBorder="1" applyAlignment="1">
      <alignment vertical="center"/>
    </xf>
    <xf numFmtId="0" fontId="5" fillId="3" borderId="3" xfId="0" applyFont="1" applyFill="1" applyBorder="1" applyAlignment="1">
      <alignment vertical="center"/>
    </xf>
    <xf numFmtId="0" fontId="13" fillId="0" borderId="23" xfId="0" applyFont="1" applyBorder="1" applyAlignment="1">
      <alignment horizontal="center"/>
    </xf>
    <xf numFmtId="0" fontId="5" fillId="0" borderId="6" xfId="0" applyFont="1" applyBorder="1" applyAlignment="1">
      <alignment horizontal="center" vertical="top" wrapText="1"/>
    </xf>
    <xf numFmtId="0" fontId="5" fillId="0" borderId="6" xfId="0" applyFont="1" applyBorder="1" applyAlignment="1">
      <alignment horizontal="left" vertical="top" wrapText="1"/>
    </xf>
    <xf numFmtId="164" fontId="12" fillId="0" borderId="4" xfId="0" applyNumberFormat="1" applyFont="1" applyBorder="1" applyAlignment="1">
      <alignment horizontal="right" vertical="top" wrapText="1"/>
    </xf>
    <xf numFmtId="164" fontId="12" fillId="0" borderId="5" xfId="0" applyNumberFormat="1" applyFont="1" applyBorder="1" applyAlignment="1">
      <alignment horizontal="left" vertical="top" wrapText="1"/>
    </xf>
    <xf numFmtId="0" fontId="13" fillId="0" borderId="23" xfId="0" applyFont="1" applyBorder="1" applyAlignment="1">
      <alignment horizontal="center" vertical="top"/>
    </xf>
    <xf numFmtId="0" fontId="5" fillId="0" borderId="6" xfId="0" applyFont="1" applyBorder="1" applyAlignment="1">
      <alignment horizontal="center" vertical="top"/>
    </xf>
    <xf numFmtId="164" fontId="12" fillId="5" borderId="4" xfId="0" applyNumberFormat="1" applyFont="1" applyFill="1" applyBorder="1" applyAlignment="1">
      <alignment horizontal="right" vertical="top" wrapText="1"/>
    </xf>
    <xf numFmtId="0" fontId="12" fillId="3" borderId="7" xfId="0" applyFont="1" applyFill="1" applyBorder="1" applyAlignment="1">
      <alignment vertical="top" wrapText="1"/>
    </xf>
    <xf numFmtId="0" fontId="5" fillId="0" borderId="0" xfId="0" applyFont="1" applyAlignment="1">
      <alignment horizontal="center" vertical="top" wrapText="1"/>
    </xf>
    <xf numFmtId="0" fontId="5" fillId="0" borderId="0" xfId="0" applyFont="1" applyAlignment="1">
      <alignment horizontal="center" vertical="top"/>
    </xf>
    <xf numFmtId="0" fontId="15" fillId="0" borderId="6" xfId="0" applyFont="1" applyBorder="1" applyAlignment="1">
      <alignment horizontal="right" vertical="top" wrapText="1"/>
    </xf>
    <xf numFmtId="0" fontId="5" fillId="0" borderId="6" xfId="0" applyFont="1" applyBorder="1" applyAlignment="1">
      <alignment wrapText="1"/>
    </xf>
    <xf numFmtId="0" fontId="14" fillId="0" borderId="4" xfId="0" applyFont="1" applyBorder="1" applyAlignment="1">
      <alignment horizontal="center"/>
    </xf>
    <xf numFmtId="0" fontId="14" fillId="0" borderId="5" xfId="0" applyFont="1" applyBorder="1" applyAlignment="1">
      <alignment horizontal="center"/>
    </xf>
    <xf numFmtId="0" fontId="9" fillId="0" borderId="0" xfId="0" applyFont="1"/>
    <xf numFmtId="0" fontId="5" fillId="0" borderId="6" xfId="0" applyFont="1" applyBorder="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5" fillId="0" borderId="0" xfId="0" applyFont="1" applyAlignment="1">
      <alignment wrapText="1"/>
    </xf>
    <xf numFmtId="0" fontId="17" fillId="0" borderId="23" xfId="0" applyFont="1" applyBorder="1" applyAlignment="1">
      <alignment horizontal="center" vertical="center"/>
    </xf>
    <xf numFmtId="0" fontId="17" fillId="0" borderId="6" xfId="0" applyFont="1" applyBorder="1" applyAlignment="1">
      <alignment horizontal="center" vertical="center"/>
    </xf>
    <xf numFmtId="0" fontId="14" fillId="0" borderId="6"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9" fillId="0" borderId="0" xfId="0" applyFont="1" applyAlignment="1">
      <alignment vertical="top"/>
    </xf>
    <xf numFmtId="0" fontId="9" fillId="0" borderId="0" xfId="0" applyFont="1" applyAlignment="1">
      <alignment vertical="top" wrapText="1"/>
    </xf>
    <xf numFmtId="0" fontId="9" fillId="0" borderId="6" xfId="0" applyFont="1" applyBorder="1"/>
    <xf numFmtId="0" fontId="2" fillId="3" borderId="2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vertical="center"/>
    </xf>
    <xf numFmtId="0" fontId="2" fillId="3" borderId="3" xfId="0" applyFont="1" applyFill="1" applyBorder="1" applyAlignment="1">
      <alignment vertical="center"/>
    </xf>
    <xf numFmtId="0" fontId="2" fillId="0" borderId="23" xfId="0" applyFont="1" applyBorder="1" applyAlignment="1">
      <alignment horizontal="center"/>
    </xf>
    <xf numFmtId="0" fontId="4" fillId="0" borderId="6" xfId="0" applyFont="1" applyBorder="1" applyAlignment="1">
      <alignment horizontal="left" vertical="top" wrapText="1"/>
    </xf>
    <xf numFmtId="0" fontId="5" fillId="0" borderId="0" xfId="0" applyFont="1" applyAlignment="1">
      <alignment vertical="top" wrapText="1"/>
    </xf>
    <xf numFmtId="0" fontId="9" fillId="0" borderId="0" xfId="0" applyFont="1" applyAlignment="1">
      <alignment wrapText="1"/>
    </xf>
    <xf numFmtId="0" fontId="5" fillId="0" borderId="23" xfId="0" applyFont="1" applyBorder="1" applyAlignment="1">
      <alignment horizontal="center"/>
    </xf>
    <xf numFmtId="0" fontId="12" fillId="0" borderId="6" xfId="0" applyFont="1" applyBorder="1" applyAlignment="1">
      <alignment horizontal="center" vertical="top" wrapText="1"/>
    </xf>
    <xf numFmtId="0" fontId="12" fillId="0" borderId="6" xfId="0" applyFont="1" applyBorder="1" applyAlignment="1">
      <alignment horizontal="left" vertical="top" wrapText="1"/>
    </xf>
    <xf numFmtId="0" fontId="12" fillId="0" borderId="0" xfId="0" applyFont="1" applyAlignment="1">
      <alignment vertical="top" wrapText="1"/>
    </xf>
    <xf numFmtId="0" fontId="8" fillId="2" borderId="22" xfId="0" applyFont="1" applyFill="1" applyBorder="1" applyAlignment="1">
      <alignment horizontal="center"/>
    </xf>
    <xf numFmtId="0" fontId="1" fillId="2" borderId="19" xfId="0" applyFont="1" applyFill="1" applyBorder="1" applyAlignment="1">
      <alignment horizontal="center" vertical="top" wrapText="1"/>
    </xf>
    <xf numFmtId="0" fontId="2" fillId="2" borderId="19" xfId="0" applyFont="1" applyFill="1" applyBorder="1" applyAlignment="1">
      <alignment wrapText="1"/>
    </xf>
    <xf numFmtId="0" fontId="2" fillId="2" borderId="18" xfId="0" applyFont="1" applyFill="1" applyBorder="1"/>
    <xf numFmtId="0" fontId="2" fillId="2" borderId="17" xfId="0" applyFont="1" applyFill="1" applyBorder="1"/>
    <xf numFmtId="0" fontId="7" fillId="3" borderId="7" xfId="0" applyFont="1" applyFill="1" applyBorder="1" applyAlignment="1">
      <alignment vertical="center" wrapText="1"/>
    </xf>
    <xf numFmtId="0" fontId="8" fillId="0" borderId="23" xfId="0" applyFont="1" applyBorder="1" applyAlignment="1">
      <alignment horizontal="center" vertical="top"/>
    </xf>
    <xf numFmtId="0" fontId="2" fillId="0" borderId="6" xfId="0" applyFont="1" applyBorder="1" applyAlignment="1">
      <alignment vertical="top" wrapText="1"/>
    </xf>
    <xf numFmtId="0" fontId="2" fillId="0" borderId="5" xfId="0" applyFont="1" applyBorder="1" applyAlignment="1">
      <alignment vertical="top"/>
    </xf>
    <xf numFmtId="0" fontId="9" fillId="0" borderId="6" xfId="0" applyFont="1" applyBorder="1" applyAlignment="1">
      <alignment horizontal="center" vertical="top" wrapText="1"/>
    </xf>
    <xf numFmtId="0" fontId="9" fillId="0" borderId="6" xfId="0" applyFont="1" applyBorder="1" applyAlignment="1">
      <alignment horizontal="left" vertical="top" wrapText="1"/>
    </xf>
    <xf numFmtId="0" fontId="2" fillId="0" borderId="0" xfId="0" applyFont="1" applyAlignment="1">
      <alignment horizontal="center" vertical="top"/>
    </xf>
    <xf numFmtId="0" fontId="9" fillId="0" borderId="6" xfId="0" applyFont="1" applyBorder="1" applyAlignment="1">
      <alignment wrapText="1"/>
    </xf>
    <xf numFmtId="0" fontId="5" fillId="0" borderId="6" xfId="0" applyFont="1" applyBorder="1" applyAlignment="1">
      <alignment horizontal="center"/>
    </xf>
    <xf numFmtId="0" fontId="13" fillId="0" borderId="23" xfId="0" applyFont="1" applyBorder="1" applyAlignment="1">
      <alignment horizontal="center" vertical="center"/>
    </xf>
    <xf numFmtId="0" fontId="13" fillId="0" borderId="6" xfId="0" applyFont="1" applyBorder="1" applyAlignment="1">
      <alignment horizontal="center" vertical="center"/>
    </xf>
    <xf numFmtId="0" fontId="12" fillId="0" borderId="6" xfId="0" applyFont="1" applyBorder="1" applyAlignment="1">
      <alignment vertical="center" wrapText="1"/>
    </xf>
    <xf numFmtId="0" fontId="5" fillId="3" borderId="12" xfId="0" applyFont="1" applyFill="1" applyBorder="1" applyAlignment="1">
      <alignment vertical="center"/>
    </xf>
    <xf numFmtId="0" fontId="5" fillId="3" borderId="13" xfId="0" applyFont="1" applyFill="1" applyBorder="1" applyAlignment="1">
      <alignment vertical="center"/>
    </xf>
    <xf numFmtId="164" fontId="12" fillId="0" borderId="28" xfId="0" applyNumberFormat="1" applyFont="1" applyBorder="1" applyAlignment="1">
      <alignment horizontal="right" vertical="top" wrapText="1"/>
    </xf>
    <xf numFmtId="164" fontId="12" fillId="0" borderId="29" xfId="0" applyNumberFormat="1" applyFont="1" applyBorder="1" applyAlignment="1">
      <alignment horizontal="left" vertical="top" wrapText="1"/>
    </xf>
    <xf numFmtId="164" fontId="12" fillId="0" borderId="14" xfId="0" applyNumberFormat="1" applyFont="1" applyBorder="1" applyAlignment="1">
      <alignment horizontal="right" vertical="top" wrapText="1"/>
    </xf>
    <xf numFmtId="164" fontId="12" fillId="0" borderId="15" xfId="0" applyNumberFormat="1" applyFont="1" applyBorder="1" applyAlignment="1">
      <alignment horizontal="left" vertical="top" wrapText="1"/>
    </xf>
    <xf numFmtId="0" fontId="14" fillId="0" borderId="28" xfId="0" applyFont="1" applyBorder="1" applyAlignment="1">
      <alignment horizontal="center"/>
    </xf>
    <xf numFmtId="0" fontId="14" fillId="0" borderId="29" xfId="0" applyFont="1" applyBorder="1" applyAlignment="1">
      <alignment horizontal="center"/>
    </xf>
    <xf numFmtId="0" fontId="5" fillId="0" borderId="28" xfId="0" applyFont="1" applyBorder="1" applyAlignment="1">
      <alignment vertical="top"/>
    </xf>
    <xf numFmtId="0" fontId="5" fillId="0" borderId="29" xfId="0" applyFont="1" applyBorder="1" applyAlignment="1">
      <alignment vertical="top"/>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2" fillId="3" borderId="12" xfId="0" applyFont="1" applyFill="1" applyBorder="1" applyAlignment="1">
      <alignment vertical="center"/>
    </xf>
    <xf numFmtId="0" fontId="2" fillId="3" borderId="13" xfId="0" applyFont="1" applyFill="1" applyBorder="1" applyAlignment="1">
      <alignment vertical="center"/>
    </xf>
    <xf numFmtId="164" fontId="3" fillId="0" borderId="28" xfId="0" applyNumberFormat="1" applyFont="1" applyBorder="1" applyAlignment="1">
      <alignment horizontal="right" vertical="top" wrapText="1"/>
    </xf>
    <xf numFmtId="0" fontId="5" fillId="0" borderId="14" xfId="0" applyFont="1" applyBorder="1" applyAlignment="1">
      <alignment vertical="top"/>
    </xf>
    <xf numFmtId="164" fontId="3" fillId="0" borderId="29" xfId="0" applyNumberFormat="1" applyFont="1" applyBorder="1" applyAlignment="1">
      <alignment horizontal="left" vertical="top" wrapText="1"/>
    </xf>
    <xf numFmtId="0" fontId="2" fillId="0" borderId="29" xfId="0" applyFont="1" applyBorder="1" applyAlignment="1">
      <alignment vertical="top"/>
    </xf>
    <xf numFmtId="164" fontId="3" fillId="0" borderId="14" xfId="0" applyNumberFormat="1" applyFont="1" applyBorder="1" applyAlignment="1">
      <alignment horizontal="right" vertical="top" wrapText="1"/>
    </xf>
    <xf numFmtId="0" fontId="20" fillId="3" borderId="7" xfId="0" applyFont="1" applyFill="1" applyBorder="1" applyAlignment="1">
      <alignment vertical="center"/>
    </xf>
    <xf numFmtId="0" fontId="20" fillId="3" borderId="7" xfId="0" applyFont="1" applyFill="1" applyBorder="1" applyAlignment="1">
      <alignment horizontal="center" vertical="center" wrapText="1"/>
    </xf>
    <xf numFmtId="0" fontId="20" fillId="3" borderId="2" xfId="0" applyFont="1" applyFill="1" applyBorder="1" applyAlignment="1">
      <alignment horizontal="center" vertical="center"/>
    </xf>
    <xf numFmtId="0" fontId="2" fillId="0" borderId="0" xfId="0" applyFont="1" applyAlignment="1">
      <alignment wrapText="1"/>
    </xf>
    <xf numFmtId="0" fontId="2" fillId="0" borderId="0" xfId="0" applyFont="1" applyAlignment="1">
      <alignment horizontal="justify" vertical="center"/>
    </xf>
    <xf numFmtId="0" fontId="2" fillId="0" borderId="26" xfId="0" applyFont="1" applyBorder="1" applyAlignment="1">
      <alignment wrapText="1"/>
    </xf>
    <xf numFmtId="0" fontId="2" fillId="0" borderId="0" xfId="0" applyFont="1" applyAlignment="1">
      <alignment horizontal="center" wrapText="1"/>
    </xf>
    <xf numFmtId="164" fontId="3" fillId="0" borderId="0" xfId="0" applyNumberFormat="1" applyFont="1" applyAlignment="1">
      <alignment horizontal="left" vertical="top" wrapText="1"/>
    </xf>
    <xf numFmtId="164" fontId="3" fillId="0" borderId="26" xfId="0" applyNumberFormat="1" applyFont="1" applyBorder="1" applyAlignment="1">
      <alignment horizontal="left" vertical="top" wrapText="1"/>
    </xf>
    <xf numFmtId="0" fontId="21" fillId="0" borderId="0" xfId="0" applyFont="1" applyAlignment="1" applyProtection="1">
      <alignment vertical="top"/>
      <protection locked="0"/>
    </xf>
    <xf numFmtId="0" fontId="13"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17" fillId="0" borderId="29" xfId="0" applyFont="1" applyBorder="1" applyAlignment="1" applyProtection="1">
      <alignment horizontal="center" vertical="top" wrapText="1"/>
      <protection locked="0"/>
    </xf>
    <xf numFmtId="0" fontId="17" fillId="0" borderId="46" xfId="0" applyFont="1" applyBorder="1" applyAlignment="1" applyProtection="1">
      <alignment horizontal="center"/>
      <protection locked="0"/>
    </xf>
    <xf numFmtId="164" fontId="13" fillId="8" borderId="6" xfId="0" applyNumberFormat="1" applyFont="1" applyFill="1" applyBorder="1" applyProtection="1">
      <protection locked="0"/>
    </xf>
    <xf numFmtId="9" fontId="8" fillId="8" borderId="27" xfId="1" applyFont="1" applyFill="1" applyBorder="1" applyAlignment="1" applyProtection="1">
      <alignment horizontal="center" vertical="center"/>
      <protection locked="0"/>
    </xf>
    <xf numFmtId="164" fontId="13" fillId="0" borderId="6" xfId="0" applyNumberFormat="1" applyFont="1" applyBorder="1" applyProtection="1">
      <protection locked="0"/>
    </xf>
    <xf numFmtId="9" fontId="8" fillId="0" borderId="6" xfId="1" applyFont="1" applyBorder="1" applyAlignment="1" applyProtection="1">
      <alignment horizontal="center" vertical="top"/>
      <protection locked="0"/>
    </xf>
    <xf numFmtId="9" fontId="8" fillId="8" borderId="6" xfId="1" applyFont="1" applyFill="1" applyBorder="1" applyAlignment="1" applyProtection="1">
      <alignment horizontal="center"/>
      <protection locked="0"/>
    </xf>
    <xf numFmtId="9" fontId="8" fillId="0" borderId="6" xfId="1" applyFont="1" applyBorder="1" applyAlignment="1" applyProtection="1">
      <alignment horizontal="center"/>
      <protection locked="0"/>
    </xf>
    <xf numFmtId="164" fontId="13" fillId="8" borderId="7" xfId="0" applyNumberFormat="1" applyFont="1" applyFill="1" applyBorder="1" applyAlignment="1" applyProtection="1">
      <alignment horizontal="center" vertical="center"/>
      <protection locked="0"/>
    </xf>
    <xf numFmtId="0" fontId="13" fillId="0" borderId="14" xfId="0" applyFont="1" applyBorder="1" applyProtection="1">
      <protection locked="0"/>
    </xf>
    <xf numFmtId="0" fontId="13" fillId="0" borderId="26" xfId="0" applyFont="1" applyBorder="1" applyProtection="1">
      <protection locked="0"/>
    </xf>
    <xf numFmtId="164" fontId="13" fillId="8" borderId="25" xfId="0" applyNumberFormat="1" applyFont="1" applyFill="1" applyBorder="1" applyProtection="1">
      <protection locked="0"/>
    </xf>
    <xf numFmtId="9" fontId="8" fillId="8" borderId="25" xfId="1" applyFont="1" applyFill="1" applyBorder="1" applyAlignment="1" applyProtection="1">
      <alignment horizontal="center"/>
      <protection locked="0"/>
    </xf>
    <xf numFmtId="0" fontId="13" fillId="0" borderId="0" xfId="0" applyFont="1" applyAlignment="1" applyProtection="1">
      <alignment horizontal="center"/>
      <protection locked="0"/>
    </xf>
    <xf numFmtId="164" fontId="13" fillId="0" borderId="0" xfId="0" applyNumberFormat="1" applyFont="1" applyProtection="1">
      <protection locked="0"/>
    </xf>
    <xf numFmtId="0" fontId="17" fillId="0" borderId="0" xfId="0" applyFont="1" applyProtection="1">
      <protection locked="0"/>
    </xf>
    <xf numFmtId="0" fontId="24" fillId="0" borderId="0" xfId="0" applyFont="1" applyProtection="1">
      <protection locked="0"/>
    </xf>
    <xf numFmtId="0" fontId="25" fillId="0" borderId="0" xfId="0" applyFont="1" applyProtection="1">
      <protection locked="0"/>
    </xf>
    <xf numFmtId="0" fontId="30" fillId="0" borderId="0" xfId="0" applyFont="1" applyProtection="1">
      <protection locked="0"/>
    </xf>
    <xf numFmtId="0" fontId="5" fillId="0" borderId="0" xfId="0" applyFont="1" applyProtection="1">
      <protection locked="0"/>
    </xf>
    <xf numFmtId="0" fontId="12" fillId="0" borderId="36" xfId="0" applyFont="1" applyBorder="1"/>
    <xf numFmtId="0" fontId="13" fillId="0" borderId="38" xfId="0" applyFont="1" applyBorder="1"/>
    <xf numFmtId="0" fontId="13" fillId="0" borderId="4" xfId="0" applyFont="1" applyBorder="1"/>
    <xf numFmtId="0" fontId="13" fillId="0" borderId="0" xfId="0" applyFont="1"/>
    <xf numFmtId="164" fontId="8" fillId="0" borderId="7" xfId="0" applyNumberFormat="1" applyFont="1" applyBorder="1"/>
    <xf numFmtId="164" fontId="8" fillId="0" borderId="6" xfId="0" applyNumberFormat="1" applyFont="1" applyBorder="1" applyAlignment="1">
      <alignment horizontal="right" vertical="top"/>
    </xf>
    <xf numFmtId="164" fontId="8" fillId="0" borderId="27" xfId="0" applyNumberFormat="1" applyFont="1" applyBorder="1"/>
    <xf numFmtId="0" fontId="27" fillId="0" borderId="6" xfId="0" applyFont="1" applyBorder="1"/>
    <xf numFmtId="164" fontId="13" fillId="0" borderId="7" xfId="0" applyNumberFormat="1" applyFont="1" applyBorder="1" applyAlignment="1">
      <alignment horizontal="center" vertical="center"/>
    </xf>
    <xf numFmtId="164" fontId="8" fillId="0" borderId="6" xfId="0" applyNumberFormat="1" applyFont="1" applyBorder="1"/>
    <xf numFmtId="164" fontId="8" fillId="0" borderId="25" xfId="0" applyNumberFormat="1" applyFont="1" applyBorder="1"/>
    <xf numFmtId="164" fontId="8" fillId="0" borderId="7" xfId="0" applyNumberFormat="1" applyFont="1" applyBorder="1" applyAlignment="1">
      <alignment vertical="center"/>
    </xf>
    <xf numFmtId="164" fontId="13" fillId="0" borderId="6" xfId="0" applyNumberFormat="1" applyFont="1" applyBorder="1" applyAlignment="1">
      <alignment horizontal="center" vertical="center"/>
    </xf>
    <xf numFmtId="0" fontId="17" fillId="0" borderId="0" xfId="0" applyFont="1"/>
    <xf numFmtId="0" fontId="17" fillId="2" borderId="1" xfId="0" applyFont="1" applyFill="1" applyBorder="1" applyAlignment="1">
      <alignment horizontal="right"/>
    </xf>
    <xf numFmtId="164" fontId="17" fillId="2" borderId="30" xfId="0" applyNumberFormat="1" applyFont="1" applyFill="1" applyBorder="1"/>
    <xf numFmtId="0" fontId="8" fillId="0" borderId="7" xfId="0" applyFont="1" applyBorder="1" applyAlignment="1">
      <alignment horizontal="center"/>
    </xf>
    <xf numFmtId="164" fontId="17" fillId="0" borderId="34" xfId="0" applyNumberFormat="1" applyFont="1" applyBorder="1"/>
    <xf numFmtId="0" fontId="0" fillId="0" borderId="0" xfId="0" applyAlignment="1">
      <alignment horizontal="center"/>
    </xf>
    <xf numFmtId="0" fontId="13" fillId="0" borderId="0" xfId="0" applyFont="1" applyAlignment="1">
      <alignment horizontal="center"/>
    </xf>
    <xf numFmtId="164" fontId="8" fillId="2" borderId="20" xfId="0" applyNumberFormat="1" applyFont="1" applyFill="1" applyBorder="1"/>
    <xf numFmtId="0" fontId="8" fillId="0" borderId="0" xfId="0" applyFont="1" applyAlignment="1">
      <alignment horizontal="center"/>
    </xf>
    <xf numFmtId="0" fontId="21" fillId="0" borderId="0" xfId="0" applyFont="1" applyProtection="1">
      <protection locked="0"/>
    </xf>
    <xf numFmtId="0" fontId="5" fillId="0" borderId="28" xfId="0" applyFont="1" applyBorder="1" applyProtection="1">
      <protection locked="0"/>
    </xf>
    <xf numFmtId="0" fontId="5" fillId="0" borderId="33" xfId="0" applyFont="1" applyBorder="1" applyProtection="1">
      <protection locked="0"/>
    </xf>
    <xf numFmtId="0" fontId="5" fillId="0" borderId="29" xfId="0" applyFont="1" applyBorder="1" applyProtection="1">
      <protection locked="0"/>
    </xf>
    <xf numFmtId="0" fontId="5" fillId="0" borderId="5" xfId="0" applyFont="1" applyBorder="1" applyProtection="1">
      <protection locked="0"/>
    </xf>
    <xf numFmtId="0" fontId="5" fillId="0" borderId="4" xfId="0" applyFont="1" applyBorder="1" applyProtection="1">
      <protection locked="0"/>
    </xf>
    <xf numFmtId="164" fontId="13" fillId="7" borderId="7" xfId="0" applyNumberFormat="1" applyFont="1" applyFill="1" applyBorder="1" applyAlignment="1" applyProtection="1">
      <alignment horizontal="center" vertical="center"/>
      <protection locked="0"/>
    </xf>
    <xf numFmtId="0" fontId="13" fillId="7" borderId="7" xfId="0" applyFont="1" applyFill="1" applyBorder="1" applyAlignment="1" applyProtection="1">
      <alignment horizontal="center" vertical="center"/>
      <protection locked="0"/>
    </xf>
    <xf numFmtId="0" fontId="8" fillId="7" borderId="7" xfId="0" applyFont="1" applyFill="1" applyBorder="1" applyAlignment="1" applyProtection="1">
      <alignment horizontal="center" vertical="center"/>
      <protection locked="0"/>
    </xf>
    <xf numFmtId="0" fontId="13" fillId="8" borderId="7" xfId="0" applyFont="1" applyFill="1" applyBorder="1" applyAlignment="1" applyProtection="1">
      <alignment horizontal="center" vertical="center"/>
      <protection locked="0"/>
    </xf>
    <xf numFmtId="9" fontId="8" fillId="8" borderId="7" xfId="1" applyFont="1" applyFill="1" applyBorder="1" applyAlignment="1" applyProtection="1">
      <alignment horizontal="center" vertical="center"/>
      <protection locked="0"/>
    </xf>
    <xf numFmtId="164" fontId="17" fillId="0" borderId="0" xfId="0" applyNumberFormat="1" applyFont="1" applyAlignment="1" applyProtection="1">
      <alignment horizontal="center" vertical="center"/>
      <protection locked="0"/>
    </xf>
    <xf numFmtId="9" fontId="8" fillId="7" borderId="7" xfId="1" applyFont="1" applyFill="1" applyBorder="1" applyAlignment="1" applyProtection="1">
      <alignment horizontal="center" vertical="center"/>
      <protection locked="0"/>
    </xf>
    <xf numFmtId="0" fontId="19" fillId="0" borderId="0" xfId="0" applyFont="1" applyProtection="1">
      <protection locked="0"/>
    </xf>
    <xf numFmtId="0" fontId="13" fillId="0" borderId="35" xfId="0" applyFont="1" applyBorder="1" applyAlignment="1">
      <alignment horizontal="center" wrapText="1"/>
    </xf>
    <xf numFmtId="0" fontId="13" fillId="0" borderId="40" xfId="0" applyFont="1" applyBorder="1" applyAlignment="1">
      <alignment horizontal="center" wrapText="1"/>
    </xf>
    <xf numFmtId="0" fontId="5" fillId="0" borderId="44" xfId="0" applyFont="1" applyBorder="1"/>
    <xf numFmtId="0" fontId="13" fillId="0" borderId="4" xfId="0" applyFont="1" applyBorder="1" applyAlignment="1">
      <alignment wrapText="1"/>
    </xf>
    <xf numFmtId="0" fontId="23" fillId="0" borderId="14" xfId="0" applyFont="1" applyBorder="1"/>
    <xf numFmtId="0" fontId="13" fillId="0" borderId="32" xfId="0" applyFont="1" applyBorder="1" applyAlignment="1">
      <alignment horizontal="center" wrapText="1"/>
    </xf>
    <xf numFmtId="0" fontId="13" fillId="0" borderId="39" xfId="0" applyFont="1" applyBorder="1" applyAlignment="1">
      <alignment horizontal="center" wrapText="1"/>
    </xf>
    <xf numFmtId="0" fontId="13" fillId="0" borderId="41" xfId="0" applyFont="1" applyBorder="1" applyAlignment="1">
      <alignment horizontal="center" vertical="top" wrapText="1"/>
    </xf>
    <xf numFmtId="0" fontId="13" fillId="0" borderId="23" xfId="0" applyFont="1" applyBorder="1" applyAlignment="1">
      <alignment horizontal="center" wrapText="1"/>
    </xf>
    <xf numFmtId="0" fontId="5" fillId="0" borderId="41" xfId="0" applyFont="1" applyBorder="1" applyAlignment="1">
      <alignment horizontal="center"/>
    </xf>
    <xf numFmtId="0" fontId="13" fillId="0" borderId="23" xfId="0" applyFont="1" applyBorder="1"/>
    <xf numFmtId="164" fontId="13" fillId="7" borderId="7" xfId="0" applyNumberFormat="1" applyFont="1" applyFill="1" applyBorder="1" applyAlignment="1">
      <alignment horizontal="center" vertical="center"/>
    </xf>
    <xf numFmtId="0" fontId="8" fillId="7" borderId="7" xfId="0" applyFont="1" applyFill="1" applyBorder="1" applyAlignment="1">
      <alignment horizontal="center" vertical="center"/>
    </xf>
    <xf numFmtId="164" fontId="17" fillId="2" borderId="20" xfId="0" applyNumberFormat="1" applyFont="1" applyFill="1" applyBorder="1" applyAlignment="1">
      <alignment horizontal="center" vertical="center"/>
    </xf>
    <xf numFmtId="0" fontId="8" fillId="0" borderId="7" xfId="0" applyFont="1" applyBorder="1" applyAlignment="1">
      <alignment horizontal="center" vertical="center"/>
    </xf>
    <xf numFmtId="164" fontId="17" fillId="0" borderId="45" xfId="0" applyNumberFormat="1" applyFont="1" applyBorder="1"/>
    <xf numFmtId="164" fontId="10" fillId="2" borderId="20" xfId="0" applyNumberFormat="1" applyFont="1" applyFill="1" applyBorder="1"/>
    <xf numFmtId="0" fontId="10" fillId="0" borderId="0" xfId="0" applyFont="1" applyAlignment="1">
      <alignment horizontal="center"/>
    </xf>
    <xf numFmtId="0" fontId="7" fillId="3" borderId="27" xfId="0" applyFont="1" applyFill="1" applyBorder="1" applyAlignment="1" applyProtection="1">
      <alignment horizontal="center" vertical="center"/>
      <protection locked="0"/>
    </xf>
    <xf numFmtId="10" fontId="2" fillId="0" borderId="28" xfId="0" applyNumberFormat="1" applyFont="1" applyBorder="1" applyAlignment="1" applyProtection="1">
      <alignment vertical="top"/>
      <protection locked="0"/>
    </xf>
    <xf numFmtId="10" fontId="2" fillId="0" borderId="33" xfId="0" applyNumberFormat="1" applyFont="1" applyBorder="1" applyAlignment="1" applyProtection="1">
      <alignment vertical="top"/>
      <protection locked="0"/>
    </xf>
    <xf numFmtId="10" fontId="2" fillId="8" borderId="0" xfId="0" applyNumberFormat="1" applyFont="1" applyFill="1" applyAlignment="1" applyProtection="1">
      <alignment vertical="top"/>
      <protection locked="0"/>
    </xf>
    <xf numFmtId="10" fontId="2" fillId="0" borderId="0" xfId="0" applyNumberFormat="1" applyFont="1" applyAlignment="1" applyProtection="1">
      <alignment vertical="top"/>
      <protection locked="0"/>
    </xf>
    <xf numFmtId="10" fontId="2" fillId="8" borderId="26" xfId="0" applyNumberFormat="1" applyFont="1" applyFill="1" applyBorder="1" applyAlignment="1" applyProtection="1">
      <alignment vertical="top"/>
      <protection locked="0"/>
    </xf>
    <xf numFmtId="0" fontId="2" fillId="0" borderId="7" xfId="0" applyFont="1" applyBorder="1" applyAlignment="1" applyProtection="1">
      <alignment horizontal="center" vertical="center"/>
      <protection locked="0"/>
    </xf>
    <xf numFmtId="164" fontId="7" fillId="0" borderId="0" xfId="0" applyNumberFormat="1" applyFont="1" applyProtection="1">
      <protection locked="0"/>
    </xf>
    <xf numFmtId="0" fontId="0" fillId="5" borderId="0" xfId="0" applyFill="1" applyProtection="1">
      <protection locked="0"/>
    </xf>
    <xf numFmtId="0" fontId="6" fillId="0" borderId="0" xfId="0" applyFont="1"/>
    <xf numFmtId="0" fontId="2" fillId="0" borderId="0" xfId="0" applyFont="1" applyAlignment="1">
      <alignment horizontal="center"/>
    </xf>
    <xf numFmtId="165" fontId="6" fillId="0" borderId="0" xfId="0" applyNumberFormat="1" applyFont="1"/>
    <xf numFmtId="0" fontId="6" fillId="0" borderId="0" xfId="0" applyFont="1" applyAlignment="1">
      <alignment horizontal="left"/>
    </xf>
    <xf numFmtId="0" fontId="7" fillId="2" borderId="1" xfId="0" applyFont="1" applyFill="1" applyBorder="1" applyAlignment="1">
      <alignment vertical="center"/>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2" fillId="0" borderId="0" xfId="0" applyFont="1" applyAlignment="1">
      <alignment horizontal="left"/>
    </xf>
    <xf numFmtId="0" fontId="7" fillId="3" borderId="7"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2" xfId="0" applyFont="1" applyFill="1" applyBorder="1" applyAlignment="1">
      <alignment horizontal="center" vertical="center"/>
    </xf>
    <xf numFmtId="0" fontId="2" fillId="0" borderId="4" xfId="0" applyFont="1" applyBorder="1" applyAlignment="1">
      <alignment horizontal="center" wrapText="1"/>
    </xf>
    <xf numFmtId="0" fontId="2" fillId="0" borderId="5" xfId="0" applyFont="1" applyBorder="1" applyAlignment="1">
      <alignment horizontal="center" wrapText="1"/>
    </xf>
    <xf numFmtId="44" fontId="2" fillId="0" borderId="4" xfId="0" applyNumberFormat="1" applyFont="1" applyBorder="1" applyAlignment="1">
      <alignment vertical="top"/>
    </xf>
    <xf numFmtId="0" fontId="2" fillId="0" borderId="5" xfId="0" applyFont="1" applyBorder="1"/>
    <xf numFmtId="44" fontId="2" fillId="0" borderId="4" xfId="0" applyNumberFormat="1" applyFont="1" applyBorder="1"/>
    <xf numFmtId="0" fontId="2" fillId="0" borderId="0" xfId="0" applyFont="1" applyAlignment="1">
      <alignment horizontal="justify" vertical="top"/>
    </xf>
    <xf numFmtId="3" fontId="2" fillId="0" borderId="4" xfId="0" applyNumberFormat="1" applyFont="1" applyBorder="1" applyAlignment="1">
      <alignment vertical="top"/>
    </xf>
    <xf numFmtId="0" fontId="2" fillId="0" borderId="26" xfId="0" applyFont="1" applyBorder="1" applyAlignment="1">
      <alignment vertical="top" wrapText="1"/>
    </xf>
    <xf numFmtId="0" fontId="2" fillId="4" borderId="7" xfId="0" applyFont="1" applyFill="1" applyBorder="1" applyAlignment="1">
      <alignment horizontal="center"/>
    </xf>
    <xf numFmtId="0" fontId="7" fillId="4" borderId="10" xfId="0" applyFont="1" applyFill="1" applyBorder="1"/>
    <xf numFmtId="0" fontId="7" fillId="4" borderId="11" xfId="0" applyFont="1" applyFill="1" applyBorder="1"/>
    <xf numFmtId="0" fontId="7" fillId="4" borderId="11" xfId="0" applyFont="1" applyFill="1" applyBorder="1" applyAlignment="1">
      <alignment horizontal="right"/>
    </xf>
    <xf numFmtId="164" fontId="7" fillId="4" borderId="30" xfId="0" applyNumberFormat="1" applyFont="1" applyFill="1" applyBorder="1"/>
    <xf numFmtId="0" fontId="2" fillId="4" borderId="30" xfId="0" applyFont="1" applyFill="1" applyBorder="1"/>
    <xf numFmtId="0" fontId="7" fillId="0" borderId="0" xfId="0" applyFont="1" applyAlignment="1">
      <alignment horizontal="right"/>
    </xf>
    <xf numFmtId="10" fontId="12" fillId="6" borderId="17" xfId="0" applyNumberFormat="1" applyFont="1" applyFill="1" applyBorder="1"/>
    <xf numFmtId="0" fontId="2" fillId="6" borderId="49" xfId="0" applyFont="1" applyFill="1" applyBorder="1"/>
    <xf numFmtId="164" fontId="7" fillId="6" borderId="20" xfId="0" applyNumberFormat="1" applyFont="1" applyFill="1" applyBorder="1"/>
    <xf numFmtId="0" fontId="2" fillId="0" borderId="30" xfId="0" applyFont="1" applyBorder="1" applyAlignment="1">
      <alignment horizontal="center"/>
    </xf>
    <xf numFmtId="0" fontId="2" fillId="0" borderId="11" xfId="0" applyFont="1" applyBorder="1"/>
    <xf numFmtId="0" fontId="28" fillId="0" borderId="11" xfId="0" applyFont="1" applyBorder="1"/>
    <xf numFmtId="0" fontId="29" fillId="0" borderId="31" xfId="0" applyFont="1" applyBorder="1" applyAlignment="1">
      <alignment horizontal="right"/>
    </xf>
    <xf numFmtId="164" fontId="7" fillId="0" borderId="20" xfId="0" applyNumberFormat="1" applyFont="1" applyBorder="1"/>
    <xf numFmtId="0" fontId="0" fillId="0" borderId="0" xfId="0" applyAlignment="1">
      <alignment vertical="top"/>
    </xf>
    <xf numFmtId="164" fontId="19" fillId="0" borderId="20" xfId="0" applyNumberFormat="1" applyFont="1" applyBorder="1"/>
    <xf numFmtId="0" fontId="2" fillId="5" borderId="0" xfId="0" applyFont="1" applyFill="1" applyAlignment="1">
      <alignment horizontal="center"/>
    </xf>
    <xf numFmtId="0" fontId="2" fillId="2" borderId="30" xfId="0" applyFont="1" applyFill="1" applyBorder="1" applyAlignment="1">
      <alignment horizontal="center"/>
    </xf>
    <xf numFmtId="0" fontId="2" fillId="2" borderId="11" xfId="0" applyFont="1" applyFill="1" applyBorder="1"/>
    <xf numFmtId="0" fontId="7" fillId="2" borderId="31" xfId="0" applyFont="1" applyFill="1" applyBorder="1" applyAlignment="1">
      <alignment horizontal="right"/>
    </xf>
    <xf numFmtId="164" fontId="7" fillId="2" borderId="20" xfId="0" applyNumberFormat="1" applyFont="1" applyFill="1" applyBorder="1"/>
    <xf numFmtId="164" fontId="7" fillId="0" borderId="0" xfId="0" applyNumberFormat="1" applyFont="1"/>
    <xf numFmtId="0" fontId="7" fillId="3" borderId="27" xfId="0" applyFont="1" applyFill="1" applyBorder="1" applyAlignment="1">
      <alignment horizontal="center" vertical="center"/>
    </xf>
    <xf numFmtId="164" fontId="2" fillId="0" borderId="33" xfId="0" applyNumberFormat="1" applyFont="1" applyBorder="1"/>
    <xf numFmtId="164" fontId="2" fillId="0" borderId="0" xfId="0" applyNumberFormat="1" applyFont="1" applyAlignment="1">
      <alignment horizontal="right" vertical="top"/>
    </xf>
    <xf numFmtId="164" fontId="2" fillId="0" borderId="0" xfId="0" applyNumberFormat="1" applyFont="1"/>
    <xf numFmtId="164" fontId="2" fillId="0" borderId="26" xfId="0" applyNumberFormat="1" applyFont="1" applyBorder="1" applyAlignment="1">
      <alignment horizontal="right" vertical="top"/>
    </xf>
    <xf numFmtId="164" fontId="2" fillId="0" borderId="27" xfId="0" applyNumberFormat="1" applyFont="1" applyBorder="1"/>
    <xf numFmtId="164" fontId="19" fillId="4" borderId="20" xfId="0" applyNumberFormat="1" applyFont="1" applyFill="1" applyBorder="1"/>
    <xf numFmtId="164" fontId="7" fillId="5" borderId="0" xfId="0" applyNumberFormat="1" applyFont="1" applyFill="1"/>
    <xf numFmtId="164" fontId="19" fillId="2" borderId="20" xfId="0" applyNumberFormat="1" applyFont="1" applyFill="1" applyBorder="1"/>
    <xf numFmtId="164" fontId="2" fillId="0" borderId="0" xfId="0" applyNumberFormat="1" applyFont="1" applyAlignment="1">
      <alignment vertical="top"/>
    </xf>
    <xf numFmtId="164" fontId="2" fillId="0" borderId="26" xfId="0" applyNumberFormat="1" applyFont="1" applyBorder="1" applyAlignment="1">
      <alignment vertical="top"/>
    </xf>
    <xf numFmtId="164" fontId="2" fillId="0" borderId="29" xfId="0" applyNumberFormat="1" applyFont="1" applyBorder="1"/>
    <xf numFmtId="164" fontId="2" fillId="0" borderId="5" xfId="0" applyNumberFormat="1" applyFont="1" applyBorder="1" applyAlignment="1">
      <alignment vertical="top"/>
    </xf>
    <xf numFmtId="164" fontId="2" fillId="0" borderId="5" xfId="0" applyNumberFormat="1" applyFont="1" applyBorder="1"/>
    <xf numFmtId="164" fontId="2" fillId="0" borderId="15" xfId="0" applyNumberFormat="1" applyFont="1" applyBorder="1" applyAlignment="1">
      <alignment vertical="top"/>
    </xf>
    <xf numFmtId="0" fontId="19" fillId="4" borderId="20" xfId="0" applyFont="1" applyFill="1" applyBorder="1" applyAlignment="1">
      <alignment horizontal="center" vertical="center"/>
    </xf>
    <xf numFmtId="164" fontId="19" fillId="4" borderId="20" xfId="0" applyNumberFormat="1" applyFont="1" applyFill="1" applyBorder="1" applyAlignment="1">
      <alignment horizontal="center" vertical="center"/>
    </xf>
    <xf numFmtId="0" fontId="32" fillId="0" borderId="0" xfId="0" applyFont="1"/>
    <xf numFmtId="0" fontId="33" fillId="0" borderId="0" xfId="0" applyFont="1"/>
    <xf numFmtId="0" fontId="32" fillId="0" borderId="0" xfId="0" applyFont="1" applyProtection="1">
      <protection locked="0"/>
    </xf>
    <xf numFmtId="0" fontId="34" fillId="0" borderId="0" xfId="0" applyFont="1"/>
    <xf numFmtId="0" fontId="32" fillId="0" borderId="0" xfId="0" applyFont="1" applyAlignment="1">
      <alignment horizontal="center" wrapText="1"/>
    </xf>
    <xf numFmtId="0" fontId="32" fillId="0" borderId="0" xfId="0" applyFont="1" applyAlignment="1">
      <alignment horizontal="left" vertical="top" wrapText="1"/>
    </xf>
    <xf numFmtId="0" fontId="32" fillId="0" borderId="0" xfId="0" applyFont="1" applyAlignment="1">
      <alignment horizontal="center"/>
    </xf>
    <xf numFmtId="0" fontId="33" fillId="0" borderId="0" xfId="0" applyFont="1" applyAlignment="1">
      <alignment horizontal="center" vertical="center"/>
    </xf>
    <xf numFmtId="0" fontId="35" fillId="0" borderId="0" xfId="0" applyFont="1" applyAlignment="1">
      <alignment horizontal="left" wrapText="1"/>
    </xf>
    <xf numFmtId="0" fontId="8" fillId="0" borderId="0" xfId="0" applyFont="1" applyAlignment="1">
      <alignment horizontal="left" vertical="top" wrapText="1"/>
    </xf>
    <xf numFmtId="0" fontId="2" fillId="0" borderId="0" xfId="0" applyFont="1" applyAlignment="1">
      <alignment horizontal="left" vertical="top" wrapText="1"/>
    </xf>
    <xf numFmtId="0" fontId="28"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top"/>
    </xf>
    <xf numFmtId="0" fontId="32" fillId="8" borderId="7" xfId="0" applyFont="1" applyFill="1" applyBorder="1" applyProtection="1">
      <protection locked="0"/>
    </xf>
    <xf numFmtId="0" fontId="33" fillId="0" borderId="0" xfId="0" applyFont="1" applyAlignment="1">
      <alignment horizontal="right"/>
    </xf>
    <xf numFmtId="164" fontId="33" fillId="0" borderId="0" xfId="0" applyNumberFormat="1" applyFont="1"/>
    <xf numFmtId="9" fontId="32" fillId="8" borderId="7" xfId="0" applyNumberFormat="1" applyFont="1" applyFill="1" applyBorder="1" applyProtection="1">
      <protection locked="0"/>
    </xf>
    <xf numFmtId="9" fontId="13" fillId="8" borderId="7" xfId="1" applyFont="1" applyFill="1" applyBorder="1" applyAlignment="1" applyProtection="1">
      <alignment horizontal="center" vertical="center"/>
      <protection locked="0"/>
    </xf>
    <xf numFmtId="0" fontId="0" fillId="0" borderId="0" xfId="0" applyAlignment="1">
      <alignment horizontal="left" vertical="top" wrapText="1"/>
    </xf>
    <xf numFmtId="0" fontId="20" fillId="3" borderId="1" xfId="0" applyFont="1" applyFill="1" applyBorder="1" applyAlignment="1" applyProtection="1">
      <alignment horizontal="center" vertical="center" wrapText="1"/>
      <protection locked="0"/>
    </xf>
    <xf numFmtId="0" fontId="20" fillId="3" borderId="2" xfId="0" applyFont="1" applyFill="1" applyBorder="1" applyAlignment="1" applyProtection="1">
      <alignment horizontal="center" vertical="center" wrapText="1"/>
      <protection locked="0"/>
    </xf>
    <xf numFmtId="0" fontId="7" fillId="2" borderId="18" xfId="0" applyFont="1" applyFill="1" applyBorder="1" applyAlignment="1">
      <alignment horizontal="center"/>
    </xf>
    <xf numFmtId="0" fontId="7" fillId="2" borderId="17" xfId="0" applyFont="1" applyFill="1" applyBorder="1" applyAlignment="1">
      <alignment horizontal="center"/>
    </xf>
    <xf numFmtId="0" fontId="6" fillId="0" borderId="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9" xfId="0" applyFont="1" applyBorder="1" applyAlignment="1">
      <alignment horizontal="center" vertical="center"/>
    </xf>
    <xf numFmtId="165" fontId="6" fillId="0" borderId="0" xfId="0" applyNumberFormat="1" applyFont="1" applyAlignment="1" applyProtection="1">
      <alignment horizontal="center"/>
      <protection locked="0"/>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2" fillId="5" borderId="0" xfId="0" applyFont="1" applyFill="1" applyAlignment="1" applyProtection="1">
      <alignment horizontal="left" vertical="center"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17" fillId="2" borderId="1" xfId="0" applyFont="1" applyFill="1" applyBorder="1" applyAlignment="1">
      <alignment horizontal="right"/>
    </xf>
    <xf numFmtId="0" fontId="17" fillId="2" borderId="3" xfId="0" applyFont="1" applyFill="1" applyBorder="1" applyAlignment="1">
      <alignment horizontal="right"/>
    </xf>
    <xf numFmtId="0" fontId="7" fillId="0" borderId="7" xfId="0" applyFont="1" applyBorder="1" applyAlignment="1">
      <alignment horizontal="center" vertical="center"/>
    </xf>
    <xf numFmtId="0" fontId="17" fillId="0" borderId="47" xfId="0" applyFont="1" applyBorder="1" applyAlignment="1">
      <alignment horizontal="center" vertical="center"/>
    </xf>
    <xf numFmtId="0" fontId="5" fillId="0" borderId="48" xfId="0" applyFont="1" applyBorder="1" applyAlignment="1">
      <alignment horizontal="center" vertical="center"/>
    </xf>
    <xf numFmtId="0" fontId="5" fillId="0" borderId="16" xfId="0" applyFont="1" applyBorder="1" applyAlignment="1">
      <alignment horizontal="center" vertical="center"/>
    </xf>
    <xf numFmtId="0" fontId="5" fillId="0" borderId="49" xfId="0" applyFont="1" applyBorder="1" applyAlignment="1">
      <alignment horizontal="center" vertical="center"/>
    </xf>
    <xf numFmtId="0" fontId="7" fillId="0" borderId="7" xfId="0" applyFont="1" applyBorder="1" applyAlignment="1" applyProtection="1">
      <alignment horizontal="center" vertical="center"/>
      <protection locked="0"/>
    </xf>
    <xf numFmtId="0" fontId="22" fillId="0" borderId="4" xfId="0" applyFont="1" applyBorder="1" applyAlignment="1" applyProtection="1">
      <alignment horizontal="center"/>
      <protection locked="0"/>
    </xf>
    <xf numFmtId="0" fontId="22" fillId="0" borderId="0" xfId="0" applyFont="1" applyAlignment="1" applyProtection="1">
      <alignment horizontal="center"/>
      <protection locked="0"/>
    </xf>
    <xf numFmtId="0" fontId="17" fillId="2" borderId="3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0" borderId="0" xfId="0" applyFont="1" applyAlignment="1" applyProtection="1">
      <alignment horizontal="center" wrapText="1"/>
      <protection locked="0"/>
    </xf>
    <xf numFmtId="0" fontId="13" fillId="0" borderId="36" xfId="0" applyFont="1" applyBorder="1" applyAlignment="1">
      <alignment horizontal="center" wrapText="1"/>
    </xf>
    <xf numFmtId="0" fontId="13" fillId="0" borderId="37" xfId="0" applyFont="1" applyBorder="1" applyAlignment="1">
      <alignment horizontal="center" wrapText="1"/>
    </xf>
    <xf numFmtId="0" fontId="13" fillId="0" borderId="38" xfId="0" applyFont="1" applyBorder="1" applyAlignment="1">
      <alignment horizontal="center" wrapText="1"/>
    </xf>
    <xf numFmtId="0" fontId="13" fillId="0" borderId="42" xfId="0" applyFont="1" applyBorder="1" applyAlignment="1">
      <alignment horizontal="center" vertical="top" wrapText="1"/>
    </xf>
    <xf numFmtId="0" fontId="13" fillId="0" borderId="0" xfId="0" applyFont="1" applyAlignment="1">
      <alignment horizontal="center" vertical="top" wrapText="1"/>
    </xf>
    <xf numFmtId="0" fontId="13" fillId="0" borderId="43" xfId="0" applyFont="1" applyBorder="1" applyAlignment="1">
      <alignment horizontal="center" vertical="top" wrapText="1"/>
    </xf>
    <xf numFmtId="0" fontId="7" fillId="0" borderId="27" xfId="0" applyFont="1" applyBorder="1" applyAlignment="1">
      <alignment horizontal="center" vertical="center"/>
    </xf>
    <xf numFmtId="0" fontId="7" fillId="0" borderId="6" xfId="0" applyFont="1" applyBorder="1" applyAlignment="1">
      <alignment horizontal="center" vertical="center"/>
    </xf>
    <xf numFmtId="0" fontId="2" fillId="0" borderId="0" xfId="0" applyFont="1" applyAlignment="1">
      <alignment horizontal="left" vertical="top" wrapText="1"/>
    </xf>
    <xf numFmtId="0" fontId="32" fillId="0" borderId="0" xfId="0" applyFont="1" applyAlignment="1">
      <alignment horizontal="center"/>
    </xf>
    <xf numFmtId="0" fontId="35" fillId="0" borderId="0" xfId="0" applyFont="1" applyAlignment="1">
      <alignment horizontal="left" vertical="top"/>
    </xf>
    <xf numFmtId="0" fontId="32" fillId="0" borderId="0" xfId="0" applyFont="1" applyAlignment="1">
      <alignment horizontal="center" wrapText="1"/>
    </xf>
    <xf numFmtId="0" fontId="8" fillId="0" borderId="0" xfId="0" applyFont="1" applyAlignment="1">
      <alignment horizontal="left" vertical="top" wrapText="1"/>
    </xf>
    <xf numFmtId="0" fontId="28" fillId="0" borderId="0" xfId="0" applyFont="1" applyAlignment="1">
      <alignment horizontal="left" vertical="top" wrapText="1"/>
    </xf>
    <xf numFmtId="0" fontId="35" fillId="0" borderId="0" xfId="0" applyFont="1" applyAlignment="1">
      <alignment horizontal="left" vertical="top" wrapText="1"/>
    </xf>
    <xf numFmtId="0" fontId="32" fillId="0" borderId="0" xfId="0" applyFont="1" applyAlignment="1">
      <alignment horizontal="left" vertical="top" wrapText="1"/>
    </xf>
    <xf numFmtId="0" fontId="35" fillId="0" borderId="0" xfId="0" applyFont="1" applyAlignment="1">
      <alignment horizontal="left" wrapText="1"/>
    </xf>
    <xf numFmtId="0" fontId="33" fillId="0" borderId="0" xfId="0" applyFont="1" applyAlignment="1">
      <alignment horizontal="center" vertical="center"/>
    </xf>
    <xf numFmtId="0" fontId="19" fillId="0" borderId="30" xfId="0" applyFont="1" applyBorder="1" applyAlignment="1">
      <alignment horizontal="right"/>
    </xf>
    <xf numFmtId="0" fontId="19" fillId="0" borderId="11" xfId="0" applyFont="1" applyBorder="1" applyAlignment="1">
      <alignment horizontal="right"/>
    </xf>
    <xf numFmtId="0" fontId="19" fillId="0" borderId="31" xfId="0" applyFont="1" applyBorder="1" applyAlignment="1">
      <alignment horizontal="right"/>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4" borderId="11" xfId="0" applyFont="1" applyFill="1" applyBorder="1" applyAlignment="1">
      <alignment horizontal="right"/>
    </xf>
    <xf numFmtId="0" fontId="2" fillId="4" borderId="31" xfId="0" applyFont="1" applyFill="1" applyBorder="1" applyAlignment="1">
      <alignment horizontal="right"/>
    </xf>
    <xf numFmtId="0" fontId="7" fillId="6" borderId="16" xfId="0" applyFont="1" applyFill="1" applyBorder="1" applyAlignment="1">
      <alignment horizontal="right"/>
    </xf>
    <xf numFmtId="0" fontId="2" fillId="6" borderId="17" xfId="0" applyFont="1" applyFill="1" applyBorder="1" applyAlignment="1">
      <alignment horizontal="right"/>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00412-3720-42AF-A3FF-E61AE6FFA838}">
  <dimension ref="A2:L47"/>
  <sheetViews>
    <sheetView topLeftCell="A81" workbookViewId="0">
      <selection activeCell="B6" sqref="B6"/>
    </sheetView>
  </sheetViews>
  <sheetFormatPr defaultRowHeight="15" x14ac:dyDescent="0.25"/>
  <cols>
    <col min="1" max="1" width="76.28515625" customWidth="1"/>
  </cols>
  <sheetData>
    <row r="2" spans="1:12" x14ac:dyDescent="0.25">
      <c r="A2" s="18" t="s">
        <v>23</v>
      </c>
    </row>
    <row r="4" spans="1:12" x14ac:dyDescent="0.25">
      <c r="A4" s="18" t="s">
        <v>746</v>
      </c>
    </row>
    <row r="6" spans="1:12" x14ac:dyDescent="0.25">
      <c r="A6" t="s">
        <v>768</v>
      </c>
      <c r="B6" s="19"/>
    </row>
    <row r="8" spans="1:12" x14ac:dyDescent="0.25">
      <c r="A8" t="s">
        <v>747</v>
      </c>
    </row>
    <row r="10" spans="1:12" x14ac:dyDescent="0.25">
      <c r="A10" s="20" t="s">
        <v>748</v>
      </c>
    </row>
    <row r="12" spans="1:12" ht="141" customHeight="1" x14ac:dyDescent="0.25">
      <c r="A12" s="325" t="s">
        <v>749</v>
      </c>
      <c r="B12" s="325"/>
      <c r="C12" s="325"/>
      <c r="D12" s="325"/>
      <c r="E12" s="325"/>
      <c r="F12" s="325"/>
      <c r="G12" s="325"/>
      <c r="H12" s="325"/>
      <c r="I12" s="325"/>
      <c r="J12" s="325"/>
      <c r="K12" s="325"/>
      <c r="L12" s="325"/>
    </row>
    <row r="14" spans="1:12" ht="35.450000000000003" customHeight="1" x14ac:dyDescent="0.25">
      <c r="A14" s="325" t="s">
        <v>753</v>
      </c>
      <c r="B14" s="325"/>
      <c r="C14" s="325"/>
      <c r="D14" s="325"/>
      <c r="E14" s="325"/>
      <c r="F14" s="325"/>
      <c r="G14" s="325"/>
      <c r="H14" s="325"/>
      <c r="I14" s="325"/>
      <c r="J14" s="325"/>
      <c r="K14" s="325"/>
      <c r="L14" s="325"/>
    </row>
    <row r="16" spans="1:12" x14ac:dyDescent="0.25">
      <c r="A16" t="s">
        <v>750</v>
      </c>
    </row>
    <row r="18" spans="1:1" x14ac:dyDescent="0.25">
      <c r="A18" t="s">
        <v>756</v>
      </c>
    </row>
    <row r="20" spans="1:1" x14ac:dyDescent="0.25">
      <c r="A20" s="20" t="s">
        <v>751</v>
      </c>
    </row>
    <row r="22" spans="1:1" x14ac:dyDescent="0.25">
      <c r="A22" t="s">
        <v>752</v>
      </c>
    </row>
    <row r="23" spans="1:1" x14ac:dyDescent="0.25">
      <c r="A23" t="s">
        <v>762</v>
      </c>
    </row>
    <row r="25" spans="1:1" x14ac:dyDescent="0.25">
      <c r="A25" t="s">
        <v>755</v>
      </c>
    </row>
    <row r="27" spans="1:1" x14ac:dyDescent="0.25">
      <c r="A27" s="20" t="s">
        <v>757</v>
      </c>
    </row>
    <row r="29" spans="1:1" x14ac:dyDescent="0.25">
      <c r="A29" t="s">
        <v>759</v>
      </c>
    </row>
    <row r="30" spans="1:1" x14ac:dyDescent="0.25">
      <c r="A30" t="s">
        <v>758</v>
      </c>
    </row>
    <row r="31" spans="1:1" x14ac:dyDescent="0.25">
      <c r="A31" t="s">
        <v>760</v>
      </c>
    </row>
    <row r="32" spans="1:1" x14ac:dyDescent="0.25">
      <c r="A32" t="s">
        <v>761</v>
      </c>
    </row>
    <row r="34" spans="1:1" x14ac:dyDescent="0.25">
      <c r="A34" t="s">
        <v>763</v>
      </c>
    </row>
    <row r="36" spans="1:1" x14ac:dyDescent="0.25">
      <c r="A36" s="20" t="s">
        <v>804</v>
      </c>
    </row>
    <row r="38" spans="1:1" x14ac:dyDescent="0.25">
      <c r="A38" t="s">
        <v>805</v>
      </c>
    </row>
    <row r="39" spans="1:1" x14ac:dyDescent="0.25">
      <c r="A39" t="s">
        <v>806</v>
      </c>
    </row>
    <row r="40" spans="1:1" x14ac:dyDescent="0.25">
      <c r="A40" t="s">
        <v>807</v>
      </c>
    </row>
    <row r="42" spans="1:1" x14ac:dyDescent="0.25">
      <c r="A42" t="s">
        <v>808</v>
      </c>
    </row>
    <row r="44" spans="1:1" x14ac:dyDescent="0.25">
      <c r="A44" s="20" t="s">
        <v>764</v>
      </c>
    </row>
    <row r="46" spans="1:1" x14ac:dyDescent="0.25">
      <c r="A46" t="s">
        <v>765</v>
      </c>
    </row>
    <row r="47" spans="1:1" x14ac:dyDescent="0.25">
      <c r="A47" t="s">
        <v>766</v>
      </c>
    </row>
  </sheetData>
  <sheetProtection algorithmName="SHA-512" hashValue="IF76SLTGb7E0P67fWUzQTrGDLtiLrxb66HSbsfyKM0Qid3A888+oTuy0awvrqZZDQ1mUyJs5IF87wtDgihx1og==" saltValue="weWQY8udXu8yJ93TeK1Clg==" spinCount="100000" sheet="1" objects="1" scenarios="1"/>
  <mergeCells count="2">
    <mergeCell ref="A12:L12"/>
    <mergeCell ref="A14:L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094EB-C326-4C82-B8E2-29E419BDDAA9}">
  <sheetPr>
    <pageSetUpPr fitToPage="1"/>
  </sheetPr>
  <dimension ref="A1:Q700"/>
  <sheetViews>
    <sheetView tabSelected="1" zoomScale="85" zoomScaleNormal="85" workbookViewId="0">
      <selection activeCell="H7" sqref="H7"/>
    </sheetView>
  </sheetViews>
  <sheetFormatPr defaultColWidth="9.140625" defaultRowHeight="12.75" x14ac:dyDescent="0.2"/>
  <cols>
    <col min="1" max="1" width="7" style="24" customWidth="1"/>
    <col min="2" max="2" width="9.42578125" style="22" customWidth="1"/>
    <col min="3" max="3" width="62.42578125" style="23" customWidth="1"/>
    <col min="4" max="4" width="10.140625" style="24" customWidth="1"/>
    <col min="5" max="5" width="11.85546875" style="24" customWidth="1"/>
    <col min="6" max="6" width="13.28515625" style="24" customWidth="1"/>
    <col min="7" max="7" width="9.28515625" style="24" customWidth="1"/>
    <col min="8" max="8" width="13" style="24" customWidth="1"/>
    <col min="9" max="16384" width="9.140625" style="24"/>
  </cols>
  <sheetData>
    <row r="1" spans="1:8" x14ac:dyDescent="0.2">
      <c r="A1" s="21" t="s">
        <v>23</v>
      </c>
      <c r="F1" s="333"/>
      <c r="G1" s="333"/>
    </row>
    <row r="3" spans="1:8" s="28" customFormat="1" ht="18.75" customHeight="1" x14ac:dyDescent="0.25">
      <c r="A3" s="25" t="s">
        <v>12</v>
      </c>
      <c r="B3" s="26"/>
      <c r="C3" s="27"/>
      <c r="D3" s="26"/>
      <c r="E3" s="26"/>
      <c r="F3" s="26"/>
      <c r="G3" s="26"/>
      <c r="H3" s="26"/>
    </row>
    <row r="4" spans="1:8" s="28" customFormat="1" ht="18.75" customHeight="1" x14ac:dyDescent="0.25">
      <c r="A4" s="29" t="s">
        <v>13</v>
      </c>
      <c r="B4" s="30" t="s">
        <v>24</v>
      </c>
      <c r="C4" s="27"/>
      <c r="D4" s="26"/>
      <c r="E4" s="26"/>
      <c r="F4" s="26"/>
      <c r="G4" s="26"/>
      <c r="H4" s="26"/>
    </row>
    <row r="5" spans="1:8" s="28" customFormat="1" ht="36" customHeight="1" x14ac:dyDescent="0.25">
      <c r="A5" s="29" t="s">
        <v>14</v>
      </c>
      <c r="B5" s="337" t="s">
        <v>25</v>
      </c>
      <c r="C5" s="337"/>
      <c r="D5" s="337"/>
      <c r="E5" s="337"/>
      <c r="F5" s="31">
        <v>0</v>
      </c>
      <c r="G5" s="26"/>
      <c r="H5" s="26"/>
    </row>
    <row r="6" spans="1:8" s="28" customFormat="1" ht="38.25" customHeight="1" x14ac:dyDescent="0.25">
      <c r="A6" s="29" t="s">
        <v>15</v>
      </c>
      <c r="B6" s="337" t="s">
        <v>16</v>
      </c>
      <c r="C6" s="337"/>
      <c r="D6" s="337"/>
      <c r="E6" s="337"/>
      <c r="F6" s="31">
        <v>0</v>
      </c>
      <c r="G6" s="26"/>
      <c r="H6" s="26"/>
    </row>
    <row r="7" spans="1:8" s="28" customFormat="1" ht="34.5" customHeight="1" x14ac:dyDescent="0.25">
      <c r="A7" s="29" t="s">
        <v>17</v>
      </c>
      <c r="B7" s="337" t="s">
        <v>26</v>
      </c>
      <c r="C7" s="337"/>
      <c r="D7" s="337"/>
      <c r="E7" s="337"/>
      <c r="F7" s="26"/>
      <c r="G7" s="26"/>
      <c r="H7" s="26"/>
    </row>
    <row r="8" spans="1:8" s="28" customFormat="1" ht="23.25" customHeight="1" x14ac:dyDescent="0.25">
      <c r="A8" s="29" t="s">
        <v>22</v>
      </c>
      <c r="B8" s="337" t="s">
        <v>18</v>
      </c>
      <c r="C8" s="337"/>
      <c r="D8" s="337"/>
      <c r="E8" s="337"/>
      <c r="F8" s="26"/>
      <c r="G8" s="26"/>
      <c r="H8" s="26"/>
    </row>
    <row r="9" spans="1:8" s="28" customFormat="1" ht="18.75" customHeight="1" x14ac:dyDescent="0.25">
      <c r="B9" s="26"/>
      <c r="C9" s="27"/>
      <c r="D9" s="26"/>
      <c r="E9" s="26"/>
      <c r="F9" s="26"/>
      <c r="G9" s="26"/>
      <c r="H9" s="26"/>
    </row>
    <row r="10" spans="1:8" s="28" customFormat="1" ht="18.75" customHeight="1" x14ac:dyDescent="0.25">
      <c r="A10" s="334" t="s">
        <v>27</v>
      </c>
      <c r="B10" s="335"/>
      <c r="C10" s="335"/>
      <c r="D10" s="335"/>
      <c r="E10" s="335"/>
      <c r="F10" s="335"/>
      <c r="G10" s="335"/>
      <c r="H10" s="336"/>
    </row>
    <row r="11" spans="1:8" ht="13.5" thickBot="1" x14ac:dyDescent="0.25">
      <c r="B11" s="32"/>
    </row>
    <row r="12" spans="1:8" s="28" customFormat="1" ht="45" customHeight="1" thickBot="1" x14ac:dyDescent="0.3">
      <c r="A12" s="67" t="s">
        <v>5</v>
      </c>
      <c r="B12" s="68" t="s">
        <v>4</v>
      </c>
      <c r="C12" s="69" t="s">
        <v>7</v>
      </c>
      <c r="D12" s="332" t="s">
        <v>6</v>
      </c>
      <c r="E12" s="332"/>
      <c r="F12" s="33" t="s">
        <v>21</v>
      </c>
      <c r="G12" s="330" t="s">
        <v>11</v>
      </c>
      <c r="H12" s="331"/>
    </row>
    <row r="13" spans="1:8" s="28" customFormat="1" ht="33.6" customHeight="1" x14ac:dyDescent="0.25">
      <c r="A13" s="70"/>
      <c r="B13" s="71"/>
      <c r="C13" s="72" t="s">
        <v>62</v>
      </c>
      <c r="D13" s="73"/>
      <c r="E13" s="74"/>
      <c r="F13" s="34"/>
      <c r="G13" s="132"/>
      <c r="H13" s="133"/>
    </row>
    <row r="14" spans="1:8" x14ac:dyDescent="0.2">
      <c r="A14" s="75"/>
      <c r="B14" s="76"/>
      <c r="C14" s="77"/>
      <c r="D14" s="78"/>
      <c r="E14" s="79"/>
      <c r="F14" s="35"/>
      <c r="G14" s="134"/>
      <c r="H14" s="135"/>
    </row>
    <row r="15" spans="1:8" s="36" customFormat="1" ht="12.75" customHeight="1" x14ac:dyDescent="0.25">
      <c r="A15" s="80" t="s">
        <v>103</v>
      </c>
      <c r="B15" s="81">
        <v>325</v>
      </c>
      <c r="C15" s="77" t="s">
        <v>63</v>
      </c>
      <c r="D15" s="82">
        <v>8.5299999999999994</v>
      </c>
      <c r="E15" s="79" t="s">
        <v>0</v>
      </c>
      <c r="F15" s="35">
        <v>0</v>
      </c>
      <c r="G15" s="78">
        <f>ROUND(((D15*F15)+D15),2)</f>
        <v>8.5299999999999994</v>
      </c>
      <c r="H15" s="79" t="s">
        <v>0</v>
      </c>
    </row>
    <row r="16" spans="1:8" x14ac:dyDescent="0.2">
      <c r="A16" s="75"/>
      <c r="B16" s="76"/>
      <c r="C16" s="77"/>
      <c r="D16" s="78"/>
      <c r="E16" s="79"/>
      <c r="F16" s="35"/>
      <c r="G16" s="78"/>
      <c r="H16" s="79"/>
    </row>
    <row r="17" spans="1:8" s="36" customFormat="1" ht="12.75" customHeight="1" x14ac:dyDescent="0.25">
      <c r="A17" s="80" t="s">
        <v>104</v>
      </c>
      <c r="B17" s="81">
        <v>330</v>
      </c>
      <c r="C17" s="77" t="s">
        <v>64</v>
      </c>
      <c r="D17" s="78">
        <v>6.82</v>
      </c>
      <c r="E17" s="79" t="s">
        <v>0</v>
      </c>
      <c r="F17" s="35">
        <v>0</v>
      </c>
      <c r="G17" s="78">
        <f t="shared" ref="G17" si="0">ROUND(((D17*F17)+D17),2)</f>
        <v>6.82</v>
      </c>
      <c r="H17" s="79" t="s">
        <v>0</v>
      </c>
    </row>
    <row r="18" spans="1:8" x14ac:dyDescent="0.2">
      <c r="A18" s="75"/>
      <c r="B18" s="76"/>
      <c r="C18" s="77"/>
      <c r="D18" s="78"/>
      <c r="E18" s="79"/>
      <c r="F18" s="35"/>
      <c r="G18" s="136"/>
      <c r="H18" s="137"/>
    </row>
    <row r="19" spans="1:8" ht="33" customHeight="1" x14ac:dyDescent="0.2">
      <c r="A19" s="70"/>
      <c r="B19" s="71"/>
      <c r="C19" s="83" t="s">
        <v>53</v>
      </c>
      <c r="D19" s="73"/>
      <c r="E19" s="74"/>
      <c r="F19" s="34"/>
      <c r="G19" s="132"/>
      <c r="H19" s="133"/>
    </row>
    <row r="20" spans="1:8" x14ac:dyDescent="0.2">
      <c r="A20" s="75"/>
      <c r="B20" s="84"/>
      <c r="C20" s="77"/>
      <c r="D20" s="78"/>
      <c r="E20" s="79"/>
      <c r="F20" s="35"/>
      <c r="G20" s="134"/>
      <c r="H20" s="135"/>
    </row>
    <row r="21" spans="1:8" x14ac:dyDescent="0.2">
      <c r="A21" s="75" t="s">
        <v>105</v>
      </c>
      <c r="B21" s="76">
        <v>325</v>
      </c>
      <c r="C21" s="77" t="s">
        <v>54</v>
      </c>
      <c r="D21" s="78">
        <v>13.14</v>
      </c>
      <c r="E21" s="79" t="s">
        <v>0</v>
      </c>
      <c r="F21" s="35">
        <v>0</v>
      </c>
      <c r="G21" s="78">
        <f t="shared" ref="G21" si="1">ROUND(((D21*F21)+D21),2)</f>
        <v>13.14</v>
      </c>
      <c r="H21" s="79" t="s">
        <v>0</v>
      </c>
    </row>
    <row r="22" spans="1:8" x14ac:dyDescent="0.2">
      <c r="A22" s="75"/>
      <c r="B22" s="84"/>
      <c r="C22" s="77"/>
      <c r="D22" s="78"/>
      <c r="E22" s="79"/>
      <c r="F22" s="35"/>
      <c r="G22" s="78"/>
      <c r="H22" s="79"/>
    </row>
    <row r="23" spans="1:8" x14ac:dyDescent="0.2">
      <c r="A23" s="75" t="s">
        <v>106</v>
      </c>
      <c r="B23" s="76">
        <v>330</v>
      </c>
      <c r="C23" s="77" t="s">
        <v>55</v>
      </c>
      <c r="D23" s="78">
        <v>10.78</v>
      </c>
      <c r="E23" s="79" t="s">
        <v>0</v>
      </c>
      <c r="F23" s="35">
        <v>0</v>
      </c>
      <c r="G23" s="78">
        <f t="shared" ref="G23" si="2">ROUND(((D23*F23)+D23),2)</f>
        <v>10.78</v>
      </c>
      <c r="H23" s="79" t="s">
        <v>0</v>
      </c>
    </row>
    <row r="24" spans="1:8" x14ac:dyDescent="0.2">
      <c r="A24" s="75"/>
      <c r="B24" s="84"/>
      <c r="C24" s="77"/>
      <c r="D24" s="78"/>
      <c r="E24" s="79"/>
      <c r="F24" s="35"/>
      <c r="G24" s="78"/>
      <c r="H24" s="79"/>
    </row>
    <row r="25" spans="1:8" x14ac:dyDescent="0.2">
      <c r="A25" s="75" t="s">
        <v>107</v>
      </c>
      <c r="B25" s="76">
        <v>335</v>
      </c>
      <c r="C25" s="77" t="s">
        <v>56</v>
      </c>
      <c r="D25" s="78">
        <v>17.57</v>
      </c>
      <c r="E25" s="79" t="s">
        <v>0</v>
      </c>
      <c r="F25" s="35">
        <v>0</v>
      </c>
      <c r="G25" s="78">
        <f t="shared" ref="G25" si="3">ROUND(((D25*F25)+D25),2)</f>
        <v>17.57</v>
      </c>
      <c r="H25" s="79" t="s">
        <v>0</v>
      </c>
    </row>
    <row r="26" spans="1:8" x14ac:dyDescent="0.2">
      <c r="A26" s="75"/>
      <c r="B26" s="84"/>
      <c r="C26" s="77"/>
      <c r="D26" s="78"/>
      <c r="E26" s="79"/>
      <c r="F26" s="35"/>
      <c r="G26" s="78"/>
      <c r="H26" s="79"/>
    </row>
    <row r="27" spans="1:8" x14ac:dyDescent="0.2">
      <c r="A27" s="75" t="s">
        <v>108</v>
      </c>
      <c r="B27" s="76">
        <v>340</v>
      </c>
      <c r="C27" s="77" t="s">
        <v>57</v>
      </c>
      <c r="D27" s="78">
        <v>15.6</v>
      </c>
      <c r="E27" s="79" t="s">
        <v>0</v>
      </c>
      <c r="F27" s="35">
        <v>0</v>
      </c>
      <c r="G27" s="78">
        <f t="shared" ref="G27" si="4">ROUND(((D27*F27)+D27),2)</f>
        <v>15.6</v>
      </c>
      <c r="H27" s="79" t="s">
        <v>0</v>
      </c>
    </row>
    <row r="28" spans="1:8" x14ac:dyDescent="0.2">
      <c r="A28" s="75"/>
      <c r="B28" s="76"/>
      <c r="C28" s="77"/>
      <c r="D28" s="78"/>
      <c r="E28" s="79"/>
      <c r="F28" s="35"/>
      <c r="G28" s="78"/>
      <c r="H28" s="79"/>
    </row>
    <row r="29" spans="1:8" ht="33" customHeight="1" x14ac:dyDescent="0.2">
      <c r="A29" s="70"/>
      <c r="B29" s="71"/>
      <c r="C29" s="83" t="s">
        <v>276</v>
      </c>
      <c r="D29" s="73"/>
      <c r="E29" s="74"/>
      <c r="F29" s="34"/>
      <c r="G29" s="132"/>
      <c r="H29" s="133"/>
    </row>
    <row r="30" spans="1:8" x14ac:dyDescent="0.2">
      <c r="A30" s="75"/>
      <c r="B30" s="84"/>
      <c r="C30" s="77"/>
      <c r="D30" s="78"/>
      <c r="E30" s="79"/>
      <c r="F30" s="35"/>
      <c r="G30" s="134"/>
      <c r="H30" s="135"/>
    </row>
    <row r="31" spans="1:8" x14ac:dyDescent="0.2">
      <c r="A31" s="75" t="s">
        <v>109</v>
      </c>
      <c r="B31" s="76">
        <v>325</v>
      </c>
      <c r="C31" s="77" t="s">
        <v>277</v>
      </c>
      <c r="D31" s="78">
        <v>2.75</v>
      </c>
      <c r="E31" s="79" t="s">
        <v>0</v>
      </c>
      <c r="F31" s="35">
        <v>0</v>
      </c>
      <c r="G31" s="78">
        <f t="shared" ref="G31" si="5">ROUND(((D31*F31)+D31),2)</f>
        <v>2.75</v>
      </c>
      <c r="H31" s="79" t="s">
        <v>0</v>
      </c>
    </row>
    <row r="32" spans="1:8" x14ac:dyDescent="0.2">
      <c r="A32" s="75"/>
      <c r="B32" s="84"/>
      <c r="C32" s="77"/>
      <c r="D32" s="78"/>
      <c r="E32" s="79"/>
      <c r="F32" s="35"/>
      <c r="G32" s="78"/>
      <c r="H32" s="79"/>
    </row>
    <row r="33" spans="1:8" x14ac:dyDescent="0.2">
      <c r="A33" s="75" t="s">
        <v>110</v>
      </c>
      <c r="B33" s="76">
        <v>330</v>
      </c>
      <c r="C33" s="77" t="s">
        <v>94</v>
      </c>
      <c r="D33" s="78">
        <v>1.18</v>
      </c>
      <c r="E33" s="79" t="s">
        <v>278</v>
      </c>
      <c r="F33" s="35">
        <v>0</v>
      </c>
      <c r="G33" s="78">
        <f t="shared" ref="G33" si="6">ROUND(((D33*F33)+D33),2)</f>
        <v>1.18</v>
      </c>
      <c r="H33" s="79" t="s">
        <v>1</v>
      </c>
    </row>
    <row r="34" spans="1:8" x14ac:dyDescent="0.2">
      <c r="A34" s="75"/>
      <c r="B34" s="84"/>
      <c r="C34" s="77"/>
      <c r="D34" s="78"/>
      <c r="E34" s="79"/>
      <c r="F34" s="35"/>
      <c r="G34" s="78"/>
      <c r="H34" s="79"/>
    </row>
    <row r="35" spans="1:8" x14ac:dyDescent="0.2">
      <c r="A35" s="75" t="s">
        <v>111</v>
      </c>
      <c r="B35" s="76">
        <v>335</v>
      </c>
      <c r="C35" s="77" t="s">
        <v>95</v>
      </c>
      <c r="D35" s="78">
        <v>2.36</v>
      </c>
      <c r="E35" s="79" t="s">
        <v>0</v>
      </c>
      <c r="F35" s="35">
        <v>0</v>
      </c>
      <c r="G35" s="78">
        <f t="shared" ref="G35" si="7">ROUND(((D35*F35)+D35),2)</f>
        <v>2.36</v>
      </c>
      <c r="H35" s="79" t="s">
        <v>0</v>
      </c>
    </row>
    <row r="36" spans="1:8" x14ac:dyDescent="0.2">
      <c r="A36" s="75"/>
      <c r="B36" s="84"/>
      <c r="C36" s="77"/>
      <c r="D36" s="78"/>
      <c r="E36" s="79"/>
      <c r="F36" s="35"/>
      <c r="G36" s="78"/>
      <c r="H36" s="79"/>
    </row>
    <row r="37" spans="1:8" x14ac:dyDescent="0.2">
      <c r="A37" s="75" t="s">
        <v>112</v>
      </c>
      <c r="B37" s="76">
        <v>340</v>
      </c>
      <c r="C37" s="77" t="s">
        <v>96</v>
      </c>
      <c r="D37" s="78">
        <v>0.98</v>
      </c>
      <c r="E37" s="79" t="s">
        <v>0</v>
      </c>
      <c r="F37" s="35">
        <v>0</v>
      </c>
      <c r="G37" s="78">
        <f t="shared" ref="G37" si="8">ROUND(((D37*F37)+D37),2)</f>
        <v>0.98</v>
      </c>
      <c r="H37" s="79" t="s">
        <v>0</v>
      </c>
    </row>
    <row r="38" spans="1:8" x14ac:dyDescent="0.2">
      <c r="A38" s="75"/>
      <c r="B38" s="76"/>
      <c r="C38" s="77"/>
      <c r="D38" s="78"/>
      <c r="E38" s="79"/>
      <c r="F38" s="35"/>
      <c r="G38" s="78"/>
      <c r="H38" s="79"/>
    </row>
    <row r="39" spans="1:8" s="28" customFormat="1" ht="40.9" customHeight="1" x14ac:dyDescent="0.25">
      <c r="A39" s="70"/>
      <c r="B39" s="71"/>
      <c r="C39" s="72" t="s">
        <v>58</v>
      </c>
      <c r="D39" s="73"/>
      <c r="E39" s="74"/>
      <c r="F39" s="34"/>
      <c r="G39" s="132"/>
      <c r="H39" s="133"/>
    </row>
    <row r="40" spans="1:8" x14ac:dyDescent="0.2">
      <c r="A40" s="75"/>
      <c r="B40" s="11"/>
      <c r="C40" s="77"/>
      <c r="D40" s="78"/>
      <c r="E40" s="79"/>
      <c r="F40" s="35"/>
      <c r="G40" s="134"/>
      <c r="H40" s="135"/>
    </row>
    <row r="41" spans="1:8" x14ac:dyDescent="0.2">
      <c r="A41" s="80" t="s">
        <v>113</v>
      </c>
      <c r="B41" s="85">
        <v>380</v>
      </c>
      <c r="C41" s="77" t="s">
        <v>229</v>
      </c>
      <c r="D41" s="78">
        <v>58.05</v>
      </c>
      <c r="E41" s="79" t="s">
        <v>60</v>
      </c>
      <c r="F41" s="35">
        <v>0</v>
      </c>
      <c r="G41" s="78">
        <f>ROUND(((D41*F41)+D41),2)</f>
        <v>58.05</v>
      </c>
      <c r="H41" s="79" t="s">
        <v>60</v>
      </c>
    </row>
    <row r="42" spans="1:8" x14ac:dyDescent="0.2">
      <c r="A42" s="75"/>
      <c r="B42" s="11"/>
      <c r="C42" s="77"/>
      <c r="D42" s="78"/>
      <c r="E42" s="79"/>
      <c r="F42" s="35"/>
      <c r="G42" s="78"/>
      <c r="H42" s="79"/>
    </row>
    <row r="43" spans="1:8" s="36" customFormat="1" ht="12.75" customHeight="1" x14ac:dyDescent="0.25">
      <c r="A43" s="80" t="s">
        <v>114</v>
      </c>
      <c r="B43" s="81">
        <v>390</v>
      </c>
      <c r="C43" s="77" t="s">
        <v>59</v>
      </c>
      <c r="D43" s="78">
        <v>55.12</v>
      </c>
      <c r="E43" s="79" t="s">
        <v>60</v>
      </c>
      <c r="F43" s="35">
        <v>0</v>
      </c>
      <c r="G43" s="78">
        <f>ROUND(((D43*F43)+D43),2)</f>
        <v>55.12</v>
      </c>
      <c r="H43" s="79" t="s">
        <v>60</v>
      </c>
    </row>
    <row r="44" spans="1:8" x14ac:dyDescent="0.2">
      <c r="A44" s="75"/>
      <c r="B44" s="76"/>
      <c r="C44" s="77"/>
      <c r="D44" s="78"/>
      <c r="E44" s="79"/>
      <c r="F44" s="35"/>
      <c r="G44" s="78"/>
      <c r="H44" s="79"/>
    </row>
    <row r="45" spans="1:8" s="36" customFormat="1" ht="12.75" customHeight="1" x14ac:dyDescent="0.25">
      <c r="A45" s="80" t="s">
        <v>279</v>
      </c>
      <c r="B45" s="81">
        <v>410</v>
      </c>
      <c r="C45" s="77" t="s">
        <v>61</v>
      </c>
      <c r="D45" s="78">
        <v>58.05</v>
      </c>
      <c r="E45" s="79" t="s">
        <v>60</v>
      </c>
      <c r="F45" s="35">
        <v>0</v>
      </c>
      <c r="G45" s="78">
        <f>ROUND(((D45*F45)+D45),2)</f>
        <v>58.05</v>
      </c>
      <c r="H45" s="79" t="s">
        <v>60</v>
      </c>
    </row>
    <row r="46" spans="1:8" x14ac:dyDescent="0.2">
      <c r="A46" s="75"/>
      <c r="B46" s="76"/>
      <c r="C46" s="77"/>
      <c r="D46" s="78"/>
      <c r="E46" s="79"/>
      <c r="F46" s="35"/>
      <c r="G46" s="136"/>
      <c r="H46" s="137"/>
    </row>
    <row r="47" spans="1:8" s="28" customFormat="1" ht="25.5" x14ac:dyDescent="0.25">
      <c r="A47" s="70"/>
      <c r="B47" s="71"/>
      <c r="C47" s="72" t="s">
        <v>73</v>
      </c>
      <c r="D47" s="73"/>
      <c r="E47" s="74"/>
      <c r="F47" s="34"/>
      <c r="G47" s="132"/>
      <c r="H47" s="133"/>
    </row>
    <row r="48" spans="1:8" ht="11.25" customHeight="1" x14ac:dyDescent="0.2">
      <c r="A48" s="75"/>
      <c r="B48" s="86"/>
      <c r="C48" s="87"/>
      <c r="D48" s="88"/>
      <c r="E48" s="89"/>
      <c r="F48" s="38"/>
      <c r="G48" s="138"/>
      <c r="H48" s="139"/>
    </row>
    <row r="49" spans="1:8" ht="11.25" customHeight="1" x14ac:dyDescent="0.2">
      <c r="A49" s="80" t="s">
        <v>122</v>
      </c>
      <c r="B49" s="81">
        <v>50</v>
      </c>
      <c r="C49" s="90" t="s">
        <v>230</v>
      </c>
      <c r="D49" s="78">
        <v>8.7899999999999991</v>
      </c>
      <c r="E49" s="79" t="s">
        <v>367</v>
      </c>
      <c r="F49" s="35">
        <v>0</v>
      </c>
      <c r="G49" s="78">
        <f>ROUND(((D49*F49)+D49),2)</f>
        <v>8.7899999999999991</v>
      </c>
      <c r="H49" s="79" t="s">
        <v>1</v>
      </c>
    </row>
    <row r="50" spans="1:8" ht="11.25" customHeight="1" x14ac:dyDescent="0.2">
      <c r="A50" s="75"/>
      <c r="B50" s="86"/>
      <c r="C50" s="87"/>
      <c r="D50" s="88"/>
      <c r="E50" s="89"/>
      <c r="F50" s="38"/>
      <c r="G50" s="88"/>
      <c r="H50" s="89"/>
    </row>
    <row r="51" spans="1:8" ht="11.25" customHeight="1" x14ac:dyDescent="0.2">
      <c r="A51" s="80" t="s">
        <v>280</v>
      </c>
      <c r="B51" s="81">
        <v>55</v>
      </c>
      <c r="C51" s="77" t="s">
        <v>231</v>
      </c>
      <c r="D51" s="78">
        <v>3.52</v>
      </c>
      <c r="E51" s="79" t="s">
        <v>367</v>
      </c>
      <c r="F51" s="35">
        <v>0</v>
      </c>
      <c r="G51" s="78">
        <f>ROUND(((D51*F51)+D51),2)</f>
        <v>3.52</v>
      </c>
      <c r="H51" s="79" t="s">
        <v>1</v>
      </c>
    </row>
    <row r="52" spans="1:8" ht="11.25" customHeight="1" x14ac:dyDescent="0.2">
      <c r="A52" s="75"/>
      <c r="B52" s="86"/>
      <c r="C52" s="87"/>
      <c r="D52" s="88"/>
      <c r="E52" s="89"/>
      <c r="F52" s="38"/>
      <c r="G52" s="88"/>
      <c r="H52" s="89"/>
    </row>
    <row r="53" spans="1:8" ht="11.25" customHeight="1" x14ac:dyDescent="0.2">
      <c r="A53" s="80" t="s">
        <v>281</v>
      </c>
      <c r="B53" s="81">
        <v>60</v>
      </c>
      <c r="C53" s="77" t="s">
        <v>232</v>
      </c>
      <c r="D53" s="78">
        <v>11.73</v>
      </c>
      <c r="E53" s="79" t="s">
        <v>367</v>
      </c>
      <c r="F53" s="35">
        <v>0</v>
      </c>
      <c r="G53" s="78">
        <f>ROUND(((D53*F53)+D53),2)</f>
        <v>11.73</v>
      </c>
      <c r="H53" s="79" t="s">
        <v>1</v>
      </c>
    </row>
    <row r="54" spans="1:8" ht="11.25" customHeight="1" x14ac:dyDescent="0.2">
      <c r="A54" s="75"/>
      <c r="B54" s="86"/>
      <c r="C54" s="87"/>
      <c r="D54" s="88"/>
      <c r="E54" s="89"/>
      <c r="F54" s="38"/>
      <c r="G54" s="88"/>
      <c r="H54" s="89"/>
    </row>
    <row r="55" spans="1:8" ht="11.25" customHeight="1" x14ac:dyDescent="0.2">
      <c r="A55" s="80" t="s">
        <v>282</v>
      </c>
      <c r="B55" s="81">
        <v>65</v>
      </c>
      <c r="C55" s="77" t="s">
        <v>233</v>
      </c>
      <c r="D55" s="78">
        <v>3.52</v>
      </c>
      <c r="E55" s="79" t="s">
        <v>367</v>
      </c>
      <c r="F55" s="35">
        <v>0</v>
      </c>
      <c r="G55" s="78">
        <f>ROUND(((D55*F55)+D55),2)</f>
        <v>3.52</v>
      </c>
      <c r="H55" s="79" t="s">
        <v>1</v>
      </c>
    </row>
    <row r="56" spans="1:8" ht="11.25" customHeight="1" x14ac:dyDescent="0.2">
      <c r="A56" s="75"/>
      <c r="B56" s="86"/>
      <c r="C56" s="87"/>
      <c r="D56" s="88"/>
      <c r="E56" s="89"/>
      <c r="F56" s="38"/>
      <c r="G56" s="88"/>
      <c r="H56" s="89"/>
    </row>
    <row r="57" spans="1:8" ht="11.25" customHeight="1" x14ac:dyDescent="0.2">
      <c r="A57" s="80" t="s">
        <v>283</v>
      </c>
      <c r="B57" s="81">
        <v>67</v>
      </c>
      <c r="C57" s="77" t="s">
        <v>234</v>
      </c>
      <c r="D57" s="78">
        <v>11.73</v>
      </c>
      <c r="E57" s="79" t="s">
        <v>367</v>
      </c>
      <c r="F57" s="35">
        <v>0</v>
      </c>
      <c r="G57" s="78">
        <f>ROUND(((D57*F57)+D57),2)</f>
        <v>11.73</v>
      </c>
      <c r="H57" s="79" t="s">
        <v>1</v>
      </c>
    </row>
    <row r="58" spans="1:8" ht="11.25" customHeight="1" x14ac:dyDescent="0.2">
      <c r="A58" s="75"/>
      <c r="B58" s="86"/>
      <c r="C58" s="87"/>
      <c r="D58" s="88"/>
      <c r="E58" s="89"/>
      <c r="F58" s="38"/>
      <c r="G58" s="88"/>
      <c r="H58" s="89"/>
    </row>
    <row r="59" spans="1:8" ht="11.25" customHeight="1" x14ac:dyDescent="0.2">
      <c r="A59" s="80" t="s">
        <v>284</v>
      </c>
      <c r="B59" s="81">
        <v>68</v>
      </c>
      <c r="C59" s="90" t="s">
        <v>235</v>
      </c>
      <c r="D59" s="78">
        <v>19.059999999999999</v>
      </c>
      <c r="E59" s="79" t="s">
        <v>367</v>
      </c>
      <c r="F59" s="35">
        <v>0</v>
      </c>
      <c r="G59" s="78">
        <f>ROUND(((D59*F59)+D59),2)</f>
        <v>19.059999999999999</v>
      </c>
      <c r="H59" s="79" t="s">
        <v>1</v>
      </c>
    </row>
    <row r="60" spans="1:8" ht="11.25" customHeight="1" x14ac:dyDescent="0.2">
      <c r="A60" s="75"/>
      <c r="B60" s="86"/>
      <c r="C60" s="87"/>
      <c r="D60" s="88"/>
      <c r="E60" s="89"/>
      <c r="F60" s="38"/>
      <c r="G60" s="88"/>
      <c r="H60" s="89"/>
    </row>
    <row r="61" spans="1:8" ht="29.25" customHeight="1" x14ac:dyDescent="0.2">
      <c r="A61" s="80" t="s">
        <v>285</v>
      </c>
      <c r="B61" s="81">
        <v>70</v>
      </c>
      <c r="C61" s="77" t="s">
        <v>236</v>
      </c>
      <c r="D61" s="78">
        <v>6.74</v>
      </c>
      <c r="E61" s="79" t="s">
        <v>367</v>
      </c>
      <c r="F61" s="35">
        <v>0</v>
      </c>
      <c r="G61" s="78">
        <f>ROUND(((D61*F61)+D61),2)</f>
        <v>6.74</v>
      </c>
      <c r="H61" s="79" t="s">
        <v>1</v>
      </c>
    </row>
    <row r="62" spans="1:8" ht="11.25" customHeight="1" x14ac:dyDescent="0.2">
      <c r="A62" s="75"/>
      <c r="B62" s="86"/>
      <c r="C62" s="87"/>
      <c r="D62" s="88"/>
      <c r="E62" s="89"/>
      <c r="F62" s="38"/>
      <c r="G62" s="88"/>
      <c r="H62" s="89"/>
    </row>
    <row r="63" spans="1:8" ht="25.5" x14ac:dyDescent="0.2">
      <c r="A63" s="80" t="s">
        <v>286</v>
      </c>
      <c r="B63" s="81">
        <v>72</v>
      </c>
      <c r="C63" s="77" t="s">
        <v>237</v>
      </c>
      <c r="D63" s="78">
        <v>11.14</v>
      </c>
      <c r="E63" s="79" t="s">
        <v>367</v>
      </c>
      <c r="F63" s="35">
        <v>0</v>
      </c>
      <c r="G63" s="78">
        <f>ROUND(((D63*F63)+D63),2)</f>
        <v>11.14</v>
      </c>
      <c r="H63" s="79" t="s">
        <v>1</v>
      </c>
    </row>
    <row r="64" spans="1:8" ht="11.25" customHeight="1" x14ac:dyDescent="0.2">
      <c r="A64" s="75"/>
      <c r="B64" s="86"/>
      <c r="C64" s="87"/>
      <c r="D64" s="88"/>
      <c r="E64" s="89"/>
      <c r="F64" s="38"/>
      <c r="G64" s="88"/>
      <c r="H64" s="89"/>
    </row>
    <row r="65" spans="1:8" ht="11.25" customHeight="1" x14ac:dyDescent="0.2">
      <c r="A65" s="80" t="s">
        <v>287</v>
      </c>
      <c r="B65" s="81">
        <v>85</v>
      </c>
      <c r="C65" s="90" t="s">
        <v>238</v>
      </c>
      <c r="D65" s="78">
        <v>11.73</v>
      </c>
      <c r="E65" s="79" t="s">
        <v>367</v>
      </c>
      <c r="F65" s="35">
        <v>0</v>
      </c>
      <c r="G65" s="78">
        <f>ROUND(((D65*F65)+D65),2)</f>
        <v>11.73</v>
      </c>
      <c r="H65" s="79" t="s">
        <v>1</v>
      </c>
    </row>
    <row r="66" spans="1:8" ht="11.25" customHeight="1" x14ac:dyDescent="0.2">
      <c r="A66" s="75"/>
      <c r="B66" s="86"/>
      <c r="C66" s="87"/>
      <c r="D66" s="88"/>
      <c r="E66" s="89"/>
      <c r="F66" s="38"/>
      <c r="G66" s="88"/>
      <c r="H66" s="89"/>
    </row>
    <row r="67" spans="1:8" ht="11.25" customHeight="1" x14ac:dyDescent="0.2">
      <c r="A67" s="80" t="s">
        <v>288</v>
      </c>
      <c r="B67" s="81">
        <v>86</v>
      </c>
      <c r="C67" s="77" t="s">
        <v>239</v>
      </c>
      <c r="D67" s="78">
        <v>6.74</v>
      </c>
      <c r="E67" s="79" t="s">
        <v>367</v>
      </c>
      <c r="F67" s="35">
        <v>0</v>
      </c>
      <c r="G67" s="78">
        <f>ROUND(((D67*F67)+D67),2)</f>
        <v>6.74</v>
      </c>
      <c r="H67" s="79" t="s">
        <v>1</v>
      </c>
    </row>
    <row r="68" spans="1:8" ht="11.25" customHeight="1" x14ac:dyDescent="0.2">
      <c r="A68" s="75"/>
      <c r="B68" s="86"/>
      <c r="C68" s="87"/>
      <c r="D68" s="88"/>
      <c r="E68" s="89"/>
      <c r="F68" s="38"/>
      <c r="G68" s="88"/>
      <c r="H68" s="89"/>
    </row>
    <row r="69" spans="1:8" ht="11.25" customHeight="1" x14ac:dyDescent="0.2">
      <c r="A69" s="80" t="s">
        <v>289</v>
      </c>
      <c r="B69" s="81">
        <v>88</v>
      </c>
      <c r="C69" s="90" t="s">
        <v>240</v>
      </c>
      <c r="D69" s="78">
        <v>7.92</v>
      </c>
      <c r="E69" s="79" t="s">
        <v>367</v>
      </c>
      <c r="F69" s="35">
        <v>0</v>
      </c>
      <c r="G69" s="78">
        <f>ROUND(((D69*F69)+D69),2)</f>
        <v>7.92</v>
      </c>
      <c r="H69" s="79" t="s">
        <v>1</v>
      </c>
    </row>
    <row r="70" spans="1:8" ht="11.25" customHeight="1" x14ac:dyDescent="0.2">
      <c r="A70" s="75"/>
      <c r="B70" s="86"/>
      <c r="C70" s="87"/>
      <c r="D70" s="88"/>
      <c r="E70" s="89"/>
      <c r="F70" s="38"/>
      <c r="G70" s="88"/>
      <c r="H70" s="89"/>
    </row>
    <row r="71" spans="1:8" ht="11.25" customHeight="1" x14ac:dyDescent="0.2">
      <c r="A71" s="80" t="s">
        <v>290</v>
      </c>
      <c r="B71" s="81">
        <v>90</v>
      </c>
      <c r="C71" s="90" t="s">
        <v>241</v>
      </c>
      <c r="D71" s="78">
        <v>4.4000000000000004</v>
      </c>
      <c r="E71" s="79" t="s">
        <v>367</v>
      </c>
      <c r="F71" s="35">
        <v>0</v>
      </c>
      <c r="G71" s="78">
        <f>ROUND(((D71*F71)+D71),2)</f>
        <v>4.4000000000000004</v>
      </c>
      <c r="H71" s="79" t="s">
        <v>1</v>
      </c>
    </row>
    <row r="72" spans="1:8" ht="11.25" customHeight="1" x14ac:dyDescent="0.2">
      <c r="A72" s="75"/>
      <c r="B72" s="86"/>
      <c r="C72" s="87"/>
      <c r="D72" s="88"/>
      <c r="E72" s="89"/>
      <c r="F72" s="38"/>
      <c r="G72" s="88"/>
      <c r="H72" s="89"/>
    </row>
    <row r="73" spans="1:8" ht="11.25" customHeight="1" x14ac:dyDescent="0.2">
      <c r="A73" s="80" t="s">
        <v>291</v>
      </c>
      <c r="B73" s="81">
        <v>92</v>
      </c>
      <c r="C73" s="77" t="s">
        <v>242</v>
      </c>
      <c r="D73" s="78">
        <v>10.26</v>
      </c>
      <c r="E73" s="79" t="s">
        <v>367</v>
      </c>
      <c r="F73" s="35">
        <v>0</v>
      </c>
      <c r="G73" s="78">
        <f>ROUND(((D73*F73)+D73),2)</f>
        <v>10.26</v>
      </c>
      <c r="H73" s="79" t="s">
        <v>1</v>
      </c>
    </row>
    <row r="74" spans="1:8" ht="11.25" customHeight="1" x14ac:dyDescent="0.2">
      <c r="A74" s="75"/>
      <c r="B74" s="86"/>
      <c r="C74" s="87"/>
      <c r="D74" s="88"/>
      <c r="E74" s="89"/>
      <c r="F74" s="38"/>
      <c r="G74" s="88"/>
      <c r="H74" s="89"/>
    </row>
    <row r="75" spans="1:8" ht="11.25" customHeight="1" x14ac:dyDescent="0.2">
      <c r="A75" s="80" t="s">
        <v>292</v>
      </c>
      <c r="B75" s="81">
        <v>94</v>
      </c>
      <c r="C75" s="77" t="s">
        <v>243</v>
      </c>
      <c r="D75" s="78">
        <v>17.59</v>
      </c>
      <c r="E75" s="79" t="s">
        <v>367</v>
      </c>
      <c r="F75" s="35">
        <v>0</v>
      </c>
      <c r="G75" s="78">
        <f>ROUND(((D75*F75)+D75),2)</f>
        <v>17.59</v>
      </c>
      <c r="H75" s="79" t="s">
        <v>1</v>
      </c>
    </row>
    <row r="76" spans="1:8" ht="11.25" customHeight="1" x14ac:dyDescent="0.2">
      <c r="A76" s="75"/>
      <c r="B76" s="86"/>
      <c r="C76" s="87"/>
      <c r="D76" s="88"/>
      <c r="E76" s="89"/>
      <c r="F76" s="38"/>
      <c r="G76" s="88"/>
      <c r="H76" s="89"/>
    </row>
    <row r="77" spans="1:8" ht="11.25" customHeight="1" x14ac:dyDescent="0.2">
      <c r="A77" s="80" t="s">
        <v>293</v>
      </c>
      <c r="B77" s="81">
        <v>105</v>
      </c>
      <c r="C77" s="77" t="s">
        <v>244</v>
      </c>
      <c r="D77" s="78">
        <v>8.7899999999999991</v>
      </c>
      <c r="E77" s="79" t="s">
        <v>367</v>
      </c>
      <c r="F77" s="35">
        <v>0</v>
      </c>
      <c r="G77" s="78">
        <f>ROUND(((D77*F77)+D77),2)</f>
        <v>8.7899999999999991</v>
      </c>
      <c r="H77" s="79" t="s">
        <v>1</v>
      </c>
    </row>
    <row r="78" spans="1:8" ht="11.25" customHeight="1" x14ac:dyDescent="0.2">
      <c r="A78" s="80"/>
      <c r="B78" s="81"/>
      <c r="C78" s="77"/>
      <c r="D78" s="78"/>
      <c r="E78" s="79"/>
      <c r="F78" s="35"/>
      <c r="G78" s="78"/>
      <c r="H78" s="79"/>
    </row>
    <row r="79" spans="1:8" ht="11.25" customHeight="1" x14ac:dyDescent="0.2">
      <c r="A79" s="80" t="s">
        <v>294</v>
      </c>
      <c r="B79" s="81">
        <v>110</v>
      </c>
      <c r="C79" s="77" t="s">
        <v>245</v>
      </c>
      <c r="D79" s="78">
        <v>8.7899999999999991</v>
      </c>
      <c r="E79" s="79" t="s">
        <v>367</v>
      </c>
      <c r="F79" s="35">
        <v>0</v>
      </c>
      <c r="G79" s="78">
        <f>ROUND(((D79*F79)+D79),2)</f>
        <v>8.7899999999999991</v>
      </c>
      <c r="H79" s="79" t="s">
        <v>1</v>
      </c>
    </row>
    <row r="80" spans="1:8" ht="11.25" customHeight="1" x14ac:dyDescent="0.2">
      <c r="A80" s="80"/>
      <c r="B80" s="81"/>
      <c r="C80" s="77"/>
      <c r="D80" s="78"/>
      <c r="E80" s="79"/>
      <c r="F80" s="35"/>
      <c r="G80" s="78"/>
      <c r="H80" s="79"/>
    </row>
    <row r="81" spans="1:8" ht="11.25" customHeight="1" x14ac:dyDescent="0.2">
      <c r="A81" s="80" t="s">
        <v>295</v>
      </c>
      <c r="B81" s="81">
        <v>115</v>
      </c>
      <c r="C81" s="77" t="s">
        <v>246</v>
      </c>
      <c r="D81" s="78">
        <v>1.91</v>
      </c>
      <c r="E81" s="79" t="s">
        <v>367</v>
      </c>
      <c r="F81" s="35">
        <v>0</v>
      </c>
      <c r="G81" s="78">
        <f>ROUND(((D81*F81)+D81),2)</f>
        <v>1.91</v>
      </c>
      <c r="H81" s="79" t="s">
        <v>1</v>
      </c>
    </row>
    <row r="82" spans="1:8" ht="11.25" customHeight="1" x14ac:dyDescent="0.2">
      <c r="A82" s="80"/>
      <c r="B82" s="81"/>
      <c r="C82" s="77"/>
      <c r="D82" s="78"/>
      <c r="E82" s="79"/>
      <c r="F82" s="35"/>
      <c r="G82" s="78"/>
      <c r="H82" s="79"/>
    </row>
    <row r="83" spans="1:8" ht="11.25" customHeight="1" x14ac:dyDescent="0.2">
      <c r="A83" s="80" t="s">
        <v>296</v>
      </c>
      <c r="B83" s="81">
        <v>117</v>
      </c>
      <c r="C83" s="77" t="s">
        <v>247</v>
      </c>
      <c r="D83" s="78">
        <v>8.7899999999999991</v>
      </c>
      <c r="E83" s="79" t="s">
        <v>367</v>
      </c>
      <c r="F83" s="35">
        <v>0</v>
      </c>
      <c r="G83" s="78">
        <f>ROUND(((D83*F83)+D83),2)</f>
        <v>8.7899999999999991</v>
      </c>
      <c r="H83" s="79" t="s">
        <v>1</v>
      </c>
    </row>
    <row r="84" spans="1:8" ht="11.25" customHeight="1" x14ac:dyDescent="0.2">
      <c r="A84" s="80"/>
      <c r="B84" s="81"/>
      <c r="C84" s="77"/>
      <c r="D84" s="78"/>
      <c r="E84" s="79"/>
      <c r="F84" s="35"/>
      <c r="G84" s="78"/>
      <c r="H84" s="79"/>
    </row>
    <row r="85" spans="1:8" ht="11.25" customHeight="1" x14ac:dyDescent="0.2">
      <c r="A85" s="80" t="s">
        <v>297</v>
      </c>
      <c r="B85" s="81">
        <v>120</v>
      </c>
      <c r="C85" s="77" t="s">
        <v>248</v>
      </c>
      <c r="D85" s="78">
        <v>11.73</v>
      </c>
      <c r="E85" s="79" t="s">
        <v>367</v>
      </c>
      <c r="F85" s="35">
        <v>0</v>
      </c>
      <c r="G85" s="78">
        <f>ROUND(((D85*F85)+D85),2)</f>
        <v>11.73</v>
      </c>
      <c r="H85" s="79" t="s">
        <v>1</v>
      </c>
    </row>
    <row r="86" spans="1:8" ht="11.25" customHeight="1" x14ac:dyDescent="0.2">
      <c r="A86" s="80"/>
      <c r="B86" s="81"/>
      <c r="C86" s="77"/>
      <c r="D86" s="78"/>
      <c r="E86" s="79"/>
      <c r="F86" s="35"/>
      <c r="G86" s="78"/>
      <c r="H86" s="79"/>
    </row>
    <row r="87" spans="1:8" ht="11.25" customHeight="1" x14ac:dyDescent="0.2">
      <c r="A87" s="80" t="s">
        <v>298</v>
      </c>
      <c r="B87" s="81">
        <v>125</v>
      </c>
      <c r="C87" s="77" t="s">
        <v>249</v>
      </c>
      <c r="D87" s="78">
        <v>11.73</v>
      </c>
      <c r="E87" s="79" t="s">
        <v>367</v>
      </c>
      <c r="F87" s="35">
        <v>0</v>
      </c>
      <c r="G87" s="78">
        <f>ROUND(((D87*F87)+D87),2)</f>
        <v>11.73</v>
      </c>
      <c r="H87" s="79" t="s">
        <v>1</v>
      </c>
    </row>
    <row r="88" spans="1:8" ht="11.25" customHeight="1" x14ac:dyDescent="0.2">
      <c r="A88" s="80"/>
      <c r="B88" s="81"/>
      <c r="C88" s="77"/>
      <c r="D88" s="78"/>
      <c r="E88" s="79"/>
      <c r="F88" s="35"/>
      <c r="G88" s="78"/>
      <c r="H88" s="79"/>
    </row>
    <row r="89" spans="1:8" ht="11.25" customHeight="1" x14ac:dyDescent="0.2">
      <c r="A89" s="80" t="s">
        <v>299</v>
      </c>
      <c r="B89" s="81">
        <v>127</v>
      </c>
      <c r="C89" s="77" t="s">
        <v>250</v>
      </c>
      <c r="D89" s="78">
        <v>2.5299999999999998</v>
      </c>
      <c r="E89" s="79" t="s">
        <v>367</v>
      </c>
      <c r="F89" s="35">
        <v>0</v>
      </c>
      <c r="G89" s="78">
        <f>ROUND(((D89*F89)+D89),2)</f>
        <v>2.5299999999999998</v>
      </c>
      <c r="H89" s="79" t="s">
        <v>1</v>
      </c>
    </row>
    <row r="90" spans="1:8" ht="11.25" customHeight="1" x14ac:dyDescent="0.2">
      <c r="A90" s="80"/>
      <c r="B90" s="81"/>
      <c r="C90" s="77"/>
      <c r="D90" s="78"/>
      <c r="E90" s="79"/>
      <c r="F90" s="35"/>
      <c r="G90" s="78"/>
      <c r="H90" s="79"/>
    </row>
    <row r="91" spans="1:8" ht="11.25" customHeight="1" x14ac:dyDescent="0.2">
      <c r="A91" s="80" t="s">
        <v>300</v>
      </c>
      <c r="B91" s="81">
        <v>129</v>
      </c>
      <c r="C91" s="77" t="s">
        <v>251</v>
      </c>
      <c r="D91" s="78">
        <v>9.67</v>
      </c>
      <c r="E91" s="79" t="s">
        <v>367</v>
      </c>
      <c r="F91" s="35">
        <v>0</v>
      </c>
      <c r="G91" s="78">
        <f>ROUND(((D91*F91)+D91),2)</f>
        <v>9.67</v>
      </c>
      <c r="H91" s="79" t="s">
        <v>1</v>
      </c>
    </row>
    <row r="92" spans="1:8" ht="11.25" customHeight="1" x14ac:dyDescent="0.2">
      <c r="A92" s="80"/>
      <c r="B92" s="81"/>
      <c r="C92" s="77"/>
      <c r="D92" s="78"/>
      <c r="E92" s="79"/>
      <c r="F92" s="35"/>
      <c r="G92" s="78"/>
      <c r="H92" s="79"/>
    </row>
    <row r="93" spans="1:8" ht="11.25" customHeight="1" x14ac:dyDescent="0.2">
      <c r="A93" s="80" t="s">
        <v>301</v>
      </c>
      <c r="B93" s="81">
        <v>130</v>
      </c>
      <c r="C93" s="77" t="s">
        <v>252</v>
      </c>
      <c r="D93" s="78">
        <v>3.52</v>
      </c>
      <c r="E93" s="79" t="s">
        <v>367</v>
      </c>
      <c r="F93" s="35">
        <v>0</v>
      </c>
      <c r="G93" s="78">
        <f>ROUND(((D93*F93)+D93),2)</f>
        <v>3.52</v>
      </c>
      <c r="H93" s="79" t="s">
        <v>1</v>
      </c>
    </row>
    <row r="94" spans="1:8" ht="11.25" customHeight="1" x14ac:dyDescent="0.2">
      <c r="A94" s="80"/>
      <c r="B94" s="81"/>
      <c r="C94" s="77"/>
      <c r="D94" s="78"/>
      <c r="E94" s="79"/>
      <c r="F94" s="35"/>
      <c r="G94" s="78"/>
      <c r="H94" s="79"/>
    </row>
    <row r="95" spans="1:8" ht="11.25" customHeight="1" x14ac:dyDescent="0.2">
      <c r="A95" s="80" t="s">
        <v>302</v>
      </c>
      <c r="B95" s="81">
        <v>135</v>
      </c>
      <c r="C95" s="77" t="s">
        <v>253</v>
      </c>
      <c r="D95" s="78">
        <v>74.86</v>
      </c>
      <c r="E95" s="79" t="s">
        <v>367</v>
      </c>
      <c r="F95" s="35">
        <v>0</v>
      </c>
      <c r="G95" s="78">
        <f>ROUND(((D95*F95)+D95),2)</f>
        <v>74.86</v>
      </c>
      <c r="H95" s="79" t="s">
        <v>1</v>
      </c>
    </row>
    <row r="96" spans="1:8" ht="11.25" customHeight="1" x14ac:dyDescent="0.2">
      <c r="A96" s="80"/>
      <c r="B96" s="81"/>
      <c r="C96" s="77"/>
      <c r="D96" s="78"/>
      <c r="E96" s="79"/>
      <c r="F96" s="35"/>
      <c r="G96" s="78"/>
      <c r="H96" s="79"/>
    </row>
    <row r="97" spans="1:8" ht="11.25" customHeight="1" x14ac:dyDescent="0.2">
      <c r="A97" s="80" t="s">
        <v>303</v>
      </c>
      <c r="B97" s="81">
        <v>140</v>
      </c>
      <c r="C97" s="77" t="s">
        <v>254</v>
      </c>
      <c r="D97" s="78">
        <v>9.36</v>
      </c>
      <c r="E97" s="79" t="s">
        <v>367</v>
      </c>
      <c r="F97" s="35">
        <v>0</v>
      </c>
      <c r="G97" s="78">
        <f>ROUND(((D97*F97)+D97),2)</f>
        <v>9.36</v>
      </c>
      <c r="H97" s="79" t="s">
        <v>1</v>
      </c>
    </row>
    <row r="98" spans="1:8" ht="11.25" customHeight="1" x14ac:dyDescent="0.2">
      <c r="A98" s="80"/>
      <c r="B98" s="81"/>
      <c r="C98" s="77"/>
      <c r="D98" s="78"/>
      <c r="E98" s="79"/>
      <c r="F98" s="35"/>
      <c r="G98" s="78"/>
      <c r="H98" s="79"/>
    </row>
    <row r="99" spans="1:8" ht="11.25" customHeight="1" x14ac:dyDescent="0.2">
      <c r="A99" s="80" t="s">
        <v>304</v>
      </c>
      <c r="B99" s="81">
        <v>160</v>
      </c>
      <c r="C99" s="90" t="s">
        <v>255</v>
      </c>
      <c r="D99" s="78">
        <v>8.7899999999999991</v>
      </c>
      <c r="E99" s="79" t="s">
        <v>1</v>
      </c>
      <c r="F99" s="35">
        <v>0</v>
      </c>
      <c r="G99" s="78">
        <f>ROUND(((D99*F99)+D99),2)</f>
        <v>8.7899999999999991</v>
      </c>
      <c r="H99" s="79" t="s">
        <v>1</v>
      </c>
    </row>
    <row r="100" spans="1:8" ht="11.25" customHeight="1" x14ac:dyDescent="0.2">
      <c r="A100" s="80"/>
      <c r="B100" s="81"/>
      <c r="C100" s="77"/>
      <c r="D100" s="78"/>
      <c r="E100" s="79"/>
      <c r="F100" s="35"/>
      <c r="G100" s="78"/>
      <c r="H100" s="79"/>
    </row>
    <row r="101" spans="1:8" ht="11.25" customHeight="1" x14ac:dyDescent="0.2">
      <c r="A101" s="80" t="s">
        <v>305</v>
      </c>
      <c r="B101" s="81">
        <v>162</v>
      </c>
      <c r="C101" s="77" t="s">
        <v>256</v>
      </c>
      <c r="D101" s="78">
        <v>14.66</v>
      </c>
      <c r="E101" s="79" t="s">
        <v>1</v>
      </c>
      <c r="F101" s="35">
        <v>0</v>
      </c>
      <c r="G101" s="78">
        <f>ROUND(((D101*F101)+D101),2)</f>
        <v>14.66</v>
      </c>
      <c r="H101" s="79" t="s">
        <v>1</v>
      </c>
    </row>
    <row r="102" spans="1:8" ht="11.25" customHeight="1" x14ac:dyDescent="0.2">
      <c r="A102" s="80"/>
      <c r="B102" s="81"/>
      <c r="C102" s="77"/>
      <c r="D102" s="78"/>
      <c r="E102" s="79"/>
      <c r="F102" s="35"/>
      <c r="G102" s="78"/>
      <c r="H102" s="79"/>
    </row>
    <row r="103" spans="1:8" ht="11.25" customHeight="1" x14ac:dyDescent="0.2">
      <c r="A103" s="80" t="s">
        <v>306</v>
      </c>
      <c r="B103" s="81">
        <v>165</v>
      </c>
      <c r="C103" s="77" t="s">
        <v>257</v>
      </c>
      <c r="D103" s="78">
        <v>12.48</v>
      </c>
      <c r="E103" s="79" t="s">
        <v>1</v>
      </c>
      <c r="F103" s="35">
        <v>0</v>
      </c>
      <c r="G103" s="78">
        <f>ROUND(((D103*F103)+D103),2)</f>
        <v>12.48</v>
      </c>
      <c r="H103" s="79" t="s">
        <v>1</v>
      </c>
    </row>
    <row r="104" spans="1:8" ht="11.25" customHeight="1" x14ac:dyDescent="0.2">
      <c r="A104" s="80"/>
      <c r="B104" s="81"/>
      <c r="C104" s="77"/>
      <c r="D104" s="78"/>
      <c r="E104" s="79"/>
      <c r="F104" s="35"/>
      <c r="G104" s="78"/>
      <c r="H104" s="79"/>
    </row>
    <row r="105" spans="1:8" ht="11.25" customHeight="1" x14ac:dyDescent="0.2">
      <c r="A105" s="80" t="s">
        <v>307</v>
      </c>
      <c r="B105" s="81">
        <v>167</v>
      </c>
      <c r="C105" s="77" t="s">
        <v>258</v>
      </c>
      <c r="D105" s="78">
        <v>18.71</v>
      </c>
      <c r="E105" s="79" t="s">
        <v>1</v>
      </c>
      <c r="F105" s="35">
        <v>0</v>
      </c>
      <c r="G105" s="78">
        <f>ROUND(((D105*F105)+D105),2)</f>
        <v>18.71</v>
      </c>
      <c r="H105" s="79" t="s">
        <v>1</v>
      </c>
    </row>
    <row r="106" spans="1:8" ht="11.25" customHeight="1" x14ac:dyDescent="0.2">
      <c r="A106" s="80"/>
      <c r="B106" s="81"/>
      <c r="C106" s="77"/>
      <c r="D106" s="78"/>
      <c r="E106" s="79"/>
      <c r="F106" s="35"/>
      <c r="G106" s="78"/>
      <c r="H106" s="79"/>
    </row>
    <row r="107" spans="1:8" ht="11.25" customHeight="1" x14ac:dyDescent="0.2">
      <c r="A107" s="80" t="s">
        <v>308</v>
      </c>
      <c r="B107" s="81">
        <v>170</v>
      </c>
      <c r="C107" s="77" t="s">
        <v>259</v>
      </c>
      <c r="D107" s="78">
        <v>3.09</v>
      </c>
      <c r="E107" s="79" t="s">
        <v>1</v>
      </c>
      <c r="F107" s="35">
        <v>0</v>
      </c>
      <c r="G107" s="78">
        <f>ROUND(((D107*F107)+D107),2)</f>
        <v>3.09</v>
      </c>
      <c r="H107" s="79" t="s">
        <v>1</v>
      </c>
    </row>
    <row r="108" spans="1:8" ht="11.25" customHeight="1" x14ac:dyDescent="0.2">
      <c r="A108" s="80"/>
      <c r="B108" s="81"/>
      <c r="C108" s="77"/>
      <c r="D108" s="78"/>
      <c r="E108" s="79"/>
      <c r="F108" s="35"/>
      <c r="G108" s="78"/>
      <c r="H108" s="79"/>
    </row>
    <row r="109" spans="1:8" ht="11.25" customHeight="1" x14ac:dyDescent="0.2">
      <c r="A109" s="80" t="s">
        <v>309</v>
      </c>
      <c r="B109" s="81">
        <v>175</v>
      </c>
      <c r="C109" s="77" t="s">
        <v>260</v>
      </c>
      <c r="D109" s="78">
        <v>4.63</v>
      </c>
      <c r="E109" s="79" t="s">
        <v>1</v>
      </c>
      <c r="F109" s="35">
        <v>0</v>
      </c>
      <c r="G109" s="78">
        <f>ROUND(((D109*F109)+D109),2)</f>
        <v>4.63</v>
      </c>
      <c r="H109" s="79" t="s">
        <v>1</v>
      </c>
    </row>
    <row r="110" spans="1:8" ht="11.25" customHeight="1" x14ac:dyDescent="0.2">
      <c r="A110" s="80"/>
      <c r="B110" s="81"/>
      <c r="C110" s="77"/>
      <c r="D110" s="78"/>
      <c r="E110" s="79"/>
      <c r="F110" s="35"/>
      <c r="G110" s="78"/>
      <c r="H110" s="79"/>
    </row>
    <row r="111" spans="1:8" ht="11.25" customHeight="1" x14ac:dyDescent="0.2">
      <c r="A111" s="80" t="s">
        <v>310</v>
      </c>
      <c r="B111" s="81">
        <v>180</v>
      </c>
      <c r="C111" s="77" t="s">
        <v>261</v>
      </c>
      <c r="D111" s="78">
        <v>3.86</v>
      </c>
      <c r="E111" s="79" t="s">
        <v>1</v>
      </c>
      <c r="F111" s="35">
        <v>0</v>
      </c>
      <c r="G111" s="78">
        <f>ROUND(((D111*F111)+D111),2)</f>
        <v>3.86</v>
      </c>
      <c r="H111" s="79" t="s">
        <v>1</v>
      </c>
    </row>
    <row r="112" spans="1:8" ht="11.25" customHeight="1" x14ac:dyDescent="0.2">
      <c r="A112" s="80"/>
      <c r="B112" s="81"/>
      <c r="C112" s="77"/>
      <c r="D112" s="78"/>
      <c r="E112" s="79"/>
      <c r="F112" s="35"/>
      <c r="G112" s="78"/>
      <c r="H112" s="79"/>
    </row>
    <row r="113" spans="1:8" ht="11.25" customHeight="1" x14ac:dyDescent="0.2">
      <c r="A113" s="80" t="s">
        <v>311</v>
      </c>
      <c r="B113" s="81">
        <v>185</v>
      </c>
      <c r="C113" s="77" t="s">
        <v>262</v>
      </c>
      <c r="D113" s="78">
        <v>5.79</v>
      </c>
      <c r="E113" s="79" t="s">
        <v>1</v>
      </c>
      <c r="F113" s="35">
        <v>0</v>
      </c>
      <c r="G113" s="78">
        <f>ROUND(((D113*F113)+D113),2)</f>
        <v>5.79</v>
      </c>
      <c r="H113" s="79" t="s">
        <v>1</v>
      </c>
    </row>
    <row r="114" spans="1:8" ht="11.25" customHeight="1" x14ac:dyDescent="0.2">
      <c r="A114" s="80"/>
      <c r="B114" s="81"/>
      <c r="C114" s="77"/>
      <c r="D114" s="78"/>
      <c r="E114" s="79"/>
      <c r="F114" s="35"/>
      <c r="G114" s="78"/>
      <c r="H114" s="79"/>
    </row>
    <row r="115" spans="1:8" ht="11.25" customHeight="1" x14ac:dyDescent="0.2">
      <c r="A115" s="80" t="s">
        <v>312</v>
      </c>
      <c r="B115" s="81">
        <v>190</v>
      </c>
      <c r="C115" s="77" t="s">
        <v>263</v>
      </c>
      <c r="D115" s="78">
        <v>23.59</v>
      </c>
      <c r="E115" s="79" t="s">
        <v>1</v>
      </c>
      <c r="F115" s="35">
        <v>0</v>
      </c>
      <c r="G115" s="78">
        <f>ROUND(((D115*F115)+D115),2)</f>
        <v>23.59</v>
      </c>
      <c r="H115" s="79" t="s">
        <v>1</v>
      </c>
    </row>
    <row r="116" spans="1:8" ht="11.25" customHeight="1" x14ac:dyDescent="0.2">
      <c r="A116" s="80"/>
      <c r="B116" s="81"/>
      <c r="C116" s="77"/>
      <c r="D116" s="78"/>
      <c r="E116" s="79"/>
      <c r="F116" s="35"/>
      <c r="G116" s="78"/>
      <c r="H116" s="79"/>
    </row>
    <row r="117" spans="1:8" ht="11.25" customHeight="1" x14ac:dyDescent="0.2">
      <c r="A117" s="80" t="s">
        <v>313</v>
      </c>
      <c r="B117" s="81">
        <v>195</v>
      </c>
      <c r="C117" s="77" t="s">
        <v>264</v>
      </c>
      <c r="D117" s="78">
        <v>35.380000000000003</v>
      </c>
      <c r="E117" s="79" t="s">
        <v>1</v>
      </c>
      <c r="F117" s="35">
        <v>0</v>
      </c>
      <c r="G117" s="78">
        <f>ROUND(((D117*F117)+D117),2)</f>
        <v>35.380000000000003</v>
      </c>
      <c r="H117" s="79" t="s">
        <v>1</v>
      </c>
    </row>
    <row r="118" spans="1:8" ht="11.25" customHeight="1" x14ac:dyDescent="0.2">
      <c r="A118" s="80"/>
      <c r="B118" s="81"/>
      <c r="C118" s="77"/>
      <c r="D118" s="78"/>
      <c r="E118" s="79"/>
      <c r="F118" s="35"/>
      <c r="G118" s="78"/>
      <c r="H118" s="79"/>
    </row>
    <row r="119" spans="1:8" ht="11.25" customHeight="1" x14ac:dyDescent="0.2">
      <c r="A119" s="80" t="s">
        <v>314</v>
      </c>
      <c r="B119" s="81">
        <v>200</v>
      </c>
      <c r="C119" s="77" t="s">
        <v>265</v>
      </c>
      <c r="D119" s="78">
        <v>5.86</v>
      </c>
      <c r="E119" s="79" t="s">
        <v>1</v>
      </c>
      <c r="F119" s="35">
        <v>0</v>
      </c>
      <c r="G119" s="78">
        <f>ROUND(((D119*F119)+D119),2)</f>
        <v>5.86</v>
      </c>
      <c r="H119" s="79" t="s">
        <v>1</v>
      </c>
    </row>
    <row r="120" spans="1:8" ht="11.25" customHeight="1" x14ac:dyDescent="0.2">
      <c r="A120" s="80"/>
      <c r="B120" s="81"/>
      <c r="C120" s="77"/>
      <c r="D120" s="78"/>
      <c r="E120" s="79"/>
      <c r="F120" s="35"/>
      <c r="G120" s="78"/>
      <c r="H120" s="79"/>
    </row>
    <row r="121" spans="1:8" ht="11.25" customHeight="1" x14ac:dyDescent="0.2">
      <c r="A121" s="80" t="s">
        <v>315</v>
      </c>
      <c r="B121" s="81">
        <v>205</v>
      </c>
      <c r="C121" s="90" t="s">
        <v>266</v>
      </c>
      <c r="D121" s="78">
        <v>14.66</v>
      </c>
      <c r="E121" s="79" t="s">
        <v>1</v>
      </c>
      <c r="F121" s="35">
        <v>0</v>
      </c>
      <c r="G121" s="78">
        <f>ROUND(((D121*F121)+D121),2)</f>
        <v>14.66</v>
      </c>
      <c r="H121" s="79" t="s">
        <v>1</v>
      </c>
    </row>
    <row r="122" spans="1:8" ht="11.25" customHeight="1" x14ac:dyDescent="0.2">
      <c r="A122" s="80"/>
      <c r="B122" s="81"/>
      <c r="C122" s="77"/>
      <c r="D122" s="78"/>
      <c r="E122" s="79"/>
      <c r="F122" s="35"/>
      <c r="G122" s="78"/>
      <c r="H122" s="79"/>
    </row>
    <row r="123" spans="1:8" ht="11.25" customHeight="1" x14ac:dyDescent="0.2">
      <c r="A123" s="80" t="s">
        <v>316</v>
      </c>
      <c r="B123" s="81">
        <v>210</v>
      </c>
      <c r="C123" s="77" t="s">
        <v>267</v>
      </c>
      <c r="D123" s="78">
        <v>11.73</v>
      </c>
      <c r="E123" s="79" t="s">
        <v>1</v>
      </c>
      <c r="F123" s="35">
        <v>0</v>
      </c>
      <c r="G123" s="78">
        <f>ROUND(((D123*F123)+D123),2)</f>
        <v>11.73</v>
      </c>
      <c r="H123" s="79" t="s">
        <v>1</v>
      </c>
    </row>
    <row r="124" spans="1:8" ht="11.25" customHeight="1" x14ac:dyDescent="0.2">
      <c r="A124" s="80"/>
      <c r="B124" s="81"/>
      <c r="C124" s="77"/>
      <c r="D124" s="78"/>
      <c r="E124" s="79"/>
      <c r="F124" s="35"/>
      <c r="G124" s="78"/>
      <c r="H124" s="79"/>
    </row>
    <row r="125" spans="1:8" ht="11.25" customHeight="1" x14ac:dyDescent="0.2">
      <c r="A125" s="80" t="s">
        <v>317</v>
      </c>
      <c r="B125" s="81">
        <v>215</v>
      </c>
      <c r="C125" s="77" t="s">
        <v>268</v>
      </c>
      <c r="D125" s="78">
        <v>16.12</v>
      </c>
      <c r="E125" s="79" t="s">
        <v>1</v>
      </c>
      <c r="F125" s="35">
        <v>0</v>
      </c>
      <c r="G125" s="78">
        <f>ROUND(((D125*F125)+D125),2)</f>
        <v>16.12</v>
      </c>
      <c r="H125" s="79" t="s">
        <v>1</v>
      </c>
    </row>
    <row r="126" spans="1:8" ht="11.25" customHeight="1" x14ac:dyDescent="0.2">
      <c r="A126" s="80"/>
      <c r="B126" s="81"/>
      <c r="C126" s="77"/>
      <c r="D126" s="78"/>
      <c r="E126" s="79"/>
      <c r="F126" s="35"/>
      <c r="G126" s="78"/>
      <c r="H126" s="79"/>
    </row>
    <row r="127" spans="1:8" ht="11.25" customHeight="1" x14ac:dyDescent="0.2">
      <c r="A127" s="80" t="s">
        <v>318</v>
      </c>
      <c r="B127" s="81">
        <v>220</v>
      </c>
      <c r="C127" s="77" t="s">
        <v>269</v>
      </c>
      <c r="D127" s="78">
        <v>14.07</v>
      </c>
      <c r="E127" s="79" t="s">
        <v>1</v>
      </c>
      <c r="F127" s="35">
        <v>0</v>
      </c>
      <c r="G127" s="78">
        <f>ROUND(((D127*F127)+D127),2)</f>
        <v>14.07</v>
      </c>
      <c r="H127" s="79" t="s">
        <v>1</v>
      </c>
    </row>
    <row r="128" spans="1:8" ht="11.25" customHeight="1" x14ac:dyDescent="0.2">
      <c r="A128" s="80"/>
      <c r="B128" s="81"/>
      <c r="C128" s="77"/>
      <c r="D128" s="78"/>
      <c r="E128" s="79"/>
      <c r="F128" s="35"/>
      <c r="G128" s="78"/>
      <c r="H128" s="79"/>
    </row>
    <row r="129" spans="1:8" ht="11.25" customHeight="1" x14ac:dyDescent="0.2">
      <c r="A129" s="80" t="s">
        <v>319</v>
      </c>
      <c r="B129" s="81">
        <v>225</v>
      </c>
      <c r="C129" s="77" t="s">
        <v>270</v>
      </c>
      <c r="D129" s="78">
        <v>10.26</v>
      </c>
      <c r="E129" s="79" t="s">
        <v>1</v>
      </c>
      <c r="F129" s="35">
        <v>0</v>
      </c>
      <c r="G129" s="78">
        <f>ROUND(((D129*F129)+D129),2)</f>
        <v>10.26</v>
      </c>
      <c r="H129" s="79" t="s">
        <v>1</v>
      </c>
    </row>
    <row r="130" spans="1:8" ht="11.25" customHeight="1" x14ac:dyDescent="0.2">
      <c r="A130" s="80"/>
      <c r="B130" s="81"/>
      <c r="C130" s="77"/>
      <c r="D130" s="78"/>
      <c r="E130" s="79"/>
      <c r="F130" s="35"/>
      <c r="G130" s="78"/>
      <c r="H130" s="79"/>
    </row>
    <row r="131" spans="1:8" ht="11.25" customHeight="1" x14ac:dyDescent="0.2">
      <c r="A131" s="80" t="s">
        <v>320</v>
      </c>
      <c r="B131" s="81">
        <v>230</v>
      </c>
      <c r="C131" s="77" t="s">
        <v>74</v>
      </c>
      <c r="D131" s="78">
        <v>4.4000000000000004</v>
      </c>
      <c r="E131" s="79" t="s">
        <v>1</v>
      </c>
      <c r="F131" s="35">
        <v>0</v>
      </c>
      <c r="G131" s="78">
        <f>ROUND(((D131*F131)+D131),2)</f>
        <v>4.4000000000000004</v>
      </c>
      <c r="H131" s="79" t="s">
        <v>1</v>
      </c>
    </row>
    <row r="132" spans="1:8" ht="11.25" customHeight="1" x14ac:dyDescent="0.2">
      <c r="A132" s="80"/>
      <c r="B132" s="81"/>
      <c r="C132" s="77"/>
      <c r="D132" s="78"/>
      <c r="E132" s="79"/>
      <c r="F132" s="35"/>
      <c r="G132" s="78"/>
      <c r="H132" s="79"/>
    </row>
    <row r="133" spans="1:8" ht="11.25" customHeight="1" x14ac:dyDescent="0.2">
      <c r="A133" s="80" t="s">
        <v>321</v>
      </c>
      <c r="B133" s="81">
        <v>235</v>
      </c>
      <c r="C133" s="90" t="s">
        <v>271</v>
      </c>
      <c r="D133" s="78">
        <v>4.4000000000000004</v>
      </c>
      <c r="E133" s="79" t="s">
        <v>1</v>
      </c>
      <c r="F133" s="35">
        <v>0</v>
      </c>
      <c r="G133" s="78">
        <f>ROUND(((D133*F133)+D133),2)</f>
        <v>4.4000000000000004</v>
      </c>
      <c r="H133" s="79" t="s">
        <v>1</v>
      </c>
    </row>
    <row r="134" spans="1:8" ht="11.25" customHeight="1" x14ac:dyDescent="0.2">
      <c r="A134" s="80"/>
      <c r="B134" s="81"/>
      <c r="C134" s="77"/>
      <c r="D134" s="78"/>
      <c r="E134" s="79"/>
      <c r="F134" s="35"/>
      <c r="G134" s="78"/>
      <c r="H134" s="79"/>
    </row>
    <row r="135" spans="1:8" ht="11.25" customHeight="1" x14ac:dyDescent="0.2">
      <c r="A135" s="80" t="s">
        <v>322</v>
      </c>
      <c r="B135" s="81">
        <v>240</v>
      </c>
      <c r="C135" s="77" t="s">
        <v>272</v>
      </c>
      <c r="D135" s="78">
        <v>8.25</v>
      </c>
      <c r="E135" s="79" t="s">
        <v>1</v>
      </c>
      <c r="F135" s="35">
        <v>0</v>
      </c>
      <c r="G135" s="78">
        <f>ROUND(((D135*F135)+D135),2)</f>
        <v>8.25</v>
      </c>
      <c r="H135" s="79" t="s">
        <v>1</v>
      </c>
    </row>
    <row r="136" spans="1:8" ht="11.25" customHeight="1" x14ac:dyDescent="0.2">
      <c r="A136" s="80"/>
      <c r="B136" s="81"/>
      <c r="C136" s="77"/>
      <c r="D136" s="78"/>
      <c r="E136" s="79"/>
      <c r="F136" s="35"/>
      <c r="G136" s="78"/>
      <c r="H136" s="79"/>
    </row>
    <row r="137" spans="1:8" ht="11.25" customHeight="1" x14ac:dyDescent="0.2">
      <c r="A137" s="80" t="s">
        <v>323</v>
      </c>
      <c r="B137" s="81">
        <v>300</v>
      </c>
      <c r="C137" s="77" t="s">
        <v>273</v>
      </c>
      <c r="D137" s="78">
        <v>18.71</v>
      </c>
      <c r="E137" s="79" t="s">
        <v>1</v>
      </c>
      <c r="F137" s="35">
        <v>0</v>
      </c>
      <c r="G137" s="78">
        <f>ROUND(((D137*F137)+D137),2)</f>
        <v>18.71</v>
      </c>
      <c r="H137" s="79" t="s">
        <v>1</v>
      </c>
    </row>
    <row r="138" spans="1:8" ht="11.25" customHeight="1" x14ac:dyDescent="0.2">
      <c r="A138" s="80"/>
      <c r="B138" s="81"/>
      <c r="C138" s="77"/>
      <c r="D138" s="78"/>
      <c r="E138" s="79"/>
      <c r="F138" s="35"/>
      <c r="G138" s="78"/>
      <c r="H138" s="79"/>
    </row>
    <row r="139" spans="1:8" ht="11.25" customHeight="1" x14ac:dyDescent="0.2">
      <c r="A139" s="80" t="s">
        <v>324</v>
      </c>
      <c r="B139" s="81">
        <v>305</v>
      </c>
      <c r="C139" s="77" t="s">
        <v>274</v>
      </c>
      <c r="D139" s="78">
        <v>15.6</v>
      </c>
      <c r="E139" s="79" t="s">
        <v>1</v>
      </c>
      <c r="F139" s="35">
        <v>0</v>
      </c>
      <c r="G139" s="78">
        <f>ROUND(((D139*F139)+D139),2)</f>
        <v>15.6</v>
      </c>
      <c r="H139" s="79" t="s">
        <v>1</v>
      </c>
    </row>
    <row r="140" spans="1:8" ht="11.25" customHeight="1" x14ac:dyDescent="0.2">
      <c r="A140" s="80"/>
      <c r="B140" s="81"/>
      <c r="C140" s="77"/>
      <c r="D140" s="78"/>
      <c r="E140" s="79"/>
      <c r="F140" s="35"/>
      <c r="G140" s="78"/>
      <c r="H140" s="79"/>
    </row>
    <row r="141" spans="1:8" ht="11.25" customHeight="1" x14ac:dyDescent="0.2">
      <c r="A141" s="80" t="s">
        <v>325</v>
      </c>
      <c r="B141" s="81">
        <v>310</v>
      </c>
      <c r="C141" s="77" t="s">
        <v>275</v>
      </c>
      <c r="D141" s="78">
        <v>4.74</v>
      </c>
      <c r="E141" s="79" t="s">
        <v>1</v>
      </c>
      <c r="F141" s="35">
        <v>0</v>
      </c>
      <c r="G141" s="78">
        <f>ROUND(((D141*F141)+D141),2)</f>
        <v>4.74</v>
      </c>
      <c r="H141" s="79" t="s">
        <v>1</v>
      </c>
    </row>
    <row r="142" spans="1:8" ht="11.25" customHeight="1" x14ac:dyDescent="0.2">
      <c r="A142" s="80"/>
      <c r="B142" s="81"/>
      <c r="C142" s="77"/>
      <c r="D142" s="78"/>
      <c r="E142" s="79"/>
      <c r="F142" s="35"/>
      <c r="G142" s="78"/>
      <c r="H142" s="79"/>
    </row>
    <row r="143" spans="1:8" ht="25.5" x14ac:dyDescent="0.2">
      <c r="A143" s="70"/>
      <c r="B143" s="71"/>
      <c r="C143" s="72" t="s">
        <v>334</v>
      </c>
      <c r="D143" s="73"/>
      <c r="E143" s="74"/>
      <c r="F143" s="34"/>
      <c r="G143" s="132"/>
      <c r="H143" s="133"/>
    </row>
    <row r="144" spans="1:8" x14ac:dyDescent="0.2">
      <c r="A144" s="80"/>
      <c r="B144" s="81"/>
      <c r="C144" s="91"/>
      <c r="D144" s="92"/>
      <c r="E144" s="93"/>
      <c r="F144" s="39"/>
      <c r="G144" s="140"/>
      <c r="H144" s="141"/>
    </row>
    <row r="145" spans="1:8" x14ac:dyDescent="0.2">
      <c r="A145" s="80" t="s">
        <v>326</v>
      </c>
      <c r="B145" s="76">
        <v>300</v>
      </c>
      <c r="C145" s="94" t="s">
        <v>341</v>
      </c>
      <c r="D145" s="78">
        <v>13.13</v>
      </c>
      <c r="E145" s="79" t="s">
        <v>0</v>
      </c>
      <c r="F145" s="35">
        <v>0</v>
      </c>
      <c r="G145" s="78">
        <f>ROUND(((D145*F145)+D145),2)</f>
        <v>13.13</v>
      </c>
      <c r="H145" s="79" t="s">
        <v>0</v>
      </c>
    </row>
    <row r="146" spans="1:8" x14ac:dyDescent="0.2">
      <c r="A146" s="80"/>
      <c r="B146" s="81"/>
      <c r="C146" s="91"/>
      <c r="D146" s="92"/>
      <c r="E146" s="93"/>
      <c r="F146" s="39"/>
      <c r="G146" s="92"/>
      <c r="H146" s="93"/>
    </row>
    <row r="147" spans="1:8" x14ac:dyDescent="0.2">
      <c r="A147" s="80" t="s">
        <v>327</v>
      </c>
      <c r="B147" s="76">
        <v>305</v>
      </c>
      <c r="C147" s="90" t="s">
        <v>342</v>
      </c>
      <c r="D147" s="78">
        <v>19.690000000000001</v>
      </c>
      <c r="E147" s="79" t="s">
        <v>0</v>
      </c>
      <c r="F147" s="35">
        <v>0</v>
      </c>
      <c r="G147" s="78">
        <f>ROUND(((D147*F147)+D147),2)</f>
        <v>19.690000000000001</v>
      </c>
      <c r="H147" s="79" t="s">
        <v>0</v>
      </c>
    </row>
    <row r="148" spans="1:8" x14ac:dyDescent="0.2">
      <c r="A148" s="80"/>
      <c r="B148" s="81"/>
      <c r="C148" s="91"/>
      <c r="D148" s="92"/>
      <c r="E148" s="93"/>
      <c r="F148" s="39"/>
      <c r="G148" s="92"/>
      <c r="H148" s="93"/>
    </row>
    <row r="149" spans="1:8" x14ac:dyDescent="0.2">
      <c r="A149" s="80" t="s">
        <v>328</v>
      </c>
      <c r="B149" s="76">
        <v>314</v>
      </c>
      <c r="C149" s="94" t="s">
        <v>343</v>
      </c>
      <c r="D149" s="78">
        <v>9.85</v>
      </c>
      <c r="E149" s="79" t="s">
        <v>0</v>
      </c>
      <c r="F149" s="35">
        <v>0</v>
      </c>
      <c r="G149" s="78">
        <f>ROUND(((D149*F149)+D149),2)</f>
        <v>9.85</v>
      </c>
      <c r="H149" s="79" t="s">
        <v>0</v>
      </c>
    </row>
    <row r="150" spans="1:8" ht="11.25" customHeight="1" x14ac:dyDescent="0.2">
      <c r="A150" s="80"/>
      <c r="B150" s="81"/>
      <c r="C150" s="77"/>
      <c r="D150" s="78"/>
      <c r="E150" s="79"/>
      <c r="F150" s="35"/>
      <c r="G150" s="78"/>
      <c r="H150" s="79"/>
    </row>
    <row r="151" spans="1:8" ht="11.25" customHeight="1" x14ac:dyDescent="0.2">
      <c r="A151" s="80" t="s">
        <v>329</v>
      </c>
      <c r="B151" s="76">
        <v>315</v>
      </c>
      <c r="C151" s="94" t="s">
        <v>344</v>
      </c>
      <c r="D151" s="78">
        <v>13.13</v>
      </c>
      <c r="E151" s="79" t="s">
        <v>0</v>
      </c>
      <c r="F151" s="35">
        <v>0</v>
      </c>
      <c r="G151" s="78">
        <f>ROUND(((D151*F151)+D151),2)</f>
        <v>13.13</v>
      </c>
      <c r="H151" s="79" t="s">
        <v>0</v>
      </c>
    </row>
    <row r="152" spans="1:8" ht="11.25" customHeight="1" x14ac:dyDescent="0.2">
      <c r="A152" s="80"/>
      <c r="B152" s="81"/>
      <c r="C152" s="91"/>
      <c r="D152" s="92"/>
      <c r="E152" s="93"/>
      <c r="F152" s="39"/>
      <c r="G152" s="92"/>
      <c r="H152" s="93"/>
    </row>
    <row r="153" spans="1:8" ht="11.25" customHeight="1" x14ac:dyDescent="0.2">
      <c r="A153" s="80" t="s">
        <v>335</v>
      </c>
      <c r="B153" s="76">
        <v>319</v>
      </c>
      <c r="C153" s="94" t="s">
        <v>345</v>
      </c>
      <c r="D153" s="78">
        <v>20.38</v>
      </c>
      <c r="E153" s="79" t="s">
        <v>0</v>
      </c>
      <c r="F153" s="35">
        <v>0</v>
      </c>
      <c r="G153" s="78">
        <f>ROUND(((D153*F153)+D153),2)</f>
        <v>20.38</v>
      </c>
      <c r="H153" s="79" t="s">
        <v>0</v>
      </c>
    </row>
    <row r="154" spans="1:8" ht="11.25" customHeight="1" x14ac:dyDescent="0.2">
      <c r="A154" s="80"/>
      <c r="B154" s="81"/>
      <c r="C154" s="91"/>
      <c r="D154" s="92"/>
      <c r="E154" s="93"/>
      <c r="F154" s="39"/>
      <c r="G154" s="92"/>
      <c r="H154" s="93"/>
    </row>
    <row r="155" spans="1:8" ht="11.25" customHeight="1" x14ac:dyDescent="0.2">
      <c r="A155" s="80" t="s">
        <v>336</v>
      </c>
      <c r="B155" s="76">
        <v>320</v>
      </c>
      <c r="C155" s="94" t="s">
        <v>346</v>
      </c>
      <c r="D155" s="78">
        <v>23.77</v>
      </c>
      <c r="E155" s="79" t="s">
        <v>0</v>
      </c>
      <c r="F155" s="35">
        <v>0</v>
      </c>
      <c r="G155" s="78">
        <f>ROUND(((D155*F155)+D155),2)</f>
        <v>23.77</v>
      </c>
      <c r="H155" s="79" t="s">
        <v>0</v>
      </c>
    </row>
    <row r="156" spans="1:8" ht="11.25" customHeight="1" x14ac:dyDescent="0.2">
      <c r="A156" s="80"/>
      <c r="B156" s="81"/>
      <c r="C156" s="77"/>
      <c r="D156" s="78"/>
      <c r="E156" s="79"/>
      <c r="F156" s="35"/>
      <c r="G156" s="78"/>
      <c r="H156" s="79"/>
    </row>
    <row r="157" spans="1:8" ht="11.25" customHeight="1" x14ac:dyDescent="0.2">
      <c r="A157" s="80" t="s">
        <v>337</v>
      </c>
      <c r="B157" s="76">
        <v>325</v>
      </c>
      <c r="C157" s="94" t="s">
        <v>347</v>
      </c>
      <c r="D157" s="78">
        <v>11.79</v>
      </c>
      <c r="E157" s="79" t="s">
        <v>0</v>
      </c>
      <c r="F157" s="35">
        <v>0</v>
      </c>
      <c r="G157" s="78">
        <f>ROUND(((D157*F157)+D157),2)</f>
        <v>11.79</v>
      </c>
      <c r="H157" s="79" t="s">
        <v>0</v>
      </c>
    </row>
    <row r="158" spans="1:8" ht="11.25" customHeight="1" x14ac:dyDescent="0.2">
      <c r="A158" s="80"/>
      <c r="B158" s="81"/>
      <c r="C158" s="91"/>
      <c r="D158" s="92"/>
      <c r="E158" s="93"/>
      <c r="F158" s="39"/>
      <c r="G158" s="92"/>
      <c r="H158" s="93"/>
    </row>
    <row r="159" spans="1:8" ht="11.25" customHeight="1" x14ac:dyDescent="0.2">
      <c r="A159" s="80" t="s">
        <v>338</v>
      </c>
      <c r="B159" s="76">
        <v>330</v>
      </c>
      <c r="C159" s="94" t="s">
        <v>348</v>
      </c>
      <c r="D159" s="78">
        <v>17.690000000000001</v>
      </c>
      <c r="E159" s="79" t="s">
        <v>0</v>
      </c>
      <c r="F159" s="35">
        <v>0</v>
      </c>
      <c r="G159" s="78">
        <f>ROUND(((D159*F159)+D159),2)</f>
        <v>17.690000000000001</v>
      </c>
      <c r="H159" s="79" t="s">
        <v>0</v>
      </c>
    </row>
    <row r="160" spans="1:8" ht="11.25" customHeight="1" x14ac:dyDescent="0.2">
      <c r="A160" s="80"/>
      <c r="B160" s="81"/>
      <c r="C160" s="91"/>
      <c r="D160" s="92"/>
      <c r="E160" s="93"/>
      <c r="F160" s="39"/>
      <c r="G160" s="92"/>
      <c r="H160" s="93"/>
    </row>
    <row r="161" spans="1:8" ht="11.25" customHeight="1" x14ac:dyDescent="0.2">
      <c r="A161" s="80" t="s">
        <v>339</v>
      </c>
      <c r="B161" s="76">
        <v>335</v>
      </c>
      <c r="C161" s="94" t="s">
        <v>349</v>
      </c>
      <c r="D161" s="78">
        <v>23.59</v>
      </c>
      <c r="E161" s="79" t="s">
        <v>0</v>
      </c>
      <c r="F161" s="35">
        <v>0</v>
      </c>
      <c r="G161" s="78">
        <f>ROUND(((D161*F161)+D161),2)</f>
        <v>23.59</v>
      </c>
      <c r="H161" s="79" t="s">
        <v>0</v>
      </c>
    </row>
    <row r="162" spans="1:8" ht="11.25" customHeight="1" x14ac:dyDescent="0.2">
      <c r="A162" s="80"/>
      <c r="B162" s="81"/>
      <c r="C162" s="77"/>
      <c r="D162" s="78"/>
      <c r="E162" s="79"/>
      <c r="F162" s="35"/>
      <c r="G162" s="78"/>
      <c r="H162" s="79"/>
    </row>
    <row r="163" spans="1:8" ht="11.25" customHeight="1" x14ac:dyDescent="0.2">
      <c r="A163" s="80" t="s">
        <v>340</v>
      </c>
      <c r="B163" s="76">
        <v>340</v>
      </c>
      <c r="C163" s="94" t="s">
        <v>350</v>
      </c>
      <c r="D163" s="78">
        <v>6.79</v>
      </c>
      <c r="E163" s="79" t="s">
        <v>0</v>
      </c>
      <c r="F163" s="35">
        <v>0</v>
      </c>
      <c r="G163" s="78">
        <f>ROUND(((D163*F163)+D163),2)</f>
        <v>6.79</v>
      </c>
      <c r="H163" s="79" t="s">
        <v>0</v>
      </c>
    </row>
    <row r="164" spans="1:8" ht="11.25" customHeight="1" x14ac:dyDescent="0.2">
      <c r="A164" s="80"/>
      <c r="B164" s="81"/>
      <c r="C164" s="77"/>
      <c r="D164" s="78"/>
      <c r="E164" s="79"/>
      <c r="F164" s="35"/>
      <c r="G164" s="78"/>
      <c r="H164" s="79"/>
    </row>
    <row r="165" spans="1:8" ht="25.5" x14ac:dyDescent="0.2">
      <c r="A165" s="70"/>
      <c r="B165" s="71"/>
      <c r="C165" s="72" t="s">
        <v>333</v>
      </c>
      <c r="D165" s="73"/>
      <c r="E165" s="74"/>
      <c r="F165" s="34"/>
      <c r="G165" s="132"/>
      <c r="H165" s="133"/>
    </row>
    <row r="166" spans="1:8" x14ac:dyDescent="0.2">
      <c r="A166" s="80"/>
      <c r="B166" s="81"/>
      <c r="C166" s="91"/>
      <c r="D166" s="92"/>
      <c r="E166" s="93"/>
      <c r="F166" s="39"/>
      <c r="G166" s="140"/>
      <c r="H166" s="141"/>
    </row>
    <row r="167" spans="1:8" x14ac:dyDescent="0.2">
      <c r="A167" s="80" t="s">
        <v>351</v>
      </c>
      <c r="B167" s="76">
        <v>340</v>
      </c>
      <c r="C167" s="94" t="s">
        <v>330</v>
      </c>
      <c r="D167" s="78">
        <v>24.72</v>
      </c>
      <c r="E167" s="79" t="s">
        <v>1</v>
      </c>
      <c r="F167" s="35">
        <v>0</v>
      </c>
      <c r="G167" s="78">
        <f>ROUND(((D167*F167)+D167),2)</f>
        <v>24.72</v>
      </c>
      <c r="H167" s="79" t="s">
        <v>1</v>
      </c>
    </row>
    <row r="168" spans="1:8" x14ac:dyDescent="0.2">
      <c r="A168" s="80"/>
      <c r="B168" s="81"/>
      <c r="C168" s="91"/>
      <c r="D168" s="92"/>
      <c r="E168" s="93"/>
      <c r="F168" s="39"/>
      <c r="G168" s="92"/>
      <c r="H168" s="93"/>
    </row>
    <row r="169" spans="1:8" x14ac:dyDescent="0.2">
      <c r="A169" s="80" t="s">
        <v>352</v>
      </c>
      <c r="B169" s="76">
        <v>342</v>
      </c>
      <c r="C169" s="94" t="s">
        <v>331</v>
      </c>
      <c r="D169" s="78">
        <v>44.35</v>
      </c>
      <c r="E169" s="79" t="s">
        <v>1</v>
      </c>
      <c r="F169" s="35">
        <v>0</v>
      </c>
      <c r="G169" s="78">
        <f>ROUND(((D169*F169)+D169),2)</f>
        <v>44.35</v>
      </c>
      <c r="H169" s="79" t="s">
        <v>1</v>
      </c>
    </row>
    <row r="170" spans="1:8" x14ac:dyDescent="0.2">
      <c r="A170" s="80"/>
      <c r="B170" s="81"/>
      <c r="C170" s="91"/>
      <c r="D170" s="92"/>
      <c r="E170" s="93"/>
      <c r="F170" s="39"/>
      <c r="G170" s="92"/>
      <c r="H170" s="93"/>
    </row>
    <row r="171" spans="1:8" x14ac:dyDescent="0.2">
      <c r="A171" s="80" t="s">
        <v>353</v>
      </c>
      <c r="B171" s="76">
        <v>344</v>
      </c>
      <c r="C171" s="94" t="s">
        <v>332</v>
      </c>
      <c r="D171" s="78">
        <v>63.36</v>
      </c>
      <c r="E171" s="79" t="s">
        <v>1</v>
      </c>
      <c r="F171" s="35">
        <v>0</v>
      </c>
      <c r="G171" s="78">
        <f>ROUND(((D171*F171)+D171),2)</f>
        <v>63.36</v>
      </c>
      <c r="H171" s="79" t="s">
        <v>1</v>
      </c>
    </row>
    <row r="172" spans="1:8" s="28" customFormat="1" x14ac:dyDescent="0.25">
      <c r="A172" s="95"/>
      <c r="B172" s="96"/>
      <c r="C172" s="97"/>
      <c r="D172" s="98"/>
      <c r="E172" s="99"/>
      <c r="F172" s="39"/>
      <c r="G172" s="142"/>
      <c r="H172" s="143"/>
    </row>
    <row r="173" spans="1:8" ht="25.5" x14ac:dyDescent="0.2">
      <c r="A173" s="70"/>
      <c r="B173" s="71"/>
      <c r="C173" s="72" t="s">
        <v>98</v>
      </c>
      <c r="D173" s="73"/>
      <c r="E173" s="74"/>
      <c r="F173" s="34"/>
      <c r="G173" s="132"/>
      <c r="H173" s="133"/>
    </row>
    <row r="174" spans="1:8" x14ac:dyDescent="0.2">
      <c r="A174" s="80"/>
      <c r="B174" s="81"/>
      <c r="C174" s="91"/>
      <c r="D174" s="92"/>
      <c r="E174" s="93"/>
      <c r="F174" s="39"/>
      <c r="G174" s="140"/>
      <c r="H174" s="141"/>
    </row>
    <row r="175" spans="1:8" ht="25.5" x14ac:dyDescent="0.2">
      <c r="A175" s="80" t="s">
        <v>354</v>
      </c>
      <c r="B175" s="76">
        <v>355</v>
      </c>
      <c r="C175" s="94" t="s">
        <v>99</v>
      </c>
      <c r="D175" s="78">
        <v>52.22</v>
      </c>
      <c r="E175" s="79" t="s">
        <v>0</v>
      </c>
      <c r="F175" s="35">
        <v>0</v>
      </c>
      <c r="G175" s="78">
        <f>ROUND(((D175*F175)+D175),2)</f>
        <v>52.22</v>
      </c>
      <c r="H175" s="79" t="s">
        <v>0</v>
      </c>
    </row>
    <row r="176" spans="1:8" x14ac:dyDescent="0.2">
      <c r="A176" s="80"/>
      <c r="B176" s="81"/>
      <c r="C176" s="91"/>
      <c r="D176" s="92"/>
      <c r="E176" s="93"/>
      <c r="F176" s="39"/>
      <c r="G176" s="92"/>
      <c r="H176" s="93"/>
    </row>
    <row r="177" spans="1:8" ht="25.5" x14ac:dyDescent="0.2">
      <c r="A177" s="80" t="s">
        <v>355</v>
      </c>
      <c r="B177" s="76">
        <v>357</v>
      </c>
      <c r="C177" s="94" t="s">
        <v>100</v>
      </c>
      <c r="D177" s="78">
        <v>32.35</v>
      </c>
      <c r="E177" s="79" t="s">
        <v>1</v>
      </c>
      <c r="F177" s="35">
        <v>0</v>
      </c>
      <c r="G177" s="78">
        <f>ROUND(((D177*F177)+D177),2)</f>
        <v>32.35</v>
      </c>
      <c r="H177" s="79" t="s">
        <v>1</v>
      </c>
    </row>
    <row r="178" spans="1:8" x14ac:dyDescent="0.2">
      <c r="A178" s="80"/>
      <c r="B178" s="81"/>
      <c r="C178" s="91"/>
      <c r="D178" s="92"/>
      <c r="E178" s="93"/>
      <c r="F178" s="39"/>
      <c r="G178" s="92"/>
      <c r="H178" s="93"/>
    </row>
    <row r="179" spans="1:8" ht="25.5" x14ac:dyDescent="0.2">
      <c r="A179" s="80" t="s">
        <v>356</v>
      </c>
      <c r="B179" s="76">
        <v>359</v>
      </c>
      <c r="C179" s="94" t="s">
        <v>101</v>
      </c>
      <c r="D179" s="78">
        <v>17.07</v>
      </c>
      <c r="E179" s="79" t="s">
        <v>1</v>
      </c>
      <c r="F179" s="35">
        <v>0</v>
      </c>
      <c r="G179" s="78">
        <f>ROUND(((D179*F179)+D179),2)</f>
        <v>17.07</v>
      </c>
      <c r="H179" s="79" t="s">
        <v>1</v>
      </c>
    </row>
    <row r="180" spans="1:8" x14ac:dyDescent="0.2">
      <c r="A180" s="80"/>
      <c r="B180" s="81"/>
      <c r="C180" s="91"/>
      <c r="D180" s="92"/>
      <c r="E180" s="93"/>
      <c r="F180" s="39"/>
      <c r="G180" s="92"/>
      <c r="H180" s="93"/>
    </row>
    <row r="181" spans="1:8" ht="25.5" x14ac:dyDescent="0.2">
      <c r="A181" s="80" t="s">
        <v>357</v>
      </c>
      <c r="B181" s="76">
        <v>360</v>
      </c>
      <c r="C181" s="94" t="s">
        <v>102</v>
      </c>
      <c r="D181" s="78">
        <v>16.07</v>
      </c>
      <c r="E181" s="79" t="s">
        <v>367</v>
      </c>
      <c r="F181" s="35">
        <v>0</v>
      </c>
      <c r="G181" s="78">
        <f>ROUND(((D181*F181)+D181),2)</f>
        <v>16.07</v>
      </c>
      <c r="H181" s="79" t="s">
        <v>367</v>
      </c>
    </row>
    <row r="182" spans="1:8" x14ac:dyDescent="0.2">
      <c r="A182" s="80"/>
      <c r="B182" s="76"/>
      <c r="C182" s="94"/>
      <c r="D182" s="78"/>
      <c r="E182" s="79"/>
      <c r="F182" s="35"/>
      <c r="G182" s="78"/>
      <c r="H182" s="79"/>
    </row>
    <row r="183" spans="1:8" ht="25.5" x14ac:dyDescent="0.2">
      <c r="A183" s="70"/>
      <c r="B183" s="71"/>
      <c r="C183" s="72" t="s">
        <v>362</v>
      </c>
      <c r="D183" s="73"/>
      <c r="E183" s="74"/>
      <c r="F183" s="34"/>
      <c r="G183" s="132"/>
      <c r="H183" s="133"/>
    </row>
    <row r="184" spans="1:8" x14ac:dyDescent="0.2">
      <c r="A184" s="80"/>
      <c r="B184" s="81"/>
      <c r="C184" s="91"/>
      <c r="D184" s="92"/>
      <c r="E184" s="93"/>
      <c r="F184" s="39"/>
      <c r="G184" s="140"/>
      <c r="H184" s="141"/>
    </row>
    <row r="185" spans="1:8" x14ac:dyDescent="0.2">
      <c r="A185" s="80" t="s">
        <v>358</v>
      </c>
      <c r="B185" s="76">
        <v>365</v>
      </c>
      <c r="C185" s="94" t="s">
        <v>363</v>
      </c>
      <c r="D185" s="78">
        <v>38.590000000000003</v>
      </c>
      <c r="E185" s="79" t="s">
        <v>1</v>
      </c>
      <c r="F185" s="35">
        <v>0</v>
      </c>
      <c r="G185" s="78">
        <f>ROUND(((D185*F185)+D185),2)</f>
        <v>38.590000000000003</v>
      </c>
      <c r="H185" s="79" t="s">
        <v>1</v>
      </c>
    </row>
    <row r="186" spans="1:8" x14ac:dyDescent="0.2">
      <c r="A186" s="80"/>
      <c r="B186" s="81"/>
      <c r="C186" s="91"/>
      <c r="D186" s="92"/>
      <c r="E186" s="93"/>
      <c r="F186" s="39"/>
      <c r="G186" s="92"/>
      <c r="H186" s="93"/>
    </row>
    <row r="187" spans="1:8" x14ac:dyDescent="0.2">
      <c r="A187" s="80" t="s">
        <v>359</v>
      </c>
      <c r="B187" s="76">
        <v>367</v>
      </c>
      <c r="C187" s="94" t="s">
        <v>364</v>
      </c>
      <c r="D187" s="78">
        <v>18.05</v>
      </c>
      <c r="E187" s="79" t="s">
        <v>0</v>
      </c>
      <c r="F187" s="35">
        <v>0</v>
      </c>
      <c r="G187" s="78">
        <f>ROUND(((D187*F187)+D187),2)</f>
        <v>18.05</v>
      </c>
      <c r="H187" s="79" t="s">
        <v>0</v>
      </c>
    </row>
    <row r="188" spans="1:8" x14ac:dyDescent="0.2">
      <c r="A188" s="80"/>
      <c r="B188" s="81"/>
      <c r="C188" s="91"/>
      <c r="D188" s="92"/>
      <c r="E188" s="93"/>
      <c r="F188" s="39"/>
      <c r="G188" s="92"/>
      <c r="H188" s="93"/>
    </row>
    <row r="189" spans="1:8" x14ac:dyDescent="0.2">
      <c r="A189" s="80" t="s">
        <v>360</v>
      </c>
      <c r="B189" s="76">
        <v>370</v>
      </c>
      <c r="C189" s="94" t="s">
        <v>365</v>
      </c>
      <c r="D189" s="78">
        <v>6.24</v>
      </c>
      <c r="E189" s="79" t="s">
        <v>0</v>
      </c>
      <c r="F189" s="35">
        <v>0</v>
      </c>
      <c r="G189" s="78">
        <f>ROUND(((D189*F189)+D189),2)</f>
        <v>6.24</v>
      </c>
      <c r="H189" s="79" t="s">
        <v>0</v>
      </c>
    </row>
    <row r="190" spans="1:8" x14ac:dyDescent="0.2">
      <c r="A190" s="80"/>
      <c r="B190" s="81"/>
      <c r="C190" s="91"/>
      <c r="D190" s="92"/>
      <c r="E190" s="93"/>
      <c r="F190" s="39"/>
      <c r="G190" s="92"/>
      <c r="H190" s="93"/>
    </row>
    <row r="191" spans="1:8" x14ac:dyDescent="0.2">
      <c r="A191" s="80" t="s">
        <v>361</v>
      </c>
      <c r="B191" s="76">
        <v>372</v>
      </c>
      <c r="C191" s="90" t="s">
        <v>366</v>
      </c>
      <c r="D191" s="78">
        <v>4.12</v>
      </c>
      <c r="E191" s="79" t="s">
        <v>0</v>
      </c>
      <c r="F191" s="35">
        <v>0</v>
      </c>
      <c r="G191" s="78">
        <f>ROUND(((D191*F191)+D191),2)</f>
        <v>4.12</v>
      </c>
      <c r="H191" s="79" t="s">
        <v>0</v>
      </c>
    </row>
    <row r="192" spans="1:8" s="28" customFormat="1" x14ac:dyDescent="0.25">
      <c r="A192" s="95"/>
      <c r="B192" s="96"/>
      <c r="C192" s="97"/>
      <c r="D192" s="98"/>
      <c r="E192" s="99"/>
      <c r="F192" s="39"/>
      <c r="G192" s="142"/>
      <c r="H192" s="143"/>
    </row>
    <row r="193" spans="1:8" ht="38.25" x14ac:dyDescent="0.2">
      <c r="A193" s="70"/>
      <c r="B193" s="71"/>
      <c r="C193" s="72" t="s">
        <v>92</v>
      </c>
      <c r="D193" s="73"/>
      <c r="E193" s="74"/>
      <c r="F193" s="34"/>
      <c r="G193" s="132"/>
      <c r="H193" s="133"/>
    </row>
    <row r="194" spans="1:8" x14ac:dyDescent="0.2">
      <c r="A194" s="80"/>
      <c r="B194" s="81"/>
      <c r="C194" s="91"/>
      <c r="D194" s="92"/>
      <c r="E194" s="93"/>
      <c r="F194" s="39"/>
      <c r="G194" s="140"/>
      <c r="H194" s="141"/>
    </row>
    <row r="195" spans="1:8" x14ac:dyDescent="0.2">
      <c r="A195" s="80" t="s">
        <v>379</v>
      </c>
      <c r="B195" s="76">
        <v>395</v>
      </c>
      <c r="C195" s="77" t="s">
        <v>93</v>
      </c>
      <c r="D195" s="78">
        <v>7.85</v>
      </c>
      <c r="E195" s="79" t="s">
        <v>0</v>
      </c>
      <c r="F195" s="35">
        <v>0</v>
      </c>
      <c r="G195" s="78">
        <f>ROUND(((D195*F195)+D195),2)</f>
        <v>7.85</v>
      </c>
      <c r="H195" s="79" t="s">
        <v>0</v>
      </c>
    </row>
    <row r="196" spans="1:8" x14ac:dyDescent="0.2">
      <c r="A196" s="80"/>
      <c r="B196" s="76"/>
      <c r="C196" s="77"/>
      <c r="D196" s="78"/>
      <c r="E196" s="79"/>
      <c r="F196" s="35"/>
      <c r="G196" s="78"/>
      <c r="H196" s="79"/>
    </row>
    <row r="197" spans="1:8" ht="38.25" x14ac:dyDescent="0.2">
      <c r="A197" s="70"/>
      <c r="B197" s="71"/>
      <c r="C197" s="72" t="s">
        <v>368</v>
      </c>
      <c r="D197" s="73"/>
      <c r="E197" s="74"/>
      <c r="F197" s="34"/>
      <c r="G197" s="132"/>
      <c r="H197" s="133"/>
    </row>
    <row r="198" spans="1:8" x14ac:dyDescent="0.2">
      <c r="A198" s="80"/>
      <c r="B198" s="76"/>
      <c r="C198" s="77"/>
      <c r="D198" s="78"/>
      <c r="E198" s="79"/>
      <c r="F198" s="35"/>
      <c r="G198" s="78"/>
      <c r="H198" s="79"/>
    </row>
    <row r="199" spans="1:8" x14ac:dyDescent="0.2">
      <c r="A199" s="80" t="s">
        <v>380</v>
      </c>
      <c r="B199" s="76">
        <v>400</v>
      </c>
      <c r="C199" s="77" t="s">
        <v>369</v>
      </c>
      <c r="D199" s="78">
        <v>4.18</v>
      </c>
      <c r="E199" s="79" t="s">
        <v>367</v>
      </c>
      <c r="F199" s="35">
        <v>0</v>
      </c>
      <c r="G199" s="78">
        <f>ROUND(((D199*F199)+D199),2)</f>
        <v>4.18</v>
      </c>
      <c r="H199" s="79" t="s">
        <v>367</v>
      </c>
    </row>
    <row r="200" spans="1:8" x14ac:dyDescent="0.2">
      <c r="A200" s="80"/>
      <c r="B200" s="76"/>
      <c r="C200" s="77"/>
      <c r="D200" s="78"/>
      <c r="E200" s="79"/>
      <c r="F200" s="35"/>
      <c r="G200" s="78"/>
      <c r="H200" s="79"/>
    </row>
    <row r="201" spans="1:8" x14ac:dyDescent="0.2">
      <c r="A201" s="80" t="s">
        <v>381</v>
      </c>
      <c r="B201" s="76">
        <v>420</v>
      </c>
      <c r="C201" s="77" t="s">
        <v>370</v>
      </c>
      <c r="D201" s="78">
        <v>9.36</v>
      </c>
      <c r="E201" s="79" t="s">
        <v>1</v>
      </c>
      <c r="F201" s="35">
        <v>0</v>
      </c>
      <c r="G201" s="78">
        <f>ROUND(((D201*F201)+D201),2)</f>
        <v>9.36</v>
      </c>
      <c r="H201" s="79" t="s">
        <v>1</v>
      </c>
    </row>
    <row r="202" spans="1:8" x14ac:dyDescent="0.2">
      <c r="A202" s="80"/>
      <c r="B202" s="76"/>
      <c r="C202" s="77"/>
      <c r="D202" s="78"/>
      <c r="E202" s="79"/>
      <c r="F202" s="35"/>
      <c r="G202" s="78"/>
      <c r="H202" s="79"/>
    </row>
    <row r="203" spans="1:8" x14ac:dyDescent="0.2">
      <c r="A203" s="80" t="s">
        <v>382</v>
      </c>
      <c r="B203" s="76">
        <v>425</v>
      </c>
      <c r="C203" s="77" t="s">
        <v>371</v>
      </c>
      <c r="D203" s="78">
        <v>20.75</v>
      </c>
      <c r="E203" s="79" t="s">
        <v>1</v>
      </c>
      <c r="F203" s="35">
        <v>0</v>
      </c>
      <c r="G203" s="78">
        <f>ROUND(((D203*F203)+D203),2)</f>
        <v>20.75</v>
      </c>
      <c r="H203" s="79" t="s">
        <v>1</v>
      </c>
    </row>
    <row r="204" spans="1:8" x14ac:dyDescent="0.2">
      <c r="A204" s="80"/>
      <c r="B204" s="76"/>
      <c r="C204" s="77"/>
      <c r="D204" s="78"/>
      <c r="E204" s="79"/>
      <c r="F204" s="35"/>
      <c r="G204" s="78"/>
      <c r="H204" s="79"/>
    </row>
    <row r="205" spans="1:8" x14ac:dyDescent="0.2">
      <c r="A205" s="80" t="s">
        <v>383</v>
      </c>
      <c r="B205" s="76">
        <v>430</v>
      </c>
      <c r="C205" s="77" t="s">
        <v>372</v>
      </c>
      <c r="D205" s="78">
        <v>17.47</v>
      </c>
      <c r="E205" s="79" t="s">
        <v>1</v>
      </c>
      <c r="F205" s="35">
        <v>0</v>
      </c>
      <c r="G205" s="78">
        <f>ROUND(((D205*F205)+D205),2)</f>
        <v>17.47</v>
      </c>
      <c r="H205" s="79" t="s">
        <v>1</v>
      </c>
    </row>
    <row r="206" spans="1:8" x14ac:dyDescent="0.2">
      <c r="A206" s="80"/>
      <c r="B206" s="76"/>
      <c r="C206" s="77"/>
      <c r="D206" s="78"/>
      <c r="E206" s="79"/>
      <c r="F206" s="35"/>
      <c r="G206" s="78"/>
      <c r="H206" s="79"/>
    </row>
    <row r="207" spans="1:8" ht="15" customHeight="1" x14ac:dyDescent="0.2">
      <c r="A207" s="80" t="s">
        <v>384</v>
      </c>
      <c r="B207" s="76">
        <v>435</v>
      </c>
      <c r="C207" s="77" t="s">
        <v>373</v>
      </c>
      <c r="D207" s="78">
        <v>35.880000000000003</v>
      </c>
      <c r="E207" s="79" t="s">
        <v>1</v>
      </c>
      <c r="F207" s="35">
        <v>0</v>
      </c>
      <c r="G207" s="78">
        <f>ROUND(((D207*F207)+D207),2)</f>
        <v>35.880000000000003</v>
      </c>
      <c r="H207" s="79" t="s">
        <v>1</v>
      </c>
    </row>
    <row r="208" spans="1:8" x14ac:dyDescent="0.2">
      <c r="A208" s="80"/>
      <c r="B208" s="76"/>
      <c r="C208" s="77"/>
      <c r="D208" s="78"/>
      <c r="E208" s="79"/>
      <c r="F208" s="35"/>
      <c r="G208" s="78"/>
      <c r="H208" s="79"/>
    </row>
    <row r="209" spans="1:8" x14ac:dyDescent="0.2">
      <c r="A209" s="80" t="s">
        <v>385</v>
      </c>
      <c r="B209" s="76">
        <v>440</v>
      </c>
      <c r="C209" s="77" t="s">
        <v>374</v>
      </c>
      <c r="D209" s="78">
        <v>17.47</v>
      </c>
      <c r="E209" s="79" t="s">
        <v>1</v>
      </c>
      <c r="F209" s="35">
        <v>0</v>
      </c>
      <c r="G209" s="78">
        <f>ROUND(((D209*F209)+D209),2)</f>
        <v>17.47</v>
      </c>
      <c r="H209" s="79" t="s">
        <v>1</v>
      </c>
    </row>
    <row r="210" spans="1:8" x14ac:dyDescent="0.2">
      <c r="A210" s="80"/>
      <c r="B210" s="76"/>
      <c r="C210" s="77"/>
      <c r="D210" s="78"/>
      <c r="E210" s="79"/>
      <c r="F210" s="35"/>
      <c r="G210" s="78"/>
      <c r="H210" s="79"/>
    </row>
    <row r="211" spans="1:8" ht="25.5" x14ac:dyDescent="0.2">
      <c r="A211" s="80" t="s">
        <v>386</v>
      </c>
      <c r="B211" s="76">
        <v>445</v>
      </c>
      <c r="C211" s="77" t="s">
        <v>375</v>
      </c>
      <c r="D211" s="78">
        <v>41.49</v>
      </c>
      <c r="E211" s="79" t="s">
        <v>1</v>
      </c>
      <c r="F211" s="35">
        <v>0</v>
      </c>
      <c r="G211" s="78">
        <f>ROUND(((D211*F211)+D211),2)</f>
        <v>41.49</v>
      </c>
      <c r="H211" s="79" t="s">
        <v>1</v>
      </c>
    </row>
    <row r="212" spans="1:8" x14ac:dyDescent="0.2">
      <c r="A212" s="80"/>
      <c r="B212" s="76"/>
      <c r="C212" s="77"/>
      <c r="D212" s="78"/>
      <c r="E212" s="79"/>
      <c r="F212" s="35"/>
      <c r="G212" s="78"/>
      <c r="H212" s="79"/>
    </row>
    <row r="213" spans="1:8" x14ac:dyDescent="0.2">
      <c r="A213" s="80" t="s">
        <v>387</v>
      </c>
      <c r="B213" s="76">
        <v>450</v>
      </c>
      <c r="C213" s="77" t="s">
        <v>376</v>
      </c>
      <c r="D213" s="78">
        <v>12.48</v>
      </c>
      <c r="E213" s="79" t="s">
        <v>1</v>
      </c>
      <c r="F213" s="35">
        <v>0</v>
      </c>
      <c r="G213" s="78">
        <f>ROUND(((D213*F213)+D213),2)</f>
        <v>12.48</v>
      </c>
      <c r="H213" s="79" t="s">
        <v>1</v>
      </c>
    </row>
    <row r="214" spans="1:8" x14ac:dyDescent="0.2">
      <c r="A214" s="80"/>
      <c r="B214" s="76"/>
      <c r="C214" s="77"/>
      <c r="D214" s="78"/>
      <c r="E214" s="79"/>
      <c r="F214" s="35"/>
      <c r="G214" s="78"/>
      <c r="H214" s="79"/>
    </row>
    <row r="215" spans="1:8" x14ac:dyDescent="0.2">
      <c r="A215" s="80" t="s">
        <v>388</v>
      </c>
      <c r="B215" s="76">
        <v>455</v>
      </c>
      <c r="C215" s="77" t="s">
        <v>377</v>
      </c>
      <c r="D215" s="78">
        <v>19.14</v>
      </c>
      <c r="E215" s="79" t="s">
        <v>1</v>
      </c>
      <c r="F215" s="35">
        <v>0</v>
      </c>
      <c r="G215" s="78">
        <f>ROUND(((D215*F215)+D215),2)</f>
        <v>19.14</v>
      </c>
      <c r="H215" s="79" t="s">
        <v>1</v>
      </c>
    </row>
    <row r="216" spans="1:8" x14ac:dyDescent="0.2">
      <c r="A216" s="80"/>
      <c r="B216" s="76"/>
      <c r="C216" s="77"/>
      <c r="D216" s="78"/>
      <c r="E216" s="79"/>
      <c r="F216" s="35"/>
      <c r="G216" s="78"/>
      <c r="H216" s="79"/>
    </row>
    <row r="217" spans="1:8" ht="51" x14ac:dyDescent="0.2">
      <c r="A217" s="70"/>
      <c r="B217" s="71"/>
      <c r="C217" s="72" t="s">
        <v>378</v>
      </c>
      <c r="D217" s="73"/>
      <c r="E217" s="74"/>
      <c r="F217" s="34"/>
      <c r="G217" s="132"/>
      <c r="H217" s="133"/>
    </row>
    <row r="218" spans="1:8" x14ac:dyDescent="0.2">
      <c r="A218" s="80"/>
      <c r="B218" s="76"/>
      <c r="C218" s="77"/>
      <c r="D218" s="78"/>
      <c r="E218" s="79"/>
      <c r="F218" s="35"/>
      <c r="G218" s="78"/>
      <c r="H218" s="79"/>
    </row>
    <row r="219" spans="1:8" x14ac:dyDescent="0.2">
      <c r="A219" s="80" t="s">
        <v>389</v>
      </c>
      <c r="B219" s="76">
        <v>405</v>
      </c>
      <c r="C219" s="77" t="s">
        <v>398</v>
      </c>
      <c r="D219" s="78">
        <v>11.48</v>
      </c>
      <c r="E219" s="79" t="s">
        <v>367</v>
      </c>
      <c r="F219" s="35">
        <v>0</v>
      </c>
      <c r="G219" s="78">
        <f>ROUND(((D219*F219)+D219),2)</f>
        <v>11.48</v>
      </c>
      <c r="H219" s="79" t="s">
        <v>367</v>
      </c>
    </row>
    <row r="220" spans="1:8" x14ac:dyDescent="0.2">
      <c r="A220" s="80"/>
      <c r="B220" s="76"/>
      <c r="C220" s="77"/>
      <c r="D220" s="78"/>
      <c r="E220" s="79"/>
      <c r="F220" s="35"/>
      <c r="G220" s="78"/>
      <c r="H220" s="79"/>
    </row>
    <row r="221" spans="1:8" x14ac:dyDescent="0.2">
      <c r="A221" s="80" t="s">
        <v>390</v>
      </c>
      <c r="B221" s="76">
        <v>420</v>
      </c>
      <c r="C221" s="77" t="s">
        <v>370</v>
      </c>
      <c r="D221" s="78">
        <v>18.309999999999999</v>
      </c>
      <c r="E221" s="79" t="s">
        <v>1</v>
      </c>
      <c r="F221" s="35">
        <v>0</v>
      </c>
      <c r="G221" s="78">
        <f>ROUND(((D221*F221)+D221),2)</f>
        <v>18.309999999999999</v>
      </c>
      <c r="H221" s="79" t="s">
        <v>1</v>
      </c>
    </row>
    <row r="222" spans="1:8" x14ac:dyDescent="0.2">
      <c r="A222" s="80"/>
      <c r="B222" s="76"/>
      <c r="C222" s="77"/>
      <c r="D222" s="78"/>
      <c r="E222" s="79"/>
      <c r="F222" s="35"/>
      <c r="G222" s="78"/>
      <c r="H222" s="79"/>
    </row>
    <row r="223" spans="1:8" x14ac:dyDescent="0.2">
      <c r="A223" s="80" t="s">
        <v>391</v>
      </c>
      <c r="B223" s="76">
        <v>425</v>
      </c>
      <c r="C223" s="90" t="s">
        <v>371</v>
      </c>
      <c r="D223" s="78">
        <v>46.77</v>
      </c>
      <c r="E223" s="79" t="s">
        <v>1</v>
      </c>
      <c r="F223" s="35">
        <v>0</v>
      </c>
      <c r="G223" s="78">
        <f>ROUND(((D223*F223)+D223),2)</f>
        <v>46.77</v>
      </c>
      <c r="H223" s="79" t="s">
        <v>1</v>
      </c>
    </row>
    <row r="224" spans="1:8" x14ac:dyDescent="0.2">
      <c r="A224" s="80"/>
      <c r="B224" s="76"/>
      <c r="C224" s="77"/>
      <c r="D224" s="78"/>
      <c r="E224" s="79"/>
      <c r="F224" s="35"/>
      <c r="G224" s="78"/>
      <c r="H224" s="79"/>
    </row>
    <row r="225" spans="1:8" x14ac:dyDescent="0.2">
      <c r="A225" s="80" t="s">
        <v>392</v>
      </c>
      <c r="B225" s="76">
        <v>430</v>
      </c>
      <c r="C225" s="77" t="s">
        <v>372</v>
      </c>
      <c r="D225" s="78">
        <v>32.450000000000003</v>
      </c>
      <c r="E225" s="79" t="s">
        <v>1</v>
      </c>
      <c r="F225" s="35">
        <v>0</v>
      </c>
      <c r="G225" s="78">
        <f>ROUND(((D225*F225)+D225),2)</f>
        <v>32.450000000000003</v>
      </c>
      <c r="H225" s="79" t="s">
        <v>1</v>
      </c>
    </row>
    <row r="226" spans="1:8" x14ac:dyDescent="0.2">
      <c r="A226" s="80"/>
      <c r="B226" s="76"/>
      <c r="C226" s="77"/>
      <c r="D226" s="78"/>
      <c r="E226" s="79"/>
      <c r="F226" s="35"/>
      <c r="G226" s="78"/>
      <c r="H226" s="79"/>
    </row>
    <row r="227" spans="1:8" ht="25.5" x14ac:dyDescent="0.2">
      <c r="A227" s="80" t="s">
        <v>393</v>
      </c>
      <c r="B227" s="76">
        <v>435</v>
      </c>
      <c r="C227" s="77" t="s">
        <v>373</v>
      </c>
      <c r="D227" s="78">
        <v>94.6</v>
      </c>
      <c r="E227" s="79" t="s">
        <v>1</v>
      </c>
      <c r="F227" s="35">
        <v>0</v>
      </c>
      <c r="G227" s="78">
        <f>ROUND(((D227*F227)+D227),2)</f>
        <v>94.6</v>
      </c>
      <c r="H227" s="79" t="s">
        <v>1</v>
      </c>
    </row>
    <row r="228" spans="1:8" x14ac:dyDescent="0.2">
      <c r="A228" s="80"/>
      <c r="B228" s="76"/>
      <c r="C228" s="77"/>
      <c r="D228" s="78"/>
      <c r="E228" s="79"/>
      <c r="F228" s="35"/>
      <c r="G228" s="78"/>
      <c r="H228" s="79"/>
    </row>
    <row r="229" spans="1:8" x14ac:dyDescent="0.2">
      <c r="A229" s="80" t="s">
        <v>394</v>
      </c>
      <c r="B229" s="76">
        <v>440</v>
      </c>
      <c r="C229" s="77" t="s">
        <v>374</v>
      </c>
      <c r="D229" s="78">
        <v>37.86</v>
      </c>
      <c r="E229" s="79" t="s">
        <v>1</v>
      </c>
      <c r="F229" s="35">
        <v>0</v>
      </c>
      <c r="G229" s="78">
        <f>ROUND(((D229*F229)+D229),2)</f>
        <v>37.86</v>
      </c>
      <c r="H229" s="79" t="s">
        <v>1</v>
      </c>
    </row>
    <row r="230" spans="1:8" x14ac:dyDescent="0.2">
      <c r="A230" s="80"/>
      <c r="B230" s="76"/>
      <c r="C230" s="77"/>
      <c r="D230" s="78"/>
      <c r="E230" s="79"/>
      <c r="F230" s="35"/>
      <c r="G230" s="78"/>
      <c r="H230" s="79"/>
    </row>
    <row r="231" spans="1:8" ht="25.5" x14ac:dyDescent="0.2">
      <c r="A231" s="80" t="s">
        <v>395</v>
      </c>
      <c r="B231" s="76">
        <v>445</v>
      </c>
      <c r="C231" s="77" t="s">
        <v>375</v>
      </c>
      <c r="D231" s="78">
        <v>121.87</v>
      </c>
      <c r="E231" s="79" t="s">
        <v>1</v>
      </c>
      <c r="F231" s="35">
        <v>0</v>
      </c>
      <c r="G231" s="78">
        <f>ROUND(((D231*F231)+D231),2)</f>
        <v>121.87</v>
      </c>
      <c r="H231" s="79" t="s">
        <v>1</v>
      </c>
    </row>
    <row r="232" spans="1:8" x14ac:dyDescent="0.2">
      <c r="A232" s="80"/>
      <c r="B232" s="76"/>
      <c r="C232" s="77"/>
      <c r="D232" s="78"/>
      <c r="E232" s="79"/>
      <c r="F232" s="35"/>
      <c r="G232" s="78"/>
      <c r="H232" s="79"/>
    </row>
    <row r="233" spans="1:8" x14ac:dyDescent="0.2">
      <c r="A233" s="80" t="s">
        <v>396</v>
      </c>
      <c r="B233" s="76">
        <v>450</v>
      </c>
      <c r="C233" s="77" t="s">
        <v>376</v>
      </c>
      <c r="D233" s="78">
        <v>16.02</v>
      </c>
      <c r="E233" s="79" t="s">
        <v>1</v>
      </c>
      <c r="F233" s="35">
        <v>0</v>
      </c>
      <c r="G233" s="78">
        <f>ROUND(((D233*F233)+D233),2)</f>
        <v>16.02</v>
      </c>
      <c r="H233" s="79" t="s">
        <v>1</v>
      </c>
    </row>
    <row r="234" spans="1:8" x14ac:dyDescent="0.2">
      <c r="A234" s="80"/>
      <c r="B234" s="76"/>
      <c r="C234" s="77"/>
      <c r="D234" s="78"/>
      <c r="E234" s="79"/>
      <c r="F234" s="35"/>
      <c r="G234" s="78"/>
      <c r="H234" s="79"/>
    </row>
    <row r="235" spans="1:8" x14ac:dyDescent="0.2">
      <c r="A235" s="80" t="s">
        <v>397</v>
      </c>
      <c r="B235" s="76">
        <v>455</v>
      </c>
      <c r="C235" s="77" t="s">
        <v>377</v>
      </c>
      <c r="D235" s="78">
        <v>34.14</v>
      </c>
      <c r="E235" s="79" t="s">
        <v>1</v>
      </c>
      <c r="F235" s="35">
        <v>0</v>
      </c>
      <c r="G235" s="78">
        <f>ROUND(((D235*F235)+D235),2)</f>
        <v>34.14</v>
      </c>
      <c r="H235" s="79" t="s">
        <v>1</v>
      </c>
    </row>
    <row r="236" spans="1:8" x14ac:dyDescent="0.2">
      <c r="A236" s="80"/>
      <c r="B236" s="76"/>
      <c r="C236" s="77"/>
      <c r="D236" s="78"/>
      <c r="E236" s="79"/>
      <c r="F236" s="35"/>
      <c r="G236" s="78"/>
      <c r="H236" s="79"/>
    </row>
    <row r="237" spans="1:8" ht="51" x14ac:dyDescent="0.2">
      <c r="A237" s="70"/>
      <c r="B237" s="71"/>
      <c r="C237" s="72" t="s">
        <v>399</v>
      </c>
      <c r="D237" s="73"/>
      <c r="E237" s="74"/>
      <c r="F237" s="34"/>
      <c r="G237" s="132"/>
      <c r="H237" s="133"/>
    </row>
    <row r="238" spans="1:8" x14ac:dyDescent="0.2">
      <c r="A238" s="80"/>
      <c r="B238" s="76"/>
      <c r="C238" s="77"/>
      <c r="D238" s="78"/>
      <c r="E238" s="79"/>
      <c r="F238" s="35"/>
      <c r="G238" s="78"/>
      <c r="H238" s="79"/>
    </row>
    <row r="239" spans="1:8" x14ac:dyDescent="0.2">
      <c r="A239" s="80" t="s">
        <v>424</v>
      </c>
      <c r="B239" s="76">
        <v>475</v>
      </c>
      <c r="C239" s="77" t="s">
        <v>401</v>
      </c>
      <c r="D239" s="78">
        <v>5.1100000000000003</v>
      </c>
      <c r="E239" s="79" t="s">
        <v>367</v>
      </c>
      <c r="F239" s="35">
        <v>0</v>
      </c>
      <c r="G239" s="78">
        <f>ROUND(((D239*F239)+D239),2)</f>
        <v>5.1100000000000003</v>
      </c>
      <c r="H239" s="79" t="s">
        <v>367</v>
      </c>
    </row>
    <row r="240" spans="1:8" x14ac:dyDescent="0.2">
      <c r="A240" s="80"/>
      <c r="B240" s="76"/>
      <c r="C240" s="77"/>
      <c r="D240" s="78"/>
      <c r="E240" s="79"/>
      <c r="F240" s="35"/>
      <c r="G240" s="78"/>
      <c r="H240" s="79"/>
    </row>
    <row r="241" spans="1:8" x14ac:dyDescent="0.2">
      <c r="A241" s="80" t="s">
        <v>425</v>
      </c>
      <c r="B241" s="76">
        <v>480</v>
      </c>
      <c r="C241" s="77" t="s">
        <v>398</v>
      </c>
      <c r="D241" s="78">
        <v>11.48</v>
      </c>
      <c r="E241" s="79" t="s">
        <v>367</v>
      </c>
      <c r="F241" s="35">
        <v>0</v>
      </c>
      <c r="G241" s="78">
        <f>ROUND(((D241*F241)+D241),2)</f>
        <v>11.48</v>
      </c>
      <c r="H241" s="79" t="s">
        <v>367</v>
      </c>
    </row>
    <row r="242" spans="1:8" x14ac:dyDescent="0.2">
      <c r="A242" s="80"/>
      <c r="B242" s="76"/>
      <c r="C242" s="77"/>
      <c r="D242" s="78"/>
      <c r="E242" s="79"/>
      <c r="F242" s="35"/>
      <c r="G242" s="78"/>
      <c r="H242" s="79"/>
    </row>
    <row r="243" spans="1:8" ht="25.5" x14ac:dyDescent="0.2">
      <c r="A243" s="80" t="s">
        <v>426</v>
      </c>
      <c r="B243" s="76">
        <v>485</v>
      </c>
      <c r="C243" s="77" t="s">
        <v>402</v>
      </c>
      <c r="D243" s="78">
        <v>11.53</v>
      </c>
      <c r="E243" s="79" t="s">
        <v>367</v>
      </c>
      <c r="F243" s="35">
        <v>0</v>
      </c>
      <c r="G243" s="78">
        <f>ROUND(((D243*F243)+D243),2)</f>
        <v>11.53</v>
      </c>
      <c r="H243" s="79" t="s">
        <v>367</v>
      </c>
    </row>
    <row r="244" spans="1:8" x14ac:dyDescent="0.2">
      <c r="A244" s="80"/>
      <c r="B244" s="76"/>
      <c r="C244" s="77"/>
      <c r="D244" s="78"/>
      <c r="E244" s="79"/>
      <c r="F244" s="35"/>
      <c r="G244" s="78"/>
      <c r="H244" s="79"/>
    </row>
    <row r="245" spans="1:8" x14ac:dyDescent="0.2">
      <c r="A245" s="80" t="s">
        <v>427</v>
      </c>
      <c r="B245" s="76">
        <v>490</v>
      </c>
      <c r="C245" s="77" t="s">
        <v>370</v>
      </c>
      <c r="D245" s="78">
        <v>16.440000000000001</v>
      </c>
      <c r="E245" s="79" t="s">
        <v>1</v>
      </c>
      <c r="F245" s="35">
        <v>0</v>
      </c>
      <c r="G245" s="78">
        <f>ROUND(((D245*F245)+D245),2)</f>
        <v>16.440000000000001</v>
      </c>
      <c r="H245" s="79" t="s">
        <v>1</v>
      </c>
    </row>
    <row r="246" spans="1:8" x14ac:dyDescent="0.2">
      <c r="A246" s="80"/>
      <c r="B246" s="76"/>
      <c r="C246" s="77"/>
      <c r="D246" s="78"/>
      <c r="E246" s="79"/>
      <c r="F246" s="35"/>
      <c r="G246" s="78"/>
      <c r="H246" s="79"/>
    </row>
    <row r="247" spans="1:8" x14ac:dyDescent="0.2">
      <c r="A247" s="80" t="s">
        <v>428</v>
      </c>
      <c r="B247" s="76">
        <v>494</v>
      </c>
      <c r="C247" s="77" t="s">
        <v>403</v>
      </c>
      <c r="D247" s="78">
        <v>18.309999999999999</v>
      </c>
      <c r="E247" s="79" t="s">
        <v>1</v>
      </c>
      <c r="F247" s="35">
        <v>0</v>
      </c>
      <c r="G247" s="78">
        <f>ROUND(((D247*F247)+D247),2)</f>
        <v>18.309999999999999</v>
      </c>
      <c r="H247" s="79" t="s">
        <v>1</v>
      </c>
    </row>
    <row r="248" spans="1:8" x14ac:dyDescent="0.2">
      <c r="A248" s="80"/>
      <c r="B248" s="76"/>
      <c r="C248" s="77"/>
      <c r="D248" s="78"/>
      <c r="E248" s="79"/>
      <c r="F248" s="35"/>
      <c r="G248" s="78"/>
      <c r="H248" s="79"/>
    </row>
    <row r="249" spans="1:8" x14ac:dyDescent="0.2">
      <c r="A249" s="80" t="s">
        <v>429</v>
      </c>
      <c r="B249" s="76">
        <v>497</v>
      </c>
      <c r="C249" s="77" t="s">
        <v>404</v>
      </c>
      <c r="D249" s="78">
        <v>19.55</v>
      </c>
      <c r="E249" s="79" t="s">
        <v>1</v>
      </c>
      <c r="F249" s="35">
        <v>0</v>
      </c>
      <c r="G249" s="78">
        <f>ROUND(((D249*F249)+D249),2)</f>
        <v>19.55</v>
      </c>
      <c r="H249" s="79" t="s">
        <v>1</v>
      </c>
    </row>
    <row r="250" spans="1:8" x14ac:dyDescent="0.2">
      <c r="A250" s="80"/>
      <c r="B250" s="76"/>
      <c r="C250" s="77"/>
      <c r="D250" s="78"/>
      <c r="E250" s="79"/>
      <c r="F250" s="35"/>
      <c r="G250" s="78"/>
      <c r="H250" s="79"/>
    </row>
    <row r="251" spans="1:8" x14ac:dyDescent="0.2">
      <c r="A251" s="80" t="s">
        <v>430</v>
      </c>
      <c r="B251" s="76">
        <v>500</v>
      </c>
      <c r="C251" s="77" t="s">
        <v>405</v>
      </c>
      <c r="D251" s="78">
        <v>22.05</v>
      </c>
      <c r="E251" s="79" t="s">
        <v>1</v>
      </c>
      <c r="F251" s="35">
        <v>0</v>
      </c>
      <c r="G251" s="78">
        <f>ROUND(((D251*F251)+D251),2)</f>
        <v>22.05</v>
      </c>
      <c r="H251" s="79" t="s">
        <v>1</v>
      </c>
    </row>
    <row r="252" spans="1:8" x14ac:dyDescent="0.2">
      <c r="A252" s="80"/>
      <c r="B252" s="76"/>
      <c r="C252" s="77"/>
      <c r="D252" s="78"/>
      <c r="E252" s="79"/>
      <c r="F252" s="35"/>
      <c r="G252" s="78"/>
      <c r="H252" s="79"/>
    </row>
    <row r="253" spans="1:8" x14ac:dyDescent="0.2">
      <c r="A253" s="80" t="s">
        <v>431</v>
      </c>
      <c r="B253" s="76">
        <v>503</v>
      </c>
      <c r="C253" s="77" t="s">
        <v>371</v>
      </c>
      <c r="D253" s="78">
        <v>40.17</v>
      </c>
      <c r="E253" s="79" t="s">
        <v>1</v>
      </c>
      <c r="F253" s="35">
        <v>0</v>
      </c>
      <c r="G253" s="78">
        <f>ROUND(((D253*F253)+D253),2)</f>
        <v>40.17</v>
      </c>
      <c r="H253" s="79" t="s">
        <v>1</v>
      </c>
    </row>
    <row r="254" spans="1:8" x14ac:dyDescent="0.2">
      <c r="A254" s="80"/>
      <c r="B254" s="76"/>
      <c r="C254" s="77"/>
      <c r="D254" s="78"/>
      <c r="E254" s="79"/>
      <c r="F254" s="35"/>
      <c r="G254" s="78"/>
      <c r="H254" s="79"/>
    </row>
    <row r="255" spans="1:8" x14ac:dyDescent="0.2">
      <c r="A255" s="80" t="s">
        <v>432</v>
      </c>
      <c r="B255" s="76">
        <v>506</v>
      </c>
      <c r="C255" s="77" t="s">
        <v>406</v>
      </c>
      <c r="D255" s="78">
        <v>45.59</v>
      </c>
      <c r="E255" s="79" t="s">
        <v>1</v>
      </c>
      <c r="F255" s="35">
        <v>0</v>
      </c>
      <c r="G255" s="78">
        <f>ROUND(((D255*F255)+D255),2)</f>
        <v>45.59</v>
      </c>
      <c r="H255" s="79" t="s">
        <v>1</v>
      </c>
    </row>
    <row r="256" spans="1:8" x14ac:dyDescent="0.2">
      <c r="A256" s="80"/>
      <c r="B256" s="76"/>
      <c r="C256" s="77"/>
      <c r="D256" s="78"/>
      <c r="E256" s="79"/>
      <c r="F256" s="35"/>
      <c r="G256" s="78"/>
      <c r="H256" s="79"/>
    </row>
    <row r="257" spans="1:8" x14ac:dyDescent="0.2">
      <c r="A257" s="80" t="s">
        <v>433</v>
      </c>
      <c r="B257" s="76">
        <v>509</v>
      </c>
      <c r="C257" s="77" t="s">
        <v>407</v>
      </c>
      <c r="D257" s="78">
        <v>48.53</v>
      </c>
      <c r="E257" s="79" t="s">
        <v>1</v>
      </c>
      <c r="F257" s="35">
        <v>0</v>
      </c>
      <c r="G257" s="78">
        <f>ROUND(((D257*F257)+D257),2)</f>
        <v>48.53</v>
      </c>
      <c r="H257" s="79" t="s">
        <v>1</v>
      </c>
    </row>
    <row r="258" spans="1:8" x14ac:dyDescent="0.2">
      <c r="A258" s="80"/>
      <c r="B258" s="76"/>
      <c r="C258" s="77"/>
      <c r="D258" s="78"/>
      <c r="E258" s="79"/>
      <c r="F258" s="35"/>
      <c r="G258" s="78"/>
      <c r="H258" s="79"/>
    </row>
    <row r="259" spans="1:8" x14ac:dyDescent="0.2">
      <c r="A259" s="80" t="s">
        <v>434</v>
      </c>
      <c r="B259" s="76">
        <v>512</v>
      </c>
      <c r="C259" s="77" t="s">
        <v>408</v>
      </c>
      <c r="D259" s="78">
        <v>55.37</v>
      </c>
      <c r="E259" s="79" t="s">
        <v>1</v>
      </c>
      <c r="F259" s="35">
        <v>0</v>
      </c>
      <c r="G259" s="78">
        <f>ROUND(((D259*F259)+D259),2)</f>
        <v>55.37</v>
      </c>
      <c r="H259" s="79" t="s">
        <v>1</v>
      </c>
    </row>
    <row r="260" spans="1:8" x14ac:dyDescent="0.2">
      <c r="A260" s="80"/>
      <c r="B260" s="76"/>
      <c r="C260" s="77"/>
      <c r="D260" s="78"/>
      <c r="E260" s="79"/>
      <c r="F260" s="35"/>
      <c r="G260" s="78"/>
      <c r="H260" s="79"/>
    </row>
    <row r="261" spans="1:8" x14ac:dyDescent="0.2">
      <c r="A261" s="80" t="s">
        <v>435</v>
      </c>
      <c r="B261" s="76">
        <v>515</v>
      </c>
      <c r="C261" s="77" t="s">
        <v>372</v>
      </c>
      <c r="D261" s="78">
        <v>32.450000000000003</v>
      </c>
      <c r="E261" s="79" t="s">
        <v>1</v>
      </c>
      <c r="F261" s="35">
        <v>0</v>
      </c>
      <c r="G261" s="78">
        <f>ROUND(((D261*F261)+D261),2)</f>
        <v>32.450000000000003</v>
      </c>
      <c r="H261" s="79" t="s">
        <v>1</v>
      </c>
    </row>
    <row r="262" spans="1:8" x14ac:dyDescent="0.2">
      <c r="A262" s="80"/>
      <c r="B262" s="76"/>
      <c r="C262" s="77"/>
      <c r="D262" s="78"/>
      <c r="E262" s="79"/>
      <c r="F262" s="35"/>
      <c r="G262" s="78"/>
      <c r="H262" s="79"/>
    </row>
    <row r="263" spans="1:8" x14ac:dyDescent="0.2">
      <c r="A263" s="80" t="s">
        <v>436</v>
      </c>
      <c r="B263" s="76">
        <v>518</v>
      </c>
      <c r="C263" s="77" t="s">
        <v>409</v>
      </c>
      <c r="D263" s="78">
        <v>34.32</v>
      </c>
      <c r="E263" s="79" t="s">
        <v>1</v>
      </c>
      <c r="F263" s="35">
        <v>0</v>
      </c>
      <c r="G263" s="78">
        <f>ROUND(((D263*F263)+D263),2)</f>
        <v>34.32</v>
      </c>
      <c r="H263" s="79" t="s">
        <v>1</v>
      </c>
    </row>
    <row r="264" spans="1:8" x14ac:dyDescent="0.2">
      <c r="A264" s="80"/>
      <c r="B264" s="76"/>
      <c r="C264" s="77"/>
      <c r="D264" s="78"/>
      <c r="E264" s="79"/>
      <c r="F264" s="35"/>
      <c r="G264" s="78"/>
      <c r="H264" s="79"/>
    </row>
    <row r="265" spans="1:8" x14ac:dyDescent="0.2">
      <c r="A265" s="80" t="s">
        <v>437</v>
      </c>
      <c r="B265" s="76">
        <v>521</v>
      </c>
      <c r="C265" s="90" t="s">
        <v>409</v>
      </c>
      <c r="D265" s="78">
        <v>35.57</v>
      </c>
      <c r="E265" s="79" t="s">
        <v>1</v>
      </c>
      <c r="F265" s="35">
        <v>0</v>
      </c>
      <c r="G265" s="78">
        <f>ROUND(((D265*F265)+D265),2)</f>
        <v>35.57</v>
      </c>
      <c r="H265" s="79" t="s">
        <v>1</v>
      </c>
    </row>
    <row r="266" spans="1:8" x14ac:dyDescent="0.2">
      <c r="A266" s="80"/>
      <c r="B266" s="76"/>
      <c r="C266" s="77"/>
      <c r="D266" s="78"/>
      <c r="E266" s="79"/>
      <c r="F266" s="35"/>
      <c r="G266" s="78"/>
      <c r="H266" s="79"/>
    </row>
    <row r="267" spans="1:8" x14ac:dyDescent="0.2">
      <c r="A267" s="80" t="s">
        <v>438</v>
      </c>
      <c r="B267" s="76">
        <v>524</v>
      </c>
      <c r="C267" s="77" t="s">
        <v>410</v>
      </c>
      <c r="D267" s="78">
        <v>38.07</v>
      </c>
      <c r="E267" s="79" t="s">
        <v>1</v>
      </c>
      <c r="F267" s="35">
        <v>0</v>
      </c>
      <c r="G267" s="78">
        <f>ROUND(((D267*F267)+D267),2)</f>
        <v>38.07</v>
      </c>
      <c r="H267" s="79" t="s">
        <v>1</v>
      </c>
    </row>
    <row r="268" spans="1:8" x14ac:dyDescent="0.2">
      <c r="A268" s="80"/>
      <c r="B268" s="76"/>
      <c r="C268" s="77"/>
      <c r="D268" s="78"/>
      <c r="E268" s="79"/>
      <c r="F268" s="35"/>
      <c r="G268" s="78"/>
      <c r="H268" s="79"/>
    </row>
    <row r="269" spans="1:8" x14ac:dyDescent="0.2">
      <c r="A269" s="80" t="s">
        <v>439</v>
      </c>
      <c r="B269" s="76">
        <v>527</v>
      </c>
      <c r="C269" s="77" t="s">
        <v>411</v>
      </c>
      <c r="D269" s="78">
        <v>79.02</v>
      </c>
      <c r="E269" s="79" t="s">
        <v>1</v>
      </c>
      <c r="F269" s="35">
        <v>0</v>
      </c>
      <c r="G269" s="78">
        <f>ROUND(((D269*F269)+D269),2)</f>
        <v>79.02</v>
      </c>
      <c r="H269" s="79" t="s">
        <v>1</v>
      </c>
    </row>
    <row r="270" spans="1:8" x14ac:dyDescent="0.2">
      <c r="A270" s="80"/>
      <c r="B270" s="76"/>
      <c r="C270" s="77"/>
      <c r="D270" s="78"/>
      <c r="E270" s="79"/>
      <c r="F270" s="35"/>
      <c r="G270" s="78"/>
      <c r="H270" s="79"/>
    </row>
    <row r="271" spans="1:8" x14ac:dyDescent="0.2">
      <c r="A271" s="80" t="s">
        <v>440</v>
      </c>
      <c r="B271" s="76">
        <v>530</v>
      </c>
      <c r="C271" s="77" t="s">
        <v>412</v>
      </c>
      <c r="D271" s="78">
        <v>88.74</v>
      </c>
      <c r="E271" s="79" t="s">
        <v>1</v>
      </c>
      <c r="F271" s="35">
        <v>0</v>
      </c>
      <c r="G271" s="78">
        <f>ROUND(((D271*F271)+D271),2)</f>
        <v>88.74</v>
      </c>
      <c r="H271" s="79" t="s">
        <v>1</v>
      </c>
    </row>
    <row r="272" spans="1:8" x14ac:dyDescent="0.2">
      <c r="A272" s="80"/>
      <c r="B272" s="76"/>
      <c r="C272" s="77"/>
      <c r="D272" s="78"/>
      <c r="E272" s="79"/>
      <c r="F272" s="35"/>
      <c r="G272" s="78"/>
      <c r="H272" s="79"/>
    </row>
    <row r="273" spans="1:8" x14ac:dyDescent="0.2">
      <c r="A273" s="80" t="s">
        <v>441</v>
      </c>
      <c r="B273" s="76">
        <v>533</v>
      </c>
      <c r="C273" s="90" t="s">
        <v>413</v>
      </c>
      <c r="D273" s="78">
        <v>93.64</v>
      </c>
      <c r="E273" s="79" t="s">
        <v>1</v>
      </c>
      <c r="F273" s="35">
        <v>0</v>
      </c>
      <c r="G273" s="78">
        <f>ROUND(((D273*F273)+D273),2)</f>
        <v>93.64</v>
      </c>
      <c r="H273" s="79" t="s">
        <v>1</v>
      </c>
    </row>
    <row r="274" spans="1:8" x14ac:dyDescent="0.2">
      <c r="A274" s="80"/>
      <c r="B274" s="76"/>
      <c r="C274" s="77"/>
      <c r="D274" s="78"/>
      <c r="E274" s="79"/>
      <c r="F274" s="35"/>
      <c r="G274" s="78"/>
      <c r="H274" s="79"/>
    </row>
    <row r="275" spans="1:8" x14ac:dyDescent="0.2">
      <c r="A275" s="80" t="s">
        <v>442</v>
      </c>
      <c r="B275" s="76">
        <v>536</v>
      </c>
      <c r="C275" s="90" t="s">
        <v>414</v>
      </c>
      <c r="D275" s="78">
        <v>110.45</v>
      </c>
      <c r="E275" s="79" t="s">
        <v>1</v>
      </c>
      <c r="F275" s="35">
        <v>0</v>
      </c>
      <c r="G275" s="78">
        <f>ROUND(((D275*F275)+D275),2)</f>
        <v>110.45</v>
      </c>
      <c r="H275" s="79" t="s">
        <v>1</v>
      </c>
    </row>
    <row r="276" spans="1:8" x14ac:dyDescent="0.2">
      <c r="A276" s="80"/>
      <c r="B276" s="76"/>
      <c r="C276" s="77"/>
      <c r="D276" s="78"/>
      <c r="E276" s="79"/>
      <c r="F276" s="35"/>
      <c r="G276" s="78"/>
      <c r="H276" s="79"/>
    </row>
    <row r="277" spans="1:8" x14ac:dyDescent="0.2">
      <c r="A277" s="80" t="s">
        <v>443</v>
      </c>
      <c r="B277" s="76">
        <v>539</v>
      </c>
      <c r="C277" s="77" t="s">
        <v>374</v>
      </c>
      <c r="D277" s="78">
        <v>37.24</v>
      </c>
      <c r="E277" s="79" t="s">
        <v>1</v>
      </c>
      <c r="F277" s="35">
        <v>0</v>
      </c>
      <c r="G277" s="78">
        <f>ROUND(((D277*F277)+D277),2)</f>
        <v>37.24</v>
      </c>
      <c r="H277" s="79" t="s">
        <v>1</v>
      </c>
    </row>
    <row r="278" spans="1:8" x14ac:dyDescent="0.2">
      <c r="A278" s="80"/>
      <c r="B278" s="76"/>
      <c r="C278" s="77"/>
      <c r="D278" s="78"/>
      <c r="E278" s="79"/>
      <c r="F278" s="35"/>
      <c r="G278" s="78"/>
      <c r="H278" s="79"/>
    </row>
    <row r="279" spans="1:8" x14ac:dyDescent="0.2">
      <c r="A279" s="80" t="s">
        <v>444</v>
      </c>
      <c r="B279" s="76">
        <v>542</v>
      </c>
      <c r="C279" s="77" t="s">
        <v>415</v>
      </c>
      <c r="D279" s="78">
        <v>39.11</v>
      </c>
      <c r="E279" s="79" t="s">
        <v>1</v>
      </c>
      <c r="F279" s="35">
        <v>0</v>
      </c>
      <c r="G279" s="78">
        <f>ROUND(((D279*F279)+D279),2)</f>
        <v>39.11</v>
      </c>
      <c r="H279" s="79" t="s">
        <v>1</v>
      </c>
    </row>
    <row r="280" spans="1:8" x14ac:dyDescent="0.2">
      <c r="A280" s="80"/>
      <c r="B280" s="76"/>
      <c r="C280" s="77"/>
      <c r="D280" s="78"/>
      <c r="E280" s="79"/>
      <c r="F280" s="35"/>
      <c r="G280" s="78"/>
      <c r="H280" s="79"/>
    </row>
    <row r="281" spans="1:8" x14ac:dyDescent="0.2">
      <c r="A281" s="80" t="s">
        <v>445</v>
      </c>
      <c r="B281" s="76">
        <v>545</v>
      </c>
      <c r="C281" s="77" t="s">
        <v>416</v>
      </c>
      <c r="D281" s="78">
        <v>40.36</v>
      </c>
      <c r="E281" s="79" t="s">
        <v>1</v>
      </c>
      <c r="F281" s="35">
        <v>0</v>
      </c>
      <c r="G281" s="78">
        <f>ROUND(((D281*F281)+D281),2)</f>
        <v>40.36</v>
      </c>
      <c r="H281" s="79" t="s">
        <v>1</v>
      </c>
    </row>
    <row r="282" spans="1:8" x14ac:dyDescent="0.2">
      <c r="A282" s="80"/>
      <c r="B282" s="76"/>
      <c r="C282" s="77"/>
      <c r="D282" s="78"/>
      <c r="E282" s="79"/>
      <c r="F282" s="35"/>
      <c r="G282" s="78"/>
      <c r="H282" s="79"/>
    </row>
    <row r="283" spans="1:8" x14ac:dyDescent="0.2">
      <c r="A283" s="80" t="s">
        <v>446</v>
      </c>
      <c r="B283" s="76">
        <v>548</v>
      </c>
      <c r="C283" s="77" t="s">
        <v>417</v>
      </c>
      <c r="D283" s="78">
        <v>42.85</v>
      </c>
      <c r="E283" s="79" t="s">
        <v>1</v>
      </c>
      <c r="F283" s="35">
        <v>0</v>
      </c>
      <c r="G283" s="78">
        <f>ROUND(((D283*F283)+D283),2)</f>
        <v>42.85</v>
      </c>
      <c r="H283" s="79" t="s">
        <v>1</v>
      </c>
    </row>
    <row r="284" spans="1:8" x14ac:dyDescent="0.2">
      <c r="A284" s="80"/>
      <c r="B284" s="76"/>
      <c r="C284" s="77"/>
      <c r="D284" s="78"/>
      <c r="E284" s="79"/>
      <c r="F284" s="35"/>
      <c r="G284" s="78"/>
      <c r="H284" s="79"/>
    </row>
    <row r="285" spans="1:8" x14ac:dyDescent="0.2">
      <c r="A285" s="80" t="s">
        <v>447</v>
      </c>
      <c r="B285" s="76">
        <v>551</v>
      </c>
      <c r="C285" s="77" t="s">
        <v>418</v>
      </c>
      <c r="D285" s="78">
        <v>107.66</v>
      </c>
      <c r="E285" s="79" t="s">
        <v>1</v>
      </c>
      <c r="F285" s="35">
        <v>0</v>
      </c>
      <c r="G285" s="78">
        <f>ROUND(((D285*F285)+D285),2)</f>
        <v>107.66</v>
      </c>
      <c r="H285" s="79" t="s">
        <v>1</v>
      </c>
    </row>
    <row r="286" spans="1:8" x14ac:dyDescent="0.2">
      <c r="A286" s="80"/>
      <c r="B286" s="76"/>
      <c r="C286" s="77"/>
      <c r="D286" s="78"/>
      <c r="E286" s="79"/>
      <c r="F286" s="35"/>
      <c r="G286" s="78"/>
      <c r="H286" s="79"/>
    </row>
    <row r="287" spans="1:8" x14ac:dyDescent="0.2">
      <c r="A287" s="80" t="s">
        <v>448</v>
      </c>
      <c r="B287" s="76">
        <v>554</v>
      </c>
      <c r="C287" s="77" t="s">
        <v>419</v>
      </c>
      <c r="D287" s="78">
        <v>122.53</v>
      </c>
      <c r="E287" s="79" t="s">
        <v>1</v>
      </c>
      <c r="F287" s="35">
        <v>0</v>
      </c>
      <c r="G287" s="78">
        <f>ROUND(((D287*F287)+D287),2)</f>
        <v>122.53</v>
      </c>
      <c r="H287" s="79" t="s">
        <v>1</v>
      </c>
    </row>
    <row r="288" spans="1:8" x14ac:dyDescent="0.2">
      <c r="A288" s="80"/>
      <c r="B288" s="76"/>
      <c r="C288" s="77"/>
      <c r="D288" s="78"/>
      <c r="E288" s="79"/>
      <c r="F288" s="35"/>
      <c r="G288" s="78"/>
      <c r="H288" s="79"/>
    </row>
    <row r="289" spans="1:8" x14ac:dyDescent="0.2">
      <c r="A289" s="80" t="s">
        <v>449</v>
      </c>
      <c r="B289" s="76">
        <v>557</v>
      </c>
      <c r="C289" s="77" t="s">
        <v>420</v>
      </c>
      <c r="D289" s="78">
        <v>129.44</v>
      </c>
      <c r="E289" s="79" t="s">
        <v>1</v>
      </c>
      <c r="F289" s="35">
        <v>0</v>
      </c>
      <c r="G289" s="78">
        <f>ROUND(((D289*F289)+D289),2)</f>
        <v>129.44</v>
      </c>
      <c r="H289" s="79" t="s">
        <v>1</v>
      </c>
    </row>
    <row r="290" spans="1:8" x14ac:dyDescent="0.2">
      <c r="A290" s="80"/>
      <c r="B290" s="76"/>
      <c r="C290" s="77"/>
      <c r="D290" s="78"/>
      <c r="E290" s="79"/>
      <c r="F290" s="35"/>
      <c r="G290" s="78"/>
      <c r="H290" s="79"/>
    </row>
    <row r="291" spans="1:8" x14ac:dyDescent="0.2">
      <c r="A291" s="80" t="s">
        <v>450</v>
      </c>
      <c r="B291" s="76">
        <v>560</v>
      </c>
      <c r="C291" s="77" t="s">
        <v>421</v>
      </c>
      <c r="D291" s="78">
        <v>151.27000000000001</v>
      </c>
      <c r="E291" s="79" t="s">
        <v>1</v>
      </c>
      <c r="F291" s="35">
        <v>0</v>
      </c>
      <c r="G291" s="78">
        <f>ROUND(((D291*F291)+D291),2)</f>
        <v>151.27000000000001</v>
      </c>
      <c r="H291" s="79" t="s">
        <v>1</v>
      </c>
    </row>
    <row r="292" spans="1:8" x14ac:dyDescent="0.2">
      <c r="A292" s="80"/>
      <c r="B292" s="76"/>
      <c r="C292" s="77"/>
      <c r="D292" s="78"/>
      <c r="E292" s="79"/>
      <c r="F292" s="35"/>
      <c r="G292" s="78"/>
      <c r="H292" s="79"/>
    </row>
    <row r="293" spans="1:8" x14ac:dyDescent="0.2">
      <c r="A293" s="80" t="s">
        <v>451</v>
      </c>
      <c r="B293" s="76">
        <v>568</v>
      </c>
      <c r="C293" s="90" t="s">
        <v>376</v>
      </c>
      <c r="D293" s="78">
        <v>12.9</v>
      </c>
      <c r="E293" s="79" t="s">
        <v>1</v>
      </c>
      <c r="F293" s="35">
        <v>0</v>
      </c>
      <c r="G293" s="78">
        <f>ROUND(((D293*F293)+D293),2)</f>
        <v>12.9</v>
      </c>
      <c r="H293" s="79" t="s">
        <v>1</v>
      </c>
    </row>
    <row r="294" spans="1:8" x14ac:dyDescent="0.2">
      <c r="A294" s="80"/>
      <c r="B294" s="76"/>
      <c r="C294" s="77"/>
      <c r="D294" s="78"/>
      <c r="E294" s="79"/>
      <c r="F294" s="35"/>
      <c r="G294" s="78"/>
      <c r="H294" s="79"/>
    </row>
    <row r="295" spans="1:8" x14ac:dyDescent="0.2">
      <c r="A295" s="80" t="s">
        <v>452</v>
      </c>
      <c r="B295" s="76">
        <v>570</v>
      </c>
      <c r="C295" s="90" t="s">
        <v>377</v>
      </c>
      <c r="D295" s="78">
        <v>24.68</v>
      </c>
      <c r="E295" s="79" t="s">
        <v>1</v>
      </c>
      <c r="F295" s="35">
        <v>0</v>
      </c>
      <c r="G295" s="78">
        <f>ROUND(((D295*F295)+D295),2)</f>
        <v>24.68</v>
      </c>
      <c r="H295" s="79" t="s">
        <v>1</v>
      </c>
    </row>
    <row r="296" spans="1:8" x14ac:dyDescent="0.2">
      <c r="A296" s="80"/>
      <c r="B296" s="76"/>
      <c r="C296" s="77"/>
      <c r="D296" s="78"/>
      <c r="E296" s="79"/>
      <c r="F296" s="35"/>
      <c r="G296" s="78"/>
      <c r="H296" s="79"/>
    </row>
    <row r="297" spans="1:8" ht="51" x14ac:dyDescent="0.2">
      <c r="A297" s="70"/>
      <c r="B297" s="71"/>
      <c r="C297" s="72" t="s">
        <v>400</v>
      </c>
      <c r="D297" s="73"/>
      <c r="E297" s="74"/>
      <c r="F297" s="34"/>
      <c r="G297" s="132"/>
      <c r="H297" s="133"/>
    </row>
    <row r="298" spans="1:8" x14ac:dyDescent="0.2">
      <c r="A298" s="80"/>
      <c r="B298" s="76"/>
      <c r="C298" s="77"/>
      <c r="D298" s="78"/>
      <c r="E298" s="79"/>
      <c r="F298" s="35"/>
      <c r="G298" s="78"/>
      <c r="H298" s="79"/>
    </row>
    <row r="299" spans="1:8" x14ac:dyDescent="0.2">
      <c r="A299" s="80" t="s">
        <v>453</v>
      </c>
      <c r="B299" s="76">
        <v>475</v>
      </c>
      <c r="C299" s="77" t="s">
        <v>401</v>
      </c>
      <c r="D299" s="78">
        <v>5.1100000000000003</v>
      </c>
      <c r="E299" s="79" t="s">
        <v>367</v>
      </c>
      <c r="F299" s="35">
        <v>0</v>
      </c>
      <c r="G299" s="78">
        <f>ROUND(((D299*F299)+D299),2)</f>
        <v>5.1100000000000003</v>
      </c>
      <c r="H299" s="79" t="s">
        <v>367</v>
      </c>
    </row>
    <row r="300" spans="1:8" x14ac:dyDescent="0.2">
      <c r="A300" s="80"/>
      <c r="B300" s="76"/>
      <c r="C300" s="77"/>
      <c r="D300" s="78"/>
      <c r="E300" s="79"/>
      <c r="F300" s="35"/>
      <c r="G300" s="78"/>
      <c r="H300" s="79"/>
    </row>
    <row r="301" spans="1:8" ht="25.5" x14ac:dyDescent="0.2">
      <c r="A301" s="80" t="s">
        <v>454</v>
      </c>
      <c r="B301" s="76">
        <v>480</v>
      </c>
      <c r="C301" s="77" t="s">
        <v>422</v>
      </c>
      <c r="D301" s="78">
        <v>11.48</v>
      </c>
      <c r="E301" s="79" t="s">
        <v>367</v>
      </c>
      <c r="F301" s="35">
        <v>0</v>
      </c>
      <c r="G301" s="78">
        <f>ROUND(((D301*F301)+D301),2)</f>
        <v>11.48</v>
      </c>
      <c r="H301" s="79" t="s">
        <v>367</v>
      </c>
    </row>
    <row r="302" spans="1:8" x14ac:dyDescent="0.2">
      <c r="A302" s="80"/>
      <c r="B302" s="76"/>
      <c r="C302" s="77"/>
      <c r="D302" s="78"/>
      <c r="E302" s="79"/>
      <c r="F302" s="35"/>
      <c r="G302" s="78"/>
      <c r="H302" s="79"/>
    </row>
    <row r="303" spans="1:8" ht="25.5" x14ac:dyDescent="0.2">
      <c r="A303" s="80" t="s">
        <v>455</v>
      </c>
      <c r="B303" s="76">
        <v>485</v>
      </c>
      <c r="C303" s="77" t="s">
        <v>402</v>
      </c>
      <c r="D303" s="78">
        <v>11.53</v>
      </c>
      <c r="E303" s="79" t="s">
        <v>367</v>
      </c>
      <c r="F303" s="35">
        <v>0</v>
      </c>
      <c r="G303" s="78">
        <f>ROUND(((D303*F303)+D303),2)</f>
        <v>11.53</v>
      </c>
      <c r="H303" s="79" t="s">
        <v>367</v>
      </c>
    </row>
    <row r="304" spans="1:8" x14ac:dyDescent="0.2">
      <c r="A304" s="80"/>
      <c r="B304" s="76"/>
      <c r="C304" s="77"/>
      <c r="D304" s="78"/>
      <c r="E304" s="79"/>
      <c r="F304" s="35"/>
      <c r="G304" s="78"/>
      <c r="H304" s="79"/>
    </row>
    <row r="305" spans="1:8" x14ac:dyDescent="0.2">
      <c r="A305" s="80" t="s">
        <v>456</v>
      </c>
      <c r="B305" s="76">
        <v>490</v>
      </c>
      <c r="C305" s="77" t="s">
        <v>370</v>
      </c>
      <c r="D305" s="78">
        <v>18.309999999999999</v>
      </c>
      <c r="E305" s="79" t="s">
        <v>1</v>
      </c>
      <c r="F305" s="35">
        <v>0</v>
      </c>
      <c r="G305" s="78">
        <f>ROUND(((D305*F305)+D305),2)</f>
        <v>18.309999999999999</v>
      </c>
      <c r="H305" s="79" t="s">
        <v>1</v>
      </c>
    </row>
    <row r="306" spans="1:8" x14ac:dyDescent="0.2">
      <c r="A306" s="80"/>
      <c r="B306" s="76"/>
      <c r="C306" s="77"/>
      <c r="D306" s="78"/>
      <c r="E306" s="79"/>
      <c r="F306" s="35"/>
      <c r="G306" s="78"/>
      <c r="H306" s="79"/>
    </row>
    <row r="307" spans="1:8" x14ac:dyDescent="0.2">
      <c r="A307" s="80" t="s">
        <v>457</v>
      </c>
      <c r="B307" s="76">
        <v>494</v>
      </c>
      <c r="C307" s="77" t="s">
        <v>403</v>
      </c>
      <c r="D307" s="78">
        <v>19.55</v>
      </c>
      <c r="E307" s="79" t="s">
        <v>1</v>
      </c>
      <c r="F307" s="35">
        <v>0</v>
      </c>
      <c r="G307" s="78">
        <f>ROUND(((D307*F307)+D307),2)</f>
        <v>19.55</v>
      </c>
      <c r="H307" s="79" t="s">
        <v>1</v>
      </c>
    </row>
    <row r="308" spans="1:8" x14ac:dyDescent="0.2">
      <c r="A308" s="80"/>
      <c r="B308" s="76"/>
      <c r="C308" s="77"/>
      <c r="D308" s="78"/>
      <c r="E308" s="79"/>
      <c r="F308" s="35"/>
      <c r="G308" s="78"/>
      <c r="H308" s="79"/>
    </row>
    <row r="309" spans="1:8" x14ac:dyDescent="0.2">
      <c r="A309" s="80" t="s">
        <v>458</v>
      </c>
      <c r="B309" s="76">
        <v>497</v>
      </c>
      <c r="C309" s="77" t="s">
        <v>404</v>
      </c>
      <c r="D309" s="78">
        <v>22.05</v>
      </c>
      <c r="E309" s="79" t="s">
        <v>1</v>
      </c>
      <c r="F309" s="35">
        <v>0</v>
      </c>
      <c r="G309" s="78">
        <f>ROUND(((D309*F309)+D309),2)</f>
        <v>22.05</v>
      </c>
      <c r="H309" s="79" t="s">
        <v>1</v>
      </c>
    </row>
    <row r="310" spans="1:8" x14ac:dyDescent="0.2">
      <c r="A310" s="80"/>
      <c r="B310" s="76"/>
      <c r="C310" s="77"/>
      <c r="D310" s="78"/>
      <c r="E310" s="79"/>
      <c r="F310" s="35"/>
      <c r="G310" s="78"/>
      <c r="H310" s="79"/>
    </row>
    <row r="311" spans="1:8" x14ac:dyDescent="0.2">
      <c r="A311" s="80" t="s">
        <v>459</v>
      </c>
      <c r="B311" s="76">
        <v>500</v>
      </c>
      <c r="C311" s="90" t="s">
        <v>405</v>
      </c>
      <c r="D311" s="78">
        <v>24.55</v>
      </c>
      <c r="E311" s="79" t="s">
        <v>1</v>
      </c>
      <c r="F311" s="35">
        <v>0</v>
      </c>
      <c r="G311" s="78">
        <f>ROUND(((D311*F311)+D311),2)</f>
        <v>24.55</v>
      </c>
      <c r="H311" s="79" t="s">
        <v>1</v>
      </c>
    </row>
    <row r="312" spans="1:8" x14ac:dyDescent="0.2">
      <c r="A312" s="80"/>
      <c r="B312" s="76"/>
      <c r="C312" s="77"/>
      <c r="D312" s="78"/>
      <c r="E312" s="79"/>
      <c r="F312" s="35"/>
      <c r="G312" s="78"/>
      <c r="H312" s="79"/>
    </row>
    <row r="313" spans="1:8" x14ac:dyDescent="0.2">
      <c r="A313" s="80" t="s">
        <v>460</v>
      </c>
      <c r="B313" s="76">
        <v>503</v>
      </c>
      <c r="C313" s="77" t="s">
        <v>371</v>
      </c>
      <c r="D313" s="78">
        <v>45.53</v>
      </c>
      <c r="E313" s="79" t="s">
        <v>1</v>
      </c>
      <c r="F313" s="35">
        <v>0</v>
      </c>
      <c r="G313" s="78">
        <f>ROUND(((D313*F313)+D313),2)</f>
        <v>45.53</v>
      </c>
      <c r="H313" s="79" t="s">
        <v>1</v>
      </c>
    </row>
    <row r="314" spans="1:8" x14ac:dyDescent="0.2">
      <c r="A314" s="80"/>
      <c r="B314" s="76"/>
      <c r="C314" s="77"/>
      <c r="D314" s="78"/>
      <c r="E314" s="79"/>
      <c r="F314" s="35"/>
      <c r="G314" s="78"/>
      <c r="H314" s="79"/>
    </row>
    <row r="315" spans="1:8" x14ac:dyDescent="0.2">
      <c r="A315" s="80" t="s">
        <v>461</v>
      </c>
      <c r="B315" s="76">
        <v>506</v>
      </c>
      <c r="C315" s="77" t="s">
        <v>406</v>
      </c>
      <c r="D315" s="78">
        <v>46.77</v>
      </c>
      <c r="E315" s="79" t="s">
        <v>1</v>
      </c>
      <c r="F315" s="35">
        <v>0</v>
      </c>
      <c r="G315" s="78">
        <f>ROUND(((D315*F315)+D315),2)</f>
        <v>46.77</v>
      </c>
      <c r="H315" s="79" t="s">
        <v>1</v>
      </c>
    </row>
    <row r="316" spans="1:8" x14ac:dyDescent="0.2">
      <c r="A316" s="80"/>
      <c r="B316" s="76"/>
      <c r="C316" s="77"/>
      <c r="D316" s="78"/>
      <c r="E316" s="79"/>
      <c r="F316" s="35"/>
      <c r="G316" s="78"/>
      <c r="H316" s="79"/>
    </row>
    <row r="317" spans="1:8" x14ac:dyDescent="0.2">
      <c r="A317" s="80" t="s">
        <v>462</v>
      </c>
      <c r="B317" s="76">
        <v>509</v>
      </c>
      <c r="C317" s="77" t="s">
        <v>407</v>
      </c>
      <c r="D317" s="78">
        <v>50.4</v>
      </c>
      <c r="E317" s="79" t="s">
        <v>1</v>
      </c>
      <c r="F317" s="35">
        <v>0</v>
      </c>
      <c r="G317" s="78">
        <f>ROUND(((D317*F317)+D317),2)</f>
        <v>50.4</v>
      </c>
      <c r="H317" s="79" t="s">
        <v>1</v>
      </c>
    </row>
    <row r="318" spans="1:8" x14ac:dyDescent="0.2">
      <c r="A318" s="80"/>
      <c r="B318" s="76"/>
      <c r="C318" s="77"/>
      <c r="D318" s="78"/>
      <c r="E318" s="79"/>
      <c r="F318" s="35"/>
      <c r="G318" s="78"/>
      <c r="H318" s="79"/>
    </row>
    <row r="319" spans="1:8" x14ac:dyDescent="0.2">
      <c r="A319" s="80" t="s">
        <v>463</v>
      </c>
      <c r="B319" s="76">
        <v>512</v>
      </c>
      <c r="C319" s="77" t="s">
        <v>408</v>
      </c>
      <c r="D319" s="78">
        <v>54.5</v>
      </c>
      <c r="E319" s="79" t="s">
        <v>1</v>
      </c>
      <c r="F319" s="35">
        <v>0</v>
      </c>
      <c r="G319" s="78">
        <f>ROUND(((D319*F319)+D319),2)</f>
        <v>54.5</v>
      </c>
      <c r="H319" s="79" t="s">
        <v>1</v>
      </c>
    </row>
    <row r="320" spans="1:8" x14ac:dyDescent="0.2">
      <c r="A320" s="80"/>
      <c r="B320" s="76"/>
      <c r="C320" s="77"/>
      <c r="D320" s="78"/>
      <c r="E320" s="79"/>
      <c r="F320" s="35"/>
      <c r="G320" s="78"/>
      <c r="H320" s="79"/>
    </row>
    <row r="321" spans="1:8" x14ac:dyDescent="0.2">
      <c r="A321" s="80" t="s">
        <v>464</v>
      </c>
      <c r="B321" s="76">
        <v>515</v>
      </c>
      <c r="C321" s="77" t="s">
        <v>372</v>
      </c>
      <c r="D321" s="78">
        <v>32.450000000000003</v>
      </c>
      <c r="E321" s="79" t="s">
        <v>1</v>
      </c>
      <c r="F321" s="35">
        <v>0</v>
      </c>
      <c r="G321" s="78">
        <f>ROUND(((D321*F321)+D321),2)</f>
        <v>32.450000000000003</v>
      </c>
      <c r="H321" s="79" t="s">
        <v>1</v>
      </c>
    </row>
    <row r="322" spans="1:8" x14ac:dyDescent="0.2">
      <c r="A322" s="80"/>
      <c r="B322" s="76"/>
      <c r="C322" s="77"/>
      <c r="D322" s="78"/>
      <c r="E322" s="79"/>
      <c r="F322" s="35"/>
      <c r="G322" s="78"/>
      <c r="H322" s="79"/>
    </row>
    <row r="323" spans="1:8" x14ac:dyDescent="0.2">
      <c r="A323" s="80" t="s">
        <v>465</v>
      </c>
      <c r="B323" s="76">
        <v>518</v>
      </c>
      <c r="C323" s="77" t="s">
        <v>409</v>
      </c>
      <c r="D323" s="78">
        <v>34.32</v>
      </c>
      <c r="E323" s="79" t="s">
        <v>1</v>
      </c>
      <c r="F323" s="35">
        <v>0</v>
      </c>
      <c r="G323" s="78">
        <f>ROUND(((D323*F323)+D323),2)</f>
        <v>34.32</v>
      </c>
      <c r="H323" s="79" t="s">
        <v>1</v>
      </c>
    </row>
    <row r="324" spans="1:8" x14ac:dyDescent="0.2">
      <c r="A324" s="80"/>
      <c r="B324" s="76"/>
      <c r="C324" s="77"/>
      <c r="D324" s="78"/>
      <c r="E324" s="79"/>
      <c r="F324" s="35"/>
      <c r="G324" s="78"/>
      <c r="H324" s="79"/>
    </row>
    <row r="325" spans="1:8" x14ac:dyDescent="0.2">
      <c r="A325" s="80" t="s">
        <v>466</v>
      </c>
      <c r="B325" s="76">
        <v>521</v>
      </c>
      <c r="C325" s="77" t="s">
        <v>423</v>
      </c>
      <c r="D325" s="78">
        <v>35.57</v>
      </c>
      <c r="E325" s="79" t="s">
        <v>1</v>
      </c>
      <c r="F325" s="35">
        <v>0</v>
      </c>
      <c r="G325" s="78">
        <f>ROUND(((D325*F325)+D325),2)</f>
        <v>35.57</v>
      </c>
      <c r="H325" s="79" t="s">
        <v>1</v>
      </c>
    </row>
    <row r="326" spans="1:8" x14ac:dyDescent="0.2">
      <c r="A326" s="80"/>
      <c r="B326" s="76"/>
      <c r="C326" s="77"/>
      <c r="D326" s="78"/>
      <c r="E326" s="79"/>
      <c r="F326" s="35"/>
      <c r="G326" s="78"/>
      <c r="H326" s="79"/>
    </row>
    <row r="327" spans="1:8" x14ac:dyDescent="0.2">
      <c r="A327" s="80" t="s">
        <v>467</v>
      </c>
      <c r="B327" s="76">
        <v>524</v>
      </c>
      <c r="C327" s="77" t="s">
        <v>410</v>
      </c>
      <c r="D327" s="78">
        <v>38.07</v>
      </c>
      <c r="E327" s="79" t="s">
        <v>1</v>
      </c>
      <c r="F327" s="35">
        <v>0</v>
      </c>
      <c r="G327" s="78">
        <f>ROUND(((D327*F327)+D327),2)</f>
        <v>38.07</v>
      </c>
      <c r="H327" s="79" t="s">
        <v>1</v>
      </c>
    </row>
    <row r="328" spans="1:8" x14ac:dyDescent="0.2">
      <c r="A328" s="80"/>
      <c r="B328" s="76"/>
      <c r="C328" s="77"/>
      <c r="D328" s="78"/>
      <c r="E328" s="79"/>
      <c r="F328" s="35"/>
      <c r="G328" s="78"/>
      <c r="H328" s="79"/>
    </row>
    <row r="329" spans="1:8" x14ac:dyDescent="0.2">
      <c r="A329" s="80" t="s">
        <v>468</v>
      </c>
      <c r="B329" s="76">
        <v>527</v>
      </c>
      <c r="C329" s="90" t="s">
        <v>411</v>
      </c>
      <c r="D329" s="78">
        <v>94.6</v>
      </c>
      <c r="E329" s="79" t="s">
        <v>1</v>
      </c>
      <c r="F329" s="35">
        <v>0</v>
      </c>
      <c r="G329" s="78">
        <f>ROUND(((D329*F329)+D329),2)</f>
        <v>94.6</v>
      </c>
      <c r="H329" s="79" t="s">
        <v>1</v>
      </c>
    </row>
    <row r="330" spans="1:8" x14ac:dyDescent="0.2">
      <c r="A330" s="80"/>
      <c r="B330" s="76"/>
      <c r="C330" s="77"/>
      <c r="D330" s="78"/>
      <c r="E330" s="79"/>
      <c r="F330" s="35"/>
      <c r="G330" s="78"/>
      <c r="H330" s="79"/>
    </row>
    <row r="331" spans="1:8" x14ac:dyDescent="0.2">
      <c r="A331" s="80" t="s">
        <v>469</v>
      </c>
      <c r="B331" s="76">
        <v>530</v>
      </c>
      <c r="C331" s="77" t="s">
        <v>412</v>
      </c>
      <c r="D331" s="78">
        <v>94.92</v>
      </c>
      <c r="E331" s="79" t="s">
        <v>1</v>
      </c>
      <c r="F331" s="35">
        <v>0</v>
      </c>
      <c r="G331" s="78">
        <f>ROUND(((D331*F331)+D331),2)</f>
        <v>94.92</v>
      </c>
      <c r="H331" s="79" t="s">
        <v>1</v>
      </c>
    </row>
    <row r="332" spans="1:8" x14ac:dyDescent="0.2">
      <c r="A332" s="80"/>
      <c r="B332" s="76"/>
      <c r="C332" s="77"/>
      <c r="D332" s="78"/>
      <c r="E332" s="79"/>
      <c r="F332" s="35"/>
      <c r="G332" s="78"/>
      <c r="H332" s="79"/>
    </row>
    <row r="333" spans="1:8" x14ac:dyDescent="0.2">
      <c r="A333" s="80" t="s">
        <v>470</v>
      </c>
      <c r="B333" s="76">
        <v>533</v>
      </c>
      <c r="C333" s="77" t="s">
        <v>413</v>
      </c>
      <c r="D333" s="78">
        <v>94.97</v>
      </c>
      <c r="E333" s="79" t="s">
        <v>1</v>
      </c>
      <c r="F333" s="35">
        <v>0</v>
      </c>
      <c r="G333" s="78">
        <f>ROUND(((D333*F333)+D333),2)</f>
        <v>94.97</v>
      </c>
      <c r="H333" s="79" t="s">
        <v>1</v>
      </c>
    </row>
    <row r="334" spans="1:8" x14ac:dyDescent="0.2">
      <c r="A334" s="80"/>
      <c r="B334" s="76"/>
      <c r="C334" s="77"/>
      <c r="D334" s="78"/>
      <c r="E334" s="79"/>
      <c r="F334" s="35"/>
      <c r="G334" s="78"/>
      <c r="H334" s="79"/>
    </row>
    <row r="335" spans="1:8" x14ac:dyDescent="0.2">
      <c r="A335" s="80" t="s">
        <v>471</v>
      </c>
      <c r="B335" s="76">
        <v>536</v>
      </c>
      <c r="C335" s="77" t="s">
        <v>414</v>
      </c>
      <c r="D335" s="78">
        <v>105.85</v>
      </c>
      <c r="E335" s="79" t="s">
        <v>1</v>
      </c>
      <c r="F335" s="35">
        <v>0</v>
      </c>
      <c r="G335" s="78">
        <f>ROUND(((D335*F335)+D335),2)</f>
        <v>105.85</v>
      </c>
      <c r="H335" s="79" t="s">
        <v>1</v>
      </c>
    </row>
    <row r="336" spans="1:8" x14ac:dyDescent="0.2">
      <c r="A336" s="80"/>
      <c r="B336" s="76"/>
      <c r="C336" s="77"/>
      <c r="D336" s="78"/>
      <c r="E336" s="79"/>
      <c r="F336" s="35"/>
      <c r="G336" s="78"/>
      <c r="H336" s="79"/>
    </row>
    <row r="337" spans="1:8" x14ac:dyDescent="0.2">
      <c r="A337" s="80" t="s">
        <v>472</v>
      </c>
      <c r="B337" s="76">
        <v>539</v>
      </c>
      <c r="C337" s="77" t="s">
        <v>374</v>
      </c>
      <c r="D337" s="78">
        <v>37.86</v>
      </c>
      <c r="E337" s="79" t="s">
        <v>1</v>
      </c>
      <c r="F337" s="35">
        <v>0</v>
      </c>
      <c r="G337" s="78">
        <f>ROUND(((D337*F337)+D337),2)</f>
        <v>37.86</v>
      </c>
      <c r="H337" s="79" t="s">
        <v>1</v>
      </c>
    </row>
    <row r="338" spans="1:8" x14ac:dyDescent="0.2">
      <c r="A338" s="80"/>
      <c r="B338" s="76"/>
      <c r="C338" s="77"/>
      <c r="D338" s="78"/>
      <c r="E338" s="79"/>
      <c r="F338" s="35"/>
      <c r="G338" s="78"/>
      <c r="H338" s="79"/>
    </row>
    <row r="339" spans="1:8" x14ac:dyDescent="0.2">
      <c r="A339" s="80" t="s">
        <v>473</v>
      </c>
      <c r="B339" s="76">
        <v>542</v>
      </c>
      <c r="C339" s="77" t="s">
        <v>415</v>
      </c>
      <c r="D339" s="78">
        <v>39.729999999999997</v>
      </c>
      <c r="E339" s="79" t="s">
        <v>1</v>
      </c>
      <c r="F339" s="35">
        <v>0</v>
      </c>
      <c r="G339" s="78">
        <f>ROUND(((D339*F339)+D339),2)</f>
        <v>39.729999999999997</v>
      </c>
      <c r="H339" s="79" t="s">
        <v>1</v>
      </c>
    </row>
    <row r="340" spans="1:8" x14ac:dyDescent="0.2">
      <c r="A340" s="80"/>
      <c r="B340" s="76"/>
      <c r="C340" s="77"/>
      <c r="D340" s="78"/>
      <c r="E340" s="79"/>
      <c r="F340" s="35"/>
      <c r="G340" s="78"/>
      <c r="H340" s="79"/>
    </row>
    <row r="341" spans="1:8" x14ac:dyDescent="0.2">
      <c r="A341" s="80" t="s">
        <v>474</v>
      </c>
      <c r="B341" s="76">
        <v>545</v>
      </c>
      <c r="C341" s="77" t="s">
        <v>416</v>
      </c>
      <c r="D341" s="78">
        <v>41.6</v>
      </c>
      <c r="E341" s="79" t="s">
        <v>1</v>
      </c>
      <c r="F341" s="35">
        <v>0</v>
      </c>
      <c r="G341" s="78">
        <f>ROUND(((D341*F341)+D341),2)</f>
        <v>41.6</v>
      </c>
      <c r="H341" s="79" t="s">
        <v>1</v>
      </c>
    </row>
    <row r="342" spans="1:8" x14ac:dyDescent="0.2">
      <c r="A342" s="80"/>
      <c r="B342" s="76"/>
      <c r="C342" s="77"/>
      <c r="D342" s="78"/>
      <c r="E342" s="79"/>
      <c r="F342" s="35"/>
      <c r="G342" s="78"/>
      <c r="H342" s="79"/>
    </row>
    <row r="343" spans="1:8" x14ac:dyDescent="0.2">
      <c r="A343" s="80" t="s">
        <v>475</v>
      </c>
      <c r="B343" s="76">
        <v>548</v>
      </c>
      <c r="C343" s="77" t="s">
        <v>417</v>
      </c>
      <c r="D343" s="78">
        <v>44.1</v>
      </c>
      <c r="E343" s="79" t="s">
        <v>1</v>
      </c>
      <c r="F343" s="35">
        <v>0</v>
      </c>
      <c r="G343" s="78">
        <f>ROUND(((D343*F343)+D343),2)</f>
        <v>44.1</v>
      </c>
      <c r="H343" s="79" t="s">
        <v>1</v>
      </c>
    </row>
    <row r="344" spans="1:8" x14ac:dyDescent="0.2">
      <c r="A344" s="80"/>
      <c r="B344" s="76"/>
      <c r="C344" s="77"/>
      <c r="D344" s="78"/>
      <c r="E344" s="79"/>
      <c r="F344" s="35"/>
      <c r="G344" s="78"/>
      <c r="H344" s="79"/>
    </row>
    <row r="345" spans="1:8" x14ac:dyDescent="0.2">
      <c r="A345" s="80" t="s">
        <v>476</v>
      </c>
      <c r="B345" s="76">
        <v>551</v>
      </c>
      <c r="C345" s="77" t="s">
        <v>418</v>
      </c>
      <c r="D345" s="78">
        <v>121.87</v>
      </c>
      <c r="E345" s="79" t="s">
        <v>1</v>
      </c>
      <c r="F345" s="35">
        <v>0</v>
      </c>
      <c r="G345" s="78">
        <f>ROUND(((D345*F345)+D345),2)</f>
        <v>121.87</v>
      </c>
      <c r="H345" s="79" t="s">
        <v>1</v>
      </c>
    </row>
    <row r="346" spans="1:8" x14ac:dyDescent="0.2">
      <c r="A346" s="80"/>
      <c r="B346" s="76"/>
      <c r="C346" s="77"/>
      <c r="D346" s="78"/>
      <c r="E346" s="79"/>
      <c r="F346" s="35"/>
      <c r="G346" s="78"/>
      <c r="H346" s="79"/>
    </row>
    <row r="347" spans="1:8" x14ac:dyDescent="0.2">
      <c r="A347" s="80" t="s">
        <v>477</v>
      </c>
      <c r="B347" s="76">
        <v>554</v>
      </c>
      <c r="C347" s="77" t="s">
        <v>419</v>
      </c>
      <c r="D347" s="78">
        <v>122.19</v>
      </c>
      <c r="E347" s="79" t="s">
        <v>1</v>
      </c>
      <c r="F347" s="35">
        <v>0</v>
      </c>
      <c r="G347" s="78">
        <f>ROUND(((D347*F347)+D347),2)</f>
        <v>122.19</v>
      </c>
      <c r="H347" s="79" t="s">
        <v>1</v>
      </c>
    </row>
    <row r="348" spans="1:8" x14ac:dyDescent="0.2">
      <c r="A348" s="80"/>
      <c r="B348" s="76"/>
      <c r="C348" s="77"/>
      <c r="D348" s="78"/>
      <c r="E348" s="79"/>
      <c r="F348" s="35"/>
      <c r="G348" s="78"/>
      <c r="H348" s="79"/>
    </row>
    <row r="349" spans="1:8" x14ac:dyDescent="0.2">
      <c r="A349" s="80" t="s">
        <v>478</v>
      </c>
      <c r="B349" s="76">
        <v>557</v>
      </c>
      <c r="C349" s="77" t="s">
        <v>420</v>
      </c>
      <c r="D349" s="78">
        <v>122.86</v>
      </c>
      <c r="E349" s="79" t="s">
        <v>1</v>
      </c>
      <c r="F349" s="35">
        <v>0</v>
      </c>
      <c r="G349" s="78">
        <f>ROUND(((D349*F349)+D349),2)</f>
        <v>122.86</v>
      </c>
      <c r="H349" s="79" t="s">
        <v>1</v>
      </c>
    </row>
    <row r="350" spans="1:8" x14ac:dyDescent="0.2">
      <c r="A350" s="80"/>
      <c r="B350" s="76"/>
      <c r="C350" s="77"/>
      <c r="D350" s="78"/>
      <c r="E350" s="79"/>
      <c r="F350" s="35"/>
      <c r="G350" s="78"/>
      <c r="H350" s="79"/>
    </row>
    <row r="351" spans="1:8" x14ac:dyDescent="0.2">
      <c r="A351" s="80" t="s">
        <v>479</v>
      </c>
      <c r="B351" s="76">
        <v>560</v>
      </c>
      <c r="C351" s="77" t="s">
        <v>421</v>
      </c>
      <c r="D351" s="78">
        <v>133.74</v>
      </c>
      <c r="E351" s="79" t="s">
        <v>1</v>
      </c>
      <c r="F351" s="35">
        <v>0</v>
      </c>
      <c r="G351" s="78">
        <f>ROUND(((D351*F351)+D351),2)</f>
        <v>133.74</v>
      </c>
      <c r="H351" s="79" t="s">
        <v>1</v>
      </c>
    </row>
    <row r="352" spans="1:8" x14ac:dyDescent="0.2">
      <c r="A352" s="80"/>
      <c r="B352" s="76"/>
      <c r="C352" s="77"/>
      <c r="D352" s="78"/>
      <c r="E352" s="79"/>
      <c r="F352" s="35"/>
      <c r="G352" s="78"/>
      <c r="H352" s="79"/>
    </row>
    <row r="353" spans="1:8" x14ac:dyDescent="0.2">
      <c r="A353" s="80" t="s">
        <v>480</v>
      </c>
      <c r="B353" s="76">
        <v>568</v>
      </c>
      <c r="C353" s="77" t="s">
        <v>376</v>
      </c>
      <c r="D353" s="78">
        <v>16.02</v>
      </c>
      <c r="E353" s="79" t="s">
        <v>1</v>
      </c>
      <c r="F353" s="35">
        <v>0</v>
      </c>
      <c r="G353" s="78">
        <f>ROUND(((D353*F353)+D353),2)</f>
        <v>16.02</v>
      </c>
      <c r="H353" s="79" t="s">
        <v>1</v>
      </c>
    </row>
    <row r="354" spans="1:8" x14ac:dyDescent="0.2">
      <c r="A354" s="80"/>
      <c r="B354" s="76"/>
      <c r="C354" s="77"/>
      <c r="D354" s="78"/>
      <c r="E354" s="79"/>
      <c r="F354" s="35"/>
      <c r="G354" s="78"/>
      <c r="H354" s="79"/>
    </row>
    <row r="355" spans="1:8" x14ac:dyDescent="0.2">
      <c r="A355" s="80" t="s">
        <v>481</v>
      </c>
      <c r="B355" s="76">
        <v>570</v>
      </c>
      <c r="C355" s="77" t="s">
        <v>377</v>
      </c>
      <c r="D355" s="78">
        <v>32.47</v>
      </c>
      <c r="E355" s="79" t="s">
        <v>1</v>
      </c>
      <c r="F355" s="35">
        <v>0</v>
      </c>
      <c r="G355" s="78">
        <f>ROUND(((D355*F355)+D355),2)</f>
        <v>32.47</v>
      </c>
      <c r="H355" s="79" t="s">
        <v>1</v>
      </c>
    </row>
    <row r="356" spans="1:8" x14ac:dyDescent="0.2">
      <c r="A356" s="80"/>
      <c r="B356" s="76"/>
      <c r="C356" s="77"/>
      <c r="D356" s="78"/>
      <c r="E356" s="79"/>
      <c r="F356" s="35"/>
      <c r="G356" s="78"/>
      <c r="H356" s="79"/>
    </row>
    <row r="357" spans="1:8" ht="25.5" x14ac:dyDescent="0.2">
      <c r="A357" s="70"/>
      <c r="B357" s="71"/>
      <c r="C357" s="72" t="s">
        <v>482</v>
      </c>
      <c r="D357" s="73"/>
      <c r="E357" s="74"/>
      <c r="F357" s="34"/>
      <c r="G357" s="132"/>
      <c r="H357" s="133"/>
    </row>
    <row r="358" spans="1:8" x14ac:dyDescent="0.2">
      <c r="A358" s="80"/>
      <c r="B358" s="76"/>
      <c r="C358" s="77"/>
      <c r="D358" s="78"/>
      <c r="E358" s="79"/>
      <c r="F358" s="35"/>
      <c r="G358" s="78"/>
      <c r="H358" s="79"/>
    </row>
    <row r="359" spans="1:8" x14ac:dyDescent="0.2">
      <c r="A359" s="80" t="s">
        <v>483</v>
      </c>
      <c r="B359" s="76">
        <v>830</v>
      </c>
      <c r="C359" s="77" t="s">
        <v>486</v>
      </c>
      <c r="D359" s="78">
        <v>18.71</v>
      </c>
      <c r="E359" s="79" t="s">
        <v>1</v>
      </c>
      <c r="F359" s="35">
        <v>0</v>
      </c>
      <c r="G359" s="78">
        <f>ROUND(((D359*F359)+D359),2)</f>
        <v>18.71</v>
      </c>
      <c r="H359" s="79" t="s">
        <v>1</v>
      </c>
    </row>
    <row r="360" spans="1:8" x14ac:dyDescent="0.2">
      <c r="A360" s="80"/>
      <c r="B360" s="76"/>
      <c r="C360" s="77"/>
      <c r="D360" s="78"/>
      <c r="E360" s="79"/>
      <c r="F360" s="35"/>
      <c r="G360" s="78"/>
      <c r="H360" s="79"/>
    </row>
    <row r="361" spans="1:8" x14ac:dyDescent="0.2">
      <c r="A361" s="80" t="s">
        <v>484</v>
      </c>
      <c r="B361" s="76">
        <v>835</v>
      </c>
      <c r="C361" s="77" t="s">
        <v>487</v>
      </c>
      <c r="D361" s="78">
        <v>42.83</v>
      </c>
      <c r="E361" s="79" t="s">
        <v>1</v>
      </c>
      <c r="F361" s="35">
        <v>0</v>
      </c>
      <c r="G361" s="78">
        <f>ROUND(((D361*F361)+D361),2)</f>
        <v>42.83</v>
      </c>
      <c r="H361" s="79" t="s">
        <v>1</v>
      </c>
    </row>
    <row r="362" spans="1:8" x14ac:dyDescent="0.2">
      <c r="A362" s="80"/>
      <c r="B362" s="76"/>
      <c r="C362" s="77"/>
      <c r="D362" s="78"/>
      <c r="E362" s="79"/>
      <c r="F362" s="35"/>
      <c r="G362" s="78"/>
      <c r="H362" s="79"/>
    </row>
    <row r="363" spans="1:8" x14ac:dyDescent="0.2">
      <c r="A363" s="80" t="s">
        <v>485</v>
      </c>
      <c r="B363" s="76">
        <v>841</v>
      </c>
      <c r="C363" s="77" t="s">
        <v>488</v>
      </c>
      <c r="D363" s="78">
        <v>47.71</v>
      </c>
      <c r="E363" s="79" t="s">
        <v>1</v>
      </c>
      <c r="F363" s="35">
        <v>0</v>
      </c>
      <c r="G363" s="78">
        <f>ROUND(((D363*F363)+D363),2)</f>
        <v>47.71</v>
      </c>
      <c r="H363" s="79" t="s">
        <v>367</v>
      </c>
    </row>
    <row r="364" spans="1:8" x14ac:dyDescent="0.2">
      <c r="A364" s="80"/>
      <c r="B364" s="76"/>
      <c r="C364" s="77"/>
      <c r="D364" s="78"/>
      <c r="E364" s="79"/>
      <c r="F364" s="35"/>
      <c r="G364" s="78"/>
      <c r="H364" s="79"/>
    </row>
    <row r="365" spans="1:8" ht="38.25" x14ac:dyDescent="0.2">
      <c r="A365" s="70"/>
      <c r="B365" s="71"/>
      <c r="C365" s="72" t="s">
        <v>489</v>
      </c>
      <c r="D365" s="73"/>
      <c r="E365" s="74"/>
      <c r="F365" s="34"/>
      <c r="G365" s="132"/>
      <c r="H365" s="133"/>
    </row>
    <row r="366" spans="1:8" x14ac:dyDescent="0.2">
      <c r="A366" s="80"/>
      <c r="B366" s="76"/>
      <c r="C366" s="77"/>
      <c r="D366" s="78"/>
      <c r="E366" s="79"/>
      <c r="F366" s="35"/>
      <c r="G366" s="78"/>
      <c r="H366" s="79"/>
    </row>
    <row r="367" spans="1:8" x14ac:dyDescent="0.2">
      <c r="A367" s="80" t="s">
        <v>490</v>
      </c>
      <c r="B367" s="76">
        <v>835</v>
      </c>
      <c r="C367" s="77" t="s">
        <v>487</v>
      </c>
      <c r="D367" s="78">
        <v>28.49</v>
      </c>
      <c r="E367" s="79" t="s">
        <v>1</v>
      </c>
      <c r="F367" s="35">
        <v>0</v>
      </c>
      <c r="G367" s="78">
        <f>ROUND(((D367*F367)+D367),2)</f>
        <v>28.49</v>
      </c>
      <c r="H367" s="79" t="s">
        <v>1</v>
      </c>
    </row>
    <row r="368" spans="1:8" x14ac:dyDescent="0.2">
      <c r="A368" s="80"/>
      <c r="B368" s="76"/>
      <c r="C368" s="77"/>
      <c r="D368" s="78"/>
      <c r="E368" s="79"/>
      <c r="F368" s="35"/>
      <c r="G368" s="78"/>
      <c r="H368" s="79"/>
    </row>
    <row r="369" spans="1:8" x14ac:dyDescent="0.2">
      <c r="A369" s="80" t="s">
        <v>491</v>
      </c>
      <c r="B369" s="76">
        <v>837</v>
      </c>
      <c r="C369" s="77" t="s">
        <v>494</v>
      </c>
      <c r="D369" s="78">
        <v>29.49</v>
      </c>
      <c r="E369" s="79" t="s">
        <v>1</v>
      </c>
      <c r="F369" s="35">
        <v>0</v>
      </c>
      <c r="G369" s="78">
        <f>ROUND(((D369*F369)+D369),2)</f>
        <v>29.49</v>
      </c>
      <c r="H369" s="79" t="s">
        <v>1</v>
      </c>
    </row>
    <row r="370" spans="1:8" x14ac:dyDescent="0.2">
      <c r="A370" s="80"/>
      <c r="B370" s="76"/>
      <c r="C370" s="77"/>
      <c r="D370" s="78"/>
      <c r="E370" s="79"/>
      <c r="F370" s="35"/>
      <c r="G370" s="78"/>
      <c r="H370" s="79"/>
    </row>
    <row r="371" spans="1:8" x14ac:dyDescent="0.2">
      <c r="A371" s="80" t="s">
        <v>492</v>
      </c>
      <c r="B371" s="76">
        <v>839</v>
      </c>
      <c r="C371" s="77" t="s">
        <v>495</v>
      </c>
      <c r="D371" s="78">
        <v>31.73</v>
      </c>
      <c r="E371" s="79" t="s">
        <v>1</v>
      </c>
      <c r="F371" s="35">
        <v>0</v>
      </c>
      <c r="G371" s="78">
        <f>ROUND(((D371*F371)+D371),2)</f>
        <v>31.73</v>
      </c>
      <c r="H371" s="79" t="s">
        <v>1</v>
      </c>
    </row>
    <row r="372" spans="1:8" x14ac:dyDescent="0.2">
      <c r="A372" s="80"/>
      <c r="B372" s="76"/>
      <c r="C372" s="77"/>
      <c r="D372" s="78"/>
      <c r="E372" s="79"/>
      <c r="F372" s="35"/>
      <c r="G372" s="78"/>
      <c r="H372" s="79"/>
    </row>
    <row r="373" spans="1:8" x14ac:dyDescent="0.2">
      <c r="A373" s="80" t="s">
        <v>493</v>
      </c>
      <c r="B373" s="76">
        <v>841</v>
      </c>
      <c r="C373" s="77" t="s">
        <v>488</v>
      </c>
      <c r="D373" s="78">
        <v>33.979999999999997</v>
      </c>
      <c r="E373" s="79" t="s">
        <v>1</v>
      </c>
      <c r="F373" s="35">
        <v>0</v>
      </c>
      <c r="G373" s="78">
        <f>ROUND(((D373*F373)+D373),2)</f>
        <v>33.979999999999997</v>
      </c>
      <c r="H373" s="79" t="s">
        <v>1</v>
      </c>
    </row>
    <row r="374" spans="1:8" x14ac:dyDescent="0.2">
      <c r="A374" s="80"/>
      <c r="B374" s="76"/>
      <c r="C374" s="77"/>
      <c r="D374" s="78"/>
      <c r="E374" s="79"/>
      <c r="F374" s="35"/>
      <c r="G374" s="78"/>
      <c r="H374" s="79"/>
    </row>
    <row r="375" spans="1:8" ht="25.5" x14ac:dyDescent="0.2">
      <c r="A375" s="70"/>
      <c r="B375" s="71"/>
      <c r="C375" s="72" t="s">
        <v>496</v>
      </c>
      <c r="D375" s="73"/>
      <c r="E375" s="74"/>
      <c r="F375" s="34"/>
      <c r="G375" s="132"/>
      <c r="H375" s="133"/>
    </row>
    <row r="376" spans="1:8" x14ac:dyDescent="0.2">
      <c r="A376" s="80"/>
      <c r="B376" s="76"/>
      <c r="C376" s="77"/>
      <c r="D376" s="78"/>
      <c r="E376" s="79"/>
      <c r="F376" s="35"/>
      <c r="G376" s="78"/>
      <c r="H376" s="79"/>
    </row>
    <row r="377" spans="1:8" x14ac:dyDescent="0.2">
      <c r="A377" s="80" t="s">
        <v>497</v>
      </c>
      <c r="B377" s="76">
        <v>850</v>
      </c>
      <c r="C377" s="90" t="s">
        <v>498</v>
      </c>
      <c r="D377" s="78">
        <v>117.95</v>
      </c>
      <c r="E377" s="79" t="s">
        <v>60</v>
      </c>
      <c r="F377" s="35">
        <v>0</v>
      </c>
      <c r="G377" s="78">
        <f>ROUND(((D377*F377)+D377),2)</f>
        <v>117.95</v>
      </c>
      <c r="H377" s="79" t="s">
        <v>60</v>
      </c>
    </row>
    <row r="378" spans="1:8" x14ac:dyDescent="0.2">
      <c r="A378" s="80"/>
      <c r="B378" s="76"/>
      <c r="C378" s="77"/>
      <c r="D378" s="78"/>
      <c r="E378" s="79"/>
      <c r="F378" s="35"/>
      <c r="G378" s="78"/>
      <c r="H378" s="79"/>
    </row>
    <row r="379" spans="1:8" ht="25.5" x14ac:dyDescent="0.2">
      <c r="A379" s="70"/>
      <c r="B379" s="71"/>
      <c r="C379" s="72" t="s">
        <v>499</v>
      </c>
      <c r="D379" s="73"/>
      <c r="E379" s="74"/>
      <c r="F379" s="34"/>
      <c r="G379" s="132"/>
      <c r="H379" s="133"/>
    </row>
    <row r="380" spans="1:8" x14ac:dyDescent="0.2">
      <c r="A380" s="80"/>
      <c r="B380" s="76"/>
      <c r="C380" s="77"/>
      <c r="D380" s="78"/>
      <c r="E380" s="79"/>
      <c r="F380" s="35"/>
      <c r="G380" s="78"/>
      <c r="H380" s="79"/>
    </row>
    <row r="381" spans="1:8" x14ac:dyDescent="0.2">
      <c r="A381" s="80" t="s">
        <v>500</v>
      </c>
      <c r="B381" s="76">
        <v>860</v>
      </c>
      <c r="C381" s="100" t="s">
        <v>505</v>
      </c>
      <c r="D381" s="78">
        <v>24.95</v>
      </c>
      <c r="E381" s="79" t="s">
        <v>1</v>
      </c>
      <c r="F381" s="35">
        <v>0</v>
      </c>
      <c r="G381" s="78">
        <f>ROUND(((D381*F381)+D381),2)</f>
        <v>24.95</v>
      </c>
      <c r="H381" s="79" t="s">
        <v>1</v>
      </c>
    </row>
    <row r="382" spans="1:8" x14ac:dyDescent="0.2">
      <c r="A382" s="80"/>
      <c r="B382" s="76"/>
      <c r="C382" s="77"/>
      <c r="D382" s="78"/>
      <c r="E382" s="79"/>
      <c r="F382" s="35"/>
      <c r="G382" s="78"/>
      <c r="H382" s="79"/>
    </row>
    <row r="383" spans="1:8" x14ac:dyDescent="0.2">
      <c r="A383" s="80" t="s">
        <v>501</v>
      </c>
      <c r="B383" s="76">
        <v>865</v>
      </c>
      <c r="C383" s="100" t="s">
        <v>506</v>
      </c>
      <c r="D383" s="78">
        <v>24.95</v>
      </c>
      <c r="E383" s="79" t="s">
        <v>1</v>
      </c>
      <c r="F383" s="35">
        <v>0</v>
      </c>
      <c r="G383" s="78">
        <f>ROUND(((D383*F383)+D383),2)</f>
        <v>24.95</v>
      </c>
      <c r="H383" s="79" t="s">
        <v>1</v>
      </c>
    </row>
    <row r="384" spans="1:8" x14ac:dyDescent="0.2">
      <c r="A384" s="80"/>
      <c r="B384" s="76"/>
      <c r="C384" s="77"/>
      <c r="D384" s="78"/>
      <c r="E384" s="79"/>
      <c r="F384" s="35"/>
      <c r="G384" s="78"/>
      <c r="H384" s="79"/>
    </row>
    <row r="385" spans="1:8" ht="25.5" x14ac:dyDescent="0.2">
      <c r="A385" s="80" t="s">
        <v>502</v>
      </c>
      <c r="B385" s="76">
        <v>870</v>
      </c>
      <c r="C385" s="101" t="s">
        <v>507</v>
      </c>
      <c r="D385" s="78">
        <v>69.37</v>
      </c>
      <c r="E385" s="79" t="s">
        <v>1</v>
      </c>
      <c r="F385" s="35">
        <v>0</v>
      </c>
      <c r="G385" s="78">
        <f>ROUND(((D385*F385)+D385),2)</f>
        <v>69.37</v>
      </c>
      <c r="H385" s="79" t="s">
        <v>1</v>
      </c>
    </row>
    <row r="386" spans="1:8" x14ac:dyDescent="0.2">
      <c r="A386" s="80"/>
      <c r="B386" s="76"/>
      <c r="C386" s="77"/>
      <c r="D386" s="78"/>
      <c r="E386" s="79"/>
      <c r="F386" s="35"/>
      <c r="G386" s="78"/>
      <c r="H386" s="79"/>
    </row>
    <row r="387" spans="1:8" ht="25.5" x14ac:dyDescent="0.2">
      <c r="A387" s="80" t="s">
        <v>503</v>
      </c>
      <c r="B387" s="76">
        <v>875</v>
      </c>
      <c r="C387" s="101" t="s">
        <v>508</v>
      </c>
      <c r="D387" s="78">
        <v>70.73</v>
      </c>
      <c r="E387" s="79" t="s">
        <v>1</v>
      </c>
      <c r="F387" s="35">
        <v>0</v>
      </c>
      <c r="G387" s="78">
        <f>ROUND(((D387*F387)+D387),2)</f>
        <v>70.73</v>
      </c>
      <c r="H387" s="79" t="s">
        <v>1</v>
      </c>
    </row>
    <row r="388" spans="1:8" x14ac:dyDescent="0.2">
      <c r="A388" s="80"/>
      <c r="B388" s="76"/>
      <c r="C388" s="77"/>
      <c r="D388" s="78"/>
      <c r="E388" s="79"/>
      <c r="F388" s="35"/>
      <c r="G388" s="78"/>
      <c r="H388" s="79"/>
    </row>
    <row r="389" spans="1:8" ht="25.5" x14ac:dyDescent="0.2">
      <c r="A389" s="80" t="s">
        <v>504</v>
      </c>
      <c r="B389" s="76">
        <v>880</v>
      </c>
      <c r="C389" s="101" t="s">
        <v>509</v>
      </c>
      <c r="D389" s="78">
        <v>70.67</v>
      </c>
      <c r="E389" s="79" t="s">
        <v>1</v>
      </c>
      <c r="F389" s="35">
        <v>0</v>
      </c>
      <c r="G389" s="78">
        <f>ROUND(((D389*F389)+D389),2)</f>
        <v>70.67</v>
      </c>
      <c r="H389" s="79" t="s">
        <v>1</v>
      </c>
    </row>
    <row r="390" spans="1:8" x14ac:dyDescent="0.2">
      <c r="A390" s="80"/>
      <c r="B390" s="76"/>
      <c r="C390" s="77"/>
      <c r="D390" s="78"/>
      <c r="E390" s="79"/>
      <c r="F390" s="35"/>
      <c r="G390" s="78"/>
      <c r="H390" s="79"/>
    </row>
    <row r="391" spans="1:8" ht="25.5" x14ac:dyDescent="0.2">
      <c r="A391" s="70"/>
      <c r="B391" s="71"/>
      <c r="C391" s="72" t="s">
        <v>510</v>
      </c>
      <c r="D391" s="73"/>
      <c r="E391" s="74"/>
      <c r="F391" s="34"/>
      <c r="G391" s="132"/>
      <c r="H391" s="133"/>
    </row>
    <row r="392" spans="1:8" x14ac:dyDescent="0.2">
      <c r="A392" s="80"/>
      <c r="B392" s="76"/>
      <c r="C392" s="77"/>
      <c r="D392" s="78"/>
      <c r="E392" s="79"/>
      <c r="F392" s="35"/>
      <c r="G392" s="78"/>
      <c r="H392" s="79"/>
    </row>
    <row r="393" spans="1:8" x14ac:dyDescent="0.2">
      <c r="A393" s="80" t="s">
        <v>511</v>
      </c>
      <c r="B393" s="76">
        <v>900</v>
      </c>
      <c r="C393" s="100" t="s">
        <v>521</v>
      </c>
      <c r="D393" s="78">
        <v>3.52</v>
      </c>
      <c r="E393" s="79" t="s">
        <v>1</v>
      </c>
      <c r="F393" s="35">
        <v>0</v>
      </c>
      <c r="G393" s="78">
        <f>ROUND(((D393*F393)+D393),2)</f>
        <v>3.52</v>
      </c>
      <c r="H393" s="79" t="s">
        <v>1</v>
      </c>
    </row>
    <row r="394" spans="1:8" x14ac:dyDescent="0.2">
      <c r="A394" s="80"/>
      <c r="B394" s="76"/>
      <c r="C394" s="77"/>
      <c r="D394" s="78"/>
      <c r="E394" s="79"/>
      <c r="F394" s="35"/>
      <c r="G394" s="78"/>
      <c r="H394" s="79"/>
    </row>
    <row r="395" spans="1:8" x14ac:dyDescent="0.2">
      <c r="A395" s="80" t="s">
        <v>512</v>
      </c>
      <c r="B395" s="76">
        <v>905</v>
      </c>
      <c r="C395" s="101" t="s">
        <v>522</v>
      </c>
      <c r="D395" s="78">
        <v>9.36</v>
      </c>
      <c r="E395" s="79" t="s">
        <v>1</v>
      </c>
      <c r="F395" s="35">
        <v>0</v>
      </c>
      <c r="G395" s="78">
        <f>ROUND(((D395*F395)+D395),2)</f>
        <v>9.36</v>
      </c>
      <c r="H395" s="79" t="s">
        <v>1</v>
      </c>
    </row>
    <row r="396" spans="1:8" x14ac:dyDescent="0.2">
      <c r="A396" s="80"/>
      <c r="B396" s="76"/>
      <c r="C396" s="77"/>
      <c r="D396" s="78"/>
      <c r="E396" s="79"/>
      <c r="F396" s="35"/>
      <c r="G396" s="78"/>
      <c r="H396" s="79"/>
    </row>
    <row r="397" spans="1:8" x14ac:dyDescent="0.2">
      <c r="A397" s="80" t="s">
        <v>513</v>
      </c>
      <c r="B397" s="76">
        <v>910</v>
      </c>
      <c r="C397" s="101" t="s">
        <v>523</v>
      </c>
      <c r="D397" s="78">
        <v>21.83</v>
      </c>
      <c r="E397" s="79" t="s">
        <v>1</v>
      </c>
      <c r="F397" s="35">
        <v>0</v>
      </c>
      <c r="G397" s="78">
        <f>ROUND(((D397*F397)+D397),2)</f>
        <v>21.83</v>
      </c>
      <c r="H397" s="79" t="s">
        <v>1</v>
      </c>
    </row>
    <row r="398" spans="1:8" x14ac:dyDescent="0.2">
      <c r="A398" s="80"/>
      <c r="B398" s="76"/>
      <c r="C398" s="77"/>
      <c r="D398" s="78"/>
      <c r="E398" s="79"/>
      <c r="F398" s="35"/>
      <c r="G398" s="78"/>
      <c r="H398" s="79"/>
    </row>
    <row r="399" spans="1:8" ht="25.5" x14ac:dyDescent="0.2">
      <c r="A399" s="80" t="s">
        <v>514</v>
      </c>
      <c r="B399" s="76">
        <v>912</v>
      </c>
      <c r="C399" s="101" t="s">
        <v>524</v>
      </c>
      <c r="D399" s="78">
        <v>40.090000000000003</v>
      </c>
      <c r="E399" s="79" t="s">
        <v>1</v>
      </c>
      <c r="F399" s="35">
        <v>0</v>
      </c>
      <c r="G399" s="78">
        <f>ROUND(((D399*F399)+D399),2)</f>
        <v>40.090000000000003</v>
      </c>
      <c r="H399" s="79" t="s">
        <v>1</v>
      </c>
    </row>
    <row r="400" spans="1:8" x14ac:dyDescent="0.2">
      <c r="A400" s="80"/>
      <c r="B400" s="76"/>
      <c r="C400" s="77"/>
      <c r="D400" s="78"/>
      <c r="E400" s="79"/>
      <c r="F400" s="35"/>
      <c r="G400" s="78"/>
      <c r="H400" s="79"/>
    </row>
    <row r="401" spans="1:8" x14ac:dyDescent="0.2">
      <c r="A401" s="80" t="s">
        <v>515</v>
      </c>
      <c r="B401" s="76">
        <v>914</v>
      </c>
      <c r="C401" s="90" t="s">
        <v>525</v>
      </c>
      <c r="D401" s="78">
        <v>28.07</v>
      </c>
      <c r="E401" s="79" t="s">
        <v>1</v>
      </c>
      <c r="F401" s="35">
        <v>0</v>
      </c>
      <c r="G401" s="78">
        <f>ROUND(((D401*F401)+D401),2)</f>
        <v>28.07</v>
      </c>
      <c r="H401" s="79" t="s">
        <v>1</v>
      </c>
    </row>
    <row r="402" spans="1:8" x14ac:dyDescent="0.2">
      <c r="A402" s="80"/>
      <c r="B402" s="76"/>
      <c r="C402" s="77"/>
      <c r="D402" s="78"/>
      <c r="E402" s="79"/>
      <c r="F402" s="35"/>
      <c r="G402" s="78"/>
      <c r="H402" s="79"/>
    </row>
    <row r="403" spans="1:8" ht="25.5" x14ac:dyDescent="0.2">
      <c r="A403" s="80" t="s">
        <v>516</v>
      </c>
      <c r="B403" s="76">
        <v>916</v>
      </c>
      <c r="C403" s="77" t="s">
        <v>526</v>
      </c>
      <c r="D403" s="78">
        <v>53.83</v>
      </c>
      <c r="E403" s="79" t="s">
        <v>1</v>
      </c>
      <c r="F403" s="35">
        <v>0</v>
      </c>
      <c r="G403" s="78">
        <f>ROUND(((D403*F403)+D403),2)</f>
        <v>53.83</v>
      </c>
      <c r="H403" s="79" t="s">
        <v>1</v>
      </c>
    </row>
    <row r="404" spans="1:8" x14ac:dyDescent="0.2">
      <c r="A404" s="80"/>
      <c r="B404" s="76"/>
      <c r="C404" s="77"/>
      <c r="D404" s="78"/>
      <c r="E404" s="79"/>
      <c r="F404" s="35"/>
      <c r="G404" s="78"/>
      <c r="H404" s="79"/>
    </row>
    <row r="405" spans="1:8" x14ac:dyDescent="0.2">
      <c r="A405" s="80" t="s">
        <v>517</v>
      </c>
      <c r="B405" s="76">
        <v>920</v>
      </c>
      <c r="C405" s="77" t="s">
        <v>527</v>
      </c>
      <c r="D405" s="78">
        <v>18.71</v>
      </c>
      <c r="E405" s="79" t="s">
        <v>1</v>
      </c>
      <c r="F405" s="35">
        <v>0</v>
      </c>
      <c r="G405" s="78">
        <f>ROUND(((D405*F405)+D405),2)</f>
        <v>18.71</v>
      </c>
      <c r="H405" s="79" t="s">
        <v>1</v>
      </c>
    </row>
    <row r="406" spans="1:8" x14ac:dyDescent="0.2">
      <c r="A406" s="80"/>
      <c r="B406" s="76"/>
      <c r="C406" s="77"/>
      <c r="D406" s="78"/>
      <c r="E406" s="79"/>
      <c r="F406" s="35"/>
      <c r="G406" s="78"/>
      <c r="H406" s="79"/>
    </row>
    <row r="407" spans="1:8" ht="25.5" x14ac:dyDescent="0.2">
      <c r="A407" s="80" t="s">
        <v>518</v>
      </c>
      <c r="B407" s="76">
        <v>922</v>
      </c>
      <c r="C407" s="77" t="s">
        <v>528</v>
      </c>
      <c r="D407" s="78">
        <v>48.03</v>
      </c>
      <c r="E407" s="79" t="s">
        <v>1</v>
      </c>
      <c r="F407" s="35">
        <v>0</v>
      </c>
      <c r="G407" s="78">
        <f>ROUND(((D407*F407)+D407),2)</f>
        <v>48.03</v>
      </c>
      <c r="H407" s="79" t="s">
        <v>1</v>
      </c>
    </row>
    <row r="408" spans="1:8" x14ac:dyDescent="0.2">
      <c r="A408" s="80"/>
      <c r="B408" s="76"/>
      <c r="C408" s="77"/>
      <c r="D408" s="78"/>
      <c r="E408" s="79"/>
      <c r="F408" s="35"/>
      <c r="G408" s="78"/>
      <c r="H408" s="79"/>
    </row>
    <row r="409" spans="1:8" x14ac:dyDescent="0.2">
      <c r="A409" s="80" t="s">
        <v>519</v>
      </c>
      <c r="B409" s="76">
        <v>924</v>
      </c>
      <c r="C409" s="90" t="s">
        <v>529</v>
      </c>
      <c r="D409" s="78">
        <v>28.07</v>
      </c>
      <c r="E409" s="79" t="s">
        <v>1</v>
      </c>
      <c r="F409" s="35">
        <v>0</v>
      </c>
      <c r="G409" s="78">
        <f>ROUND(((D409*F409)+D409),2)</f>
        <v>28.07</v>
      </c>
      <c r="H409" s="79" t="s">
        <v>1</v>
      </c>
    </row>
    <row r="410" spans="1:8" x14ac:dyDescent="0.2">
      <c r="A410" s="80"/>
      <c r="B410" s="76"/>
      <c r="C410" s="77"/>
      <c r="D410" s="78"/>
      <c r="E410" s="79"/>
      <c r="F410" s="35"/>
      <c r="G410" s="78"/>
      <c r="H410" s="79"/>
    </row>
    <row r="411" spans="1:8" ht="25.5" x14ac:dyDescent="0.2">
      <c r="A411" s="80" t="s">
        <v>520</v>
      </c>
      <c r="B411" s="76">
        <v>926</v>
      </c>
      <c r="C411" s="77" t="s">
        <v>530</v>
      </c>
      <c r="D411" s="78">
        <v>65.209999999999994</v>
      </c>
      <c r="E411" s="79" t="s">
        <v>1</v>
      </c>
      <c r="F411" s="35">
        <v>0</v>
      </c>
      <c r="G411" s="78">
        <f>ROUND(((D411*F411)+D411),2)</f>
        <v>65.209999999999994</v>
      </c>
      <c r="H411" s="79" t="s">
        <v>1</v>
      </c>
    </row>
    <row r="412" spans="1:8" x14ac:dyDescent="0.2">
      <c r="A412" s="80"/>
      <c r="B412" s="76"/>
      <c r="C412" s="77"/>
      <c r="D412" s="78"/>
      <c r="E412" s="79"/>
      <c r="F412" s="35"/>
      <c r="G412" s="78"/>
      <c r="H412" s="79"/>
    </row>
    <row r="413" spans="1:8" ht="25.5" x14ac:dyDescent="0.2">
      <c r="A413" s="70"/>
      <c r="B413" s="71"/>
      <c r="C413" s="72" t="s">
        <v>531</v>
      </c>
      <c r="D413" s="73"/>
      <c r="E413" s="74"/>
      <c r="F413" s="34"/>
      <c r="G413" s="132"/>
      <c r="H413" s="133"/>
    </row>
    <row r="414" spans="1:8" x14ac:dyDescent="0.2">
      <c r="A414" s="80"/>
      <c r="B414" s="76"/>
      <c r="C414" s="77"/>
      <c r="D414" s="78"/>
      <c r="E414" s="79"/>
      <c r="F414" s="35"/>
      <c r="G414" s="78"/>
      <c r="H414" s="79"/>
    </row>
    <row r="415" spans="1:8" x14ac:dyDescent="0.2">
      <c r="A415" s="80" t="s">
        <v>532</v>
      </c>
      <c r="B415" s="76">
        <v>940</v>
      </c>
      <c r="C415" s="101" t="s">
        <v>536</v>
      </c>
      <c r="D415" s="78">
        <v>56.98</v>
      </c>
      <c r="E415" s="79" t="s">
        <v>1</v>
      </c>
      <c r="F415" s="35">
        <v>0</v>
      </c>
      <c r="G415" s="78">
        <f>ROUND(((D415*F415)+D415),2)</f>
        <v>56.98</v>
      </c>
      <c r="H415" s="79" t="s">
        <v>1</v>
      </c>
    </row>
    <row r="416" spans="1:8" x14ac:dyDescent="0.2">
      <c r="A416" s="80"/>
      <c r="B416" s="76"/>
      <c r="C416" s="77"/>
      <c r="D416" s="78"/>
      <c r="E416" s="79"/>
      <c r="F416" s="35"/>
      <c r="G416" s="78"/>
      <c r="H416" s="79"/>
    </row>
    <row r="417" spans="1:8" x14ac:dyDescent="0.2">
      <c r="A417" s="80" t="s">
        <v>533</v>
      </c>
      <c r="B417" s="76">
        <v>945</v>
      </c>
      <c r="C417" s="101" t="s">
        <v>537</v>
      </c>
      <c r="D417" s="78">
        <v>40.36</v>
      </c>
      <c r="E417" s="79" t="s">
        <v>1</v>
      </c>
      <c r="F417" s="35">
        <v>0</v>
      </c>
      <c r="G417" s="78">
        <f>ROUND(((D417*F417)+D417),2)</f>
        <v>40.36</v>
      </c>
      <c r="H417" s="79" t="s">
        <v>1</v>
      </c>
    </row>
    <row r="418" spans="1:8" x14ac:dyDescent="0.2">
      <c r="A418" s="80"/>
      <c r="B418" s="76"/>
      <c r="C418" s="77"/>
      <c r="D418" s="78"/>
      <c r="E418" s="79"/>
      <c r="F418" s="35"/>
      <c r="G418" s="78"/>
      <c r="H418" s="79"/>
    </row>
    <row r="419" spans="1:8" x14ac:dyDescent="0.2">
      <c r="A419" s="80" t="s">
        <v>534</v>
      </c>
      <c r="B419" s="76">
        <v>947</v>
      </c>
      <c r="C419" s="90" t="s">
        <v>538</v>
      </c>
      <c r="D419" s="78">
        <v>29.58</v>
      </c>
      <c r="E419" s="79" t="s">
        <v>1</v>
      </c>
      <c r="F419" s="35">
        <v>0</v>
      </c>
      <c r="G419" s="78">
        <f>ROUND(((D419*F419)+D419),2)</f>
        <v>29.58</v>
      </c>
      <c r="H419" s="79" t="s">
        <v>1</v>
      </c>
    </row>
    <row r="420" spans="1:8" x14ac:dyDescent="0.2">
      <c r="A420" s="80"/>
      <c r="B420" s="76"/>
      <c r="C420" s="77"/>
      <c r="D420" s="78"/>
      <c r="E420" s="79"/>
      <c r="F420" s="35"/>
      <c r="G420" s="78"/>
      <c r="H420" s="79"/>
    </row>
    <row r="421" spans="1:8" x14ac:dyDescent="0.2">
      <c r="A421" s="80" t="s">
        <v>535</v>
      </c>
      <c r="B421" s="76">
        <v>949</v>
      </c>
      <c r="C421" s="77" t="s">
        <v>539</v>
      </c>
      <c r="D421" s="78">
        <v>53.4</v>
      </c>
      <c r="E421" s="79" t="s">
        <v>1</v>
      </c>
      <c r="F421" s="35">
        <v>0</v>
      </c>
      <c r="G421" s="78">
        <f>ROUND(((D421*F421)+D421),2)</f>
        <v>53.4</v>
      </c>
      <c r="H421" s="79" t="s">
        <v>1</v>
      </c>
    </row>
    <row r="422" spans="1:8" x14ac:dyDescent="0.2">
      <c r="A422" s="80"/>
      <c r="B422" s="76"/>
      <c r="C422" s="77"/>
      <c r="D422" s="78"/>
      <c r="E422" s="79"/>
      <c r="F422" s="35"/>
      <c r="G422" s="78"/>
      <c r="H422" s="79"/>
    </row>
    <row r="423" spans="1:8" ht="25.5" x14ac:dyDescent="0.2">
      <c r="A423" s="70"/>
      <c r="B423" s="71"/>
      <c r="C423" s="72" t="s">
        <v>85</v>
      </c>
      <c r="D423" s="73"/>
      <c r="E423" s="74"/>
      <c r="F423" s="34"/>
      <c r="G423" s="132"/>
      <c r="H423" s="133"/>
    </row>
    <row r="424" spans="1:8" x14ac:dyDescent="0.2">
      <c r="A424" s="80"/>
      <c r="B424" s="81"/>
      <c r="C424" s="91"/>
      <c r="D424" s="92"/>
      <c r="E424" s="93"/>
      <c r="F424" s="39"/>
      <c r="G424" s="140"/>
      <c r="H424" s="141"/>
    </row>
    <row r="425" spans="1:8" x14ac:dyDescent="0.2">
      <c r="A425" s="80" t="s">
        <v>123</v>
      </c>
      <c r="B425" s="76">
        <v>110</v>
      </c>
      <c r="C425" s="77" t="s">
        <v>86</v>
      </c>
      <c r="D425" s="78">
        <v>363.03</v>
      </c>
      <c r="E425" s="79" t="s">
        <v>1</v>
      </c>
      <c r="F425" s="35">
        <v>0</v>
      </c>
      <c r="G425" s="78">
        <f>ROUND(((D425*F425)+D425),2)</f>
        <v>363.03</v>
      </c>
      <c r="H425" s="79" t="s">
        <v>1</v>
      </c>
    </row>
    <row r="426" spans="1:8" x14ac:dyDescent="0.2">
      <c r="A426" s="80"/>
      <c r="B426" s="76"/>
      <c r="C426" s="77"/>
      <c r="D426" s="78"/>
      <c r="E426" s="79"/>
      <c r="F426" s="35"/>
      <c r="G426" s="78"/>
      <c r="H426" s="79"/>
    </row>
    <row r="427" spans="1:8" x14ac:dyDescent="0.2">
      <c r="A427" s="80" t="s">
        <v>124</v>
      </c>
      <c r="B427" s="85">
        <v>118</v>
      </c>
      <c r="C427" s="91" t="s">
        <v>87</v>
      </c>
      <c r="D427" s="78">
        <v>630.05999999999995</v>
      </c>
      <c r="E427" s="79" t="s">
        <v>1</v>
      </c>
      <c r="F427" s="35">
        <v>0</v>
      </c>
      <c r="G427" s="78">
        <f>ROUND(((D427*F427)+D427),2)</f>
        <v>630.05999999999995</v>
      </c>
      <c r="H427" s="79" t="s">
        <v>1</v>
      </c>
    </row>
    <row r="428" spans="1:8" x14ac:dyDescent="0.2">
      <c r="A428" s="80"/>
      <c r="B428" s="81"/>
      <c r="C428" s="91"/>
      <c r="D428" s="92"/>
      <c r="E428" s="93"/>
      <c r="F428" s="39"/>
      <c r="G428" s="92"/>
      <c r="H428" s="93"/>
    </row>
    <row r="429" spans="1:8" x14ac:dyDescent="0.2">
      <c r="A429" s="80" t="s">
        <v>125</v>
      </c>
      <c r="B429" s="76">
        <v>119</v>
      </c>
      <c r="C429" s="77" t="s">
        <v>88</v>
      </c>
      <c r="D429" s="78">
        <v>909.84</v>
      </c>
      <c r="E429" s="79" t="s">
        <v>1</v>
      </c>
      <c r="F429" s="35">
        <v>0</v>
      </c>
      <c r="G429" s="78">
        <f>ROUND(((D429*F429)+D429),2)</f>
        <v>909.84</v>
      </c>
      <c r="H429" s="79" t="s">
        <v>1</v>
      </c>
    </row>
    <row r="430" spans="1:8" x14ac:dyDescent="0.2">
      <c r="A430" s="80"/>
      <c r="B430" s="76"/>
      <c r="C430" s="77"/>
      <c r="D430" s="78"/>
      <c r="E430" s="79"/>
      <c r="F430" s="35"/>
      <c r="G430" s="78"/>
      <c r="H430" s="79"/>
    </row>
    <row r="431" spans="1:8" x14ac:dyDescent="0.2">
      <c r="A431" s="80" t="s">
        <v>126</v>
      </c>
      <c r="B431" s="85">
        <v>210</v>
      </c>
      <c r="C431" s="91" t="s">
        <v>89</v>
      </c>
      <c r="D431" s="78">
        <v>91.51</v>
      </c>
      <c r="E431" s="79" t="s">
        <v>1</v>
      </c>
      <c r="F431" s="35">
        <v>0</v>
      </c>
      <c r="G431" s="78">
        <f>ROUND(((D431*F431)+D431),2)</f>
        <v>91.51</v>
      </c>
      <c r="H431" s="79" t="s">
        <v>1</v>
      </c>
    </row>
    <row r="432" spans="1:8" x14ac:dyDescent="0.2">
      <c r="A432" s="80"/>
      <c r="B432" s="81"/>
      <c r="C432" s="91"/>
      <c r="D432" s="92"/>
      <c r="E432" s="93"/>
      <c r="F432" s="39"/>
      <c r="G432" s="92"/>
      <c r="H432" s="93"/>
    </row>
    <row r="433" spans="1:17" x14ac:dyDescent="0.2">
      <c r="A433" s="80" t="s">
        <v>127</v>
      </c>
      <c r="B433" s="76">
        <v>220</v>
      </c>
      <c r="C433" s="77" t="s">
        <v>90</v>
      </c>
      <c r="D433" s="78">
        <v>147.61000000000001</v>
      </c>
      <c r="E433" s="79" t="s">
        <v>1</v>
      </c>
      <c r="F433" s="35">
        <v>0</v>
      </c>
      <c r="G433" s="78">
        <f>ROUND(((D433*F433)+D433),2)</f>
        <v>147.61000000000001</v>
      </c>
      <c r="H433" s="79" t="s">
        <v>1</v>
      </c>
    </row>
    <row r="434" spans="1:17" x14ac:dyDescent="0.2">
      <c r="A434" s="80"/>
      <c r="B434" s="76"/>
      <c r="C434" s="77"/>
      <c r="D434" s="78"/>
      <c r="E434" s="79"/>
      <c r="F434" s="35"/>
      <c r="G434" s="78"/>
      <c r="H434" s="79"/>
    </row>
    <row r="435" spans="1:17" x14ac:dyDescent="0.2">
      <c r="A435" s="80" t="s">
        <v>128</v>
      </c>
      <c r="B435" s="85">
        <v>221</v>
      </c>
      <c r="C435" s="91" t="s">
        <v>91</v>
      </c>
      <c r="D435" s="78">
        <v>203.72</v>
      </c>
      <c r="E435" s="79" t="s">
        <v>1</v>
      </c>
      <c r="F435" s="35">
        <v>0</v>
      </c>
      <c r="G435" s="78">
        <f>ROUND(((D435*F435)+D435),2)</f>
        <v>203.72</v>
      </c>
      <c r="H435" s="79" t="s">
        <v>1</v>
      </c>
    </row>
    <row r="436" spans="1:17" x14ac:dyDescent="0.2">
      <c r="A436" s="80"/>
      <c r="B436" s="85"/>
      <c r="C436" s="91"/>
      <c r="D436" s="78"/>
      <c r="E436" s="79"/>
      <c r="F436" s="35"/>
      <c r="G436" s="78"/>
      <c r="H436" s="79"/>
    </row>
    <row r="437" spans="1:17" x14ac:dyDescent="0.2">
      <c r="A437" s="80" t="s">
        <v>129</v>
      </c>
      <c r="B437" s="85">
        <v>250</v>
      </c>
      <c r="C437" s="102" t="s">
        <v>545</v>
      </c>
      <c r="D437" s="78">
        <v>2.98</v>
      </c>
      <c r="E437" s="79" t="s">
        <v>0</v>
      </c>
      <c r="F437" s="35">
        <v>0</v>
      </c>
      <c r="G437" s="78">
        <f>ROUND(((D437*F437)+D437),2)</f>
        <v>2.98</v>
      </c>
      <c r="H437" s="79" t="s">
        <v>0</v>
      </c>
    </row>
    <row r="438" spans="1:17" x14ac:dyDescent="0.2">
      <c r="A438" s="80"/>
      <c r="B438" s="85"/>
      <c r="C438" s="91"/>
      <c r="D438" s="78"/>
      <c r="E438" s="79"/>
      <c r="F438" s="35"/>
      <c r="G438" s="78"/>
      <c r="H438" s="79"/>
    </row>
    <row r="439" spans="1:17" x14ac:dyDescent="0.2">
      <c r="A439" s="80" t="s">
        <v>130</v>
      </c>
      <c r="B439" s="85">
        <v>410</v>
      </c>
      <c r="C439" s="91" t="s">
        <v>546</v>
      </c>
      <c r="D439" s="78">
        <v>8.7899999999999991</v>
      </c>
      <c r="E439" s="79" t="s">
        <v>0</v>
      </c>
      <c r="F439" s="35">
        <v>0</v>
      </c>
      <c r="G439" s="78">
        <f>ROUND(((D439*F439)+D439),2)</f>
        <v>8.7899999999999991</v>
      </c>
      <c r="H439" s="79" t="s">
        <v>0</v>
      </c>
    </row>
    <row r="440" spans="1:17" x14ac:dyDescent="0.2">
      <c r="A440" s="80"/>
      <c r="B440" s="85"/>
      <c r="C440" s="91"/>
      <c r="D440" s="78"/>
      <c r="E440" s="79"/>
      <c r="F440" s="35"/>
      <c r="G440" s="78"/>
      <c r="H440" s="79"/>
    </row>
    <row r="441" spans="1:17" x14ac:dyDescent="0.2">
      <c r="A441" s="80" t="s">
        <v>541</v>
      </c>
      <c r="B441" s="85">
        <v>420</v>
      </c>
      <c r="C441" s="91" t="s">
        <v>547</v>
      </c>
      <c r="D441" s="78">
        <v>10.55</v>
      </c>
      <c r="E441" s="79" t="s">
        <v>0</v>
      </c>
      <c r="F441" s="35">
        <v>0</v>
      </c>
      <c r="G441" s="78">
        <f>ROUND(((D441*F441)+D441),2)</f>
        <v>10.55</v>
      </c>
      <c r="H441" s="79" t="s">
        <v>0</v>
      </c>
    </row>
    <row r="442" spans="1:17" x14ac:dyDescent="0.2">
      <c r="A442" s="80"/>
      <c r="B442" s="85"/>
      <c r="C442" s="91"/>
      <c r="D442" s="78"/>
      <c r="E442" s="79"/>
      <c r="F442" s="35"/>
      <c r="G442" s="78"/>
      <c r="H442" s="79"/>
    </row>
    <row r="443" spans="1:17" ht="25.5" x14ac:dyDescent="0.2">
      <c r="A443" s="80" t="s">
        <v>542</v>
      </c>
      <c r="B443" s="85">
        <v>430</v>
      </c>
      <c r="C443" s="91" t="s">
        <v>548</v>
      </c>
      <c r="D443" s="78">
        <v>11.73</v>
      </c>
      <c r="E443" s="79" t="s">
        <v>0</v>
      </c>
      <c r="F443" s="35">
        <v>0</v>
      </c>
      <c r="G443" s="78">
        <f>ROUND(((D443*F443)+D443),2)</f>
        <v>11.73</v>
      </c>
      <c r="H443" s="79" t="s">
        <v>1</v>
      </c>
    </row>
    <row r="444" spans="1:17" x14ac:dyDescent="0.2">
      <c r="A444" s="80"/>
      <c r="B444" s="85"/>
      <c r="C444" s="91"/>
      <c r="D444" s="78"/>
      <c r="E444" s="79"/>
      <c r="F444" s="35"/>
      <c r="G444" s="78"/>
      <c r="H444" s="79"/>
    </row>
    <row r="445" spans="1:17" s="28" customFormat="1" ht="25.5" x14ac:dyDescent="0.25">
      <c r="A445" s="70"/>
      <c r="B445" s="71"/>
      <c r="C445" s="72" t="s">
        <v>551</v>
      </c>
      <c r="D445" s="73"/>
      <c r="E445" s="74"/>
      <c r="F445" s="34"/>
      <c r="G445" s="132"/>
      <c r="H445" s="133"/>
      <c r="J445" s="40"/>
      <c r="K445" s="40"/>
      <c r="L445" s="41"/>
      <c r="O445" s="42"/>
    </row>
    <row r="446" spans="1:17" s="36" customFormat="1" x14ac:dyDescent="0.25">
      <c r="A446" s="80"/>
      <c r="B446" s="81"/>
      <c r="C446" s="91"/>
      <c r="D446" s="92"/>
      <c r="E446" s="93"/>
      <c r="F446" s="39"/>
      <c r="G446" s="140"/>
      <c r="H446" s="141"/>
      <c r="J446" s="43"/>
      <c r="K446" s="44"/>
      <c r="O446" s="45"/>
    </row>
    <row r="447" spans="1:17" s="36" customFormat="1" ht="18" customHeight="1" x14ac:dyDescent="0.25">
      <c r="A447" s="80" t="s">
        <v>543</v>
      </c>
      <c r="B447" s="76">
        <v>112</v>
      </c>
      <c r="C447" s="77" t="s">
        <v>343</v>
      </c>
      <c r="D447" s="78">
        <v>9.85</v>
      </c>
      <c r="E447" s="79" t="s">
        <v>0</v>
      </c>
      <c r="F447" s="35">
        <v>0</v>
      </c>
      <c r="G447" s="78">
        <f>ROUND(((D447*F447)+D447),2)</f>
        <v>9.85</v>
      </c>
      <c r="H447" s="79" t="s">
        <v>0</v>
      </c>
      <c r="J447" s="43"/>
      <c r="K447" s="46"/>
      <c r="L447" s="47"/>
      <c r="M447" s="48"/>
      <c r="N447" s="49"/>
      <c r="O447" s="50"/>
      <c r="P447" s="48"/>
      <c r="Q447" s="49"/>
    </row>
    <row r="448" spans="1:17" s="36" customFormat="1" ht="12.75" customHeight="1" x14ac:dyDescent="0.25">
      <c r="A448" s="80"/>
      <c r="B448" s="76"/>
      <c r="C448" s="77"/>
      <c r="D448" s="78"/>
      <c r="E448" s="79"/>
      <c r="F448" s="35"/>
      <c r="G448" s="78"/>
      <c r="H448" s="79"/>
      <c r="J448" s="43"/>
      <c r="K448" s="37"/>
      <c r="L448" s="51"/>
      <c r="M448" s="48"/>
      <c r="N448" s="49"/>
      <c r="O448" s="50"/>
      <c r="P448" s="48"/>
      <c r="Q448" s="49"/>
    </row>
    <row r="449" spans="1:17" s="36" customFormat="1" ht="12.75" customHeight="1" x14ac:dyDescent="0.25">
      <c r="A449" s="80" t="s">
        <v>544</v>
      </c>
      <c r="B449" s="85">
        <v>115</v>
      </c>
      <c r="C449" s="91" t="s">
        <v>552</v>
      </c>
      <c r="D449" s="78">
        <v>13.13</v>
      </c>
      <c r="E449" s="79" t="s">
        <v>0</v>
      </c>
      <c r="F449" s="35">
        <v>0</v>
      </c>
      <c r="G449" s="78">
        <f>ROUND(((D449*F449)+D449),2)</f>
        <v>13.13</v>
      </c>
      <c r="H449" s="79" t="s">
        <v>0</v>
      </c>
      <c r="J449" s="43"/>
      <c r="K449" s="44"/>
      <c r="M449" s="48"/>
      <c r="N449" s="49"/>
      <c r="O449" s="50"/>
      <c r="P449" s="48"/>
      <c r="Q449" s="49"/>
    </row>
    <row r="450" spans="1:17" s="36" customFormat="1" x14ac:dyDescent="0.25">
      <c r="A450" s="80"/>
      <c r="B450" s="85"/>
      <c r="C450" s="91"/>
      <c r="D450" s="78"/>
      <c r="E450" s="79"/>
      <c r="F450" s="35"/>
      <c r="G450" s="78"/>
      <c r="H450" s="79"/>
      <c r="J450" s="43"/>
      <c r="K450" s="44"/>
      <c r="O450" s="45"/>
    </row>
    <row r="451" spans="1:17" s="36" customFormat="1" ht="18" customHeight="1" x14ac:dyDescent="0.25">
      <c r="A451" s="80" t="s">
        <v>549</v>
      </c>
      <c r="B451" s="76">
        <v>215</v>
      </c>
      <c r="C451" s="77" t="s">
        <v>553</v>
      </c>
      <c r="D451" s="78">
        <v>24.71</v>
      </c>
      <c r="E451" s="79" t="s">
        <v>367</v>
      </c>
      <c r="F451" s="35">
        <v>0</v>
      </c>
      <c r="G451" s="78">
        <f>ROUND(((D451*F451)+D451),2)</f>
        <v>24.71</v>
      </c>
      <c r="H451" s="79" t="s">
        <v>367</v>
      </c>
      <c r="J451" s="43"/>
      <c r="K451" s="46"/>
      <c r="L451" s="47"/>
      <c r="M451" s="48"/>
      <c r="N451" s="49"/>
      <c r="O451" s="50"/>
      <c r="P451" s="48"/>
      <c r="Q451" s="49"/>
    </row>
    <row r="452" spans="1:17" s="36" customFormat="1" ht="12.75" customHeight="1" x14ac:dyDescent="0.25">
      <c r="A452" s="80"/>
      <c r="B452" s="76"/>
      <c r="C452" s="77"/>
      <c r="D452" s="78"/>
      <c r="E452" s="79"/>
      <c r="F452" s="35"/>
      <c r="G452" s="78"/>
      <c r="H452" s="79"/>
      <c r="J452" s="43"/>
      <c r="K452" s="37"/>
      <c r="L452" s="51"/>
      <c r="M452" s="48"/>
      <c r="N452" s="49"/>
      <c r="O452" s="50"/>
      <c r="P452" s="48"/>
      <c r="Q452" s="49"/>
    </row>
    <row r="453" spans="1:17" s="36" customFormat="1" ht="12.75" customHeight="1" x14ac:dyDescent="0.25">
      <c r="A453" s="80" t="s">
        <v>550</v>
      </c>
      <c r="B453" s="85">
        <v>225</v>
      </c>
      <c r="C453" s="91" t="s">
        <v>554</v>
      </c>
      <c r="D453" s="78">
        <v>26.57</v>
      </c>
      <c r="E453" s="79" t="s">
        <v>367</v>
      </c>
      <c r="F453" s="35">
        <v>0</v>
      </c>
      <c r="G453" s="78">
        <f>ROUND(((D453*F453)+D453),2)</f>
        <v>26.57</v>
      </c>
      <c r="H453" s="79" t="s">
        <v>367</v>
      </c>
      <c r="J453" s="43"/>
      <c r="K453" s="44"/>
      <c r="M453" s="48"/>
      <c r="N453" s="49"/>
      <c r="O453" s="50"/>
      <c r="P453" s="48"/>
      <c r="Q453" s="49"/>
    </row>
    <row r="454" spans="1:17" s="36" customFormat="1" ht="12.75" customHeight="1" x14ac:dyDescent="0.25">
      <c r="A454" s="80"/>
      <c r="B454" s="85"/>
      <c r="C454" s="91"/>
      <c r="D454" s="78"/>
      <c r="E454" s="79"/>
      <c r="F454" s="35"/>
      <c r="G454" s="78"/>
      <c r="H454" s="79"/>
      <c r="J454" s="43"/>
      <c r="K454" s="44"/>
      <c r="M454" s="48"/>
      <c r="N454" s="49"/>
      <c r="O454" s="50"/>
      <c r="P454" s="48"/>
      <c r="Q454" s="49"/>
    </row>
    <row r="455" spans="1:17" s="28" customFormat="1" ht="25.5" x14ac:dyDescent="0.25">
      <c r="A455" s="70"/>
      <c r="B455" s="71"/>
      <c r="C455" s="72" t="s">
        <v>557</v>
      </c>
      <c r="D455" s="73"/>
      <c r="E455" s="74"/>
      <c r="F455" s="34"/>
      <c r="G455" s="132"/>
      <c r="H455" s="133"/>
      <c r="J455" s="40"/>
      <c r="K455" s="40"/>
      <c r="L455" s="41"/>
      <c r="O455" s="42"/>
    </row>
    <row r="456" spans="1:17" s="36" customFormat="1" x14ac:dyDescent="0.25">
      <c r="A456" s="80"/>
      <c r="B456" s="81"/>
      <c r="C456" s="91"/>
      <c r="D456" s="92"/>
      <c r="E456" s="93"/>
      <c r="F456" s="39"/>
      <c r="G456" s="140"/>
      <c r="H456" s="141"/>
      <c r="J456" s="43"/>
      <c r="K456" s="44"/>
      <c r="O456" s="45"/>
    </row>
    <row r="457" spans="1:17" s="36" customFormat="1" ht="18" customHeight="1" x14ac:dyDescent="0.25">
      <c r="A457" s="80" t="s">
        <v>555</v>
      </c>
      <c r="B457" s="76">
        <v>5</v>
      </c>
      <c r="C457" s="77" t="s">
        <v>563</v>
      </c>
      <c r="D457" s="78">
        <v>104.63</v>
      </c>
      <c r="E457" s="79" t="s">
        <v>60</v>
      </c>
      <c r="F457" s="35">
        <v>0</v>
      </c>
      <c r="G457" s="78">
        <f>ROUND(((D457*F457)+D457),2)</f>
        <v>104.63</v>
      </c>
      <c r="H457" s="79" t="s">
        <v>60</v>
      </c>
      <c r="J457" s="43"/>
      <c r="K457" s="46"/>
      <c r="L457" s="47"/>
      <c r="M457" s="48"/>
      <c r="N457" s="49"/>
      <c r="O457" s="50"/>
      <c r="P457" s="48"/>
      <c r="Q457" s="49"/>
    </row>
    <row r="458" spans="1:17" s="36" customFormat="1" ht="12.75" customHeight="1" x14ac:dyDescent="0.25">
      <c r="A458" s="80"/>
      <c r="B458" s="76"/>
      <c r="C458" s="77"/>
      <c r="D458" s="78"/>
      <c r="E458" s="79"/>
      <c r="F458" s="35"/>
      <c r="G458" s="78"/>
      <c r="H458" s="79"/>
      <c r="J458" s="43"/>
      <c r="K458" s="37"/>
      <c r="L458" s="51"/>
      <c r="M458" s="48"/>
      <c r="N458" s="49"/>
      <c r="O458" s="50"/>
      <c r="P458" s="48"/>
      <c r="Q458" s="49"/>
    </row>
    <row r="459" spans="1:17" s="36" customFormat="1" ht="25.5" x14ac:dyDescent="0.25">
      <c r="A459" s="80" t="s">
        <v>556</v>
      </c>
      <c r="B459" s="85">
        <v>15</v>
      </c>
      <c r="C459" s="91" t="s">
        <v>564</v>
      </c>
      <c r="D459" s="78">
        <v>31.66</v>
      </c>
      <c r="E459" s="79" t="s">
        <v>60</v>
      </c>
      <c r="F459" s="35">
        <v>0</v>
      </c>
      <c r="G459" s="78">
        <f>ROUND(((D459*F459)+D459),2)</f>
        <v>31.66</v>
      </c>
      <c r="H459" s="79" t="s">
        <v>60</v>
      </c>
      <c r="J459" s="43"/>
      <c r="K459" s="44"/>
      <c r="M459" s="48"/>
      <c r="N459" s="49"/>
      <c r="O459" s="50"/>
      <c r="P459" s="48"/>
      <c r="Q459" s="49"/>
    </row>
    <row r="460" spans="1:17" s="36" customFormat="1" x14ac:dyDescent="0.25">
      <c r="A460" s="80"/>
      <c r="B460" s="85"/>
      <c r="C460" s="91"/>
      <c r="D460" s="78"/>
      <c r="E460" s="79"/>
      <c r="F460" s="35"/>
      <c r="G460" s="78"/>
      <c r="H460" s="79"/>
      <c r="J460" s="43"/>
      <c r="K460" s="44"/>
      <c r="O460" s="45"/>
    </row>
    <row r="461" spans="1:17" s="36" customFormat="1" ht="18" customHeight="1" x14ac:dyDescent="0.25">
      <c r="A461" s="80" t="s">
        <v>558</v>
      </c>
      <c r="B461" s="76">
        <v>17</v>
      </c>
      <c r="C461" s="77" t="s">
        <v>565</v>
      </c>
      <c r="D461" s="78">
        <v>10.55</v>
      </c>
      <c r="E461" s="79" t="s">
        <v>60</v>
      </c>
      <c r="F461" s="35">
        <v>0</v>
      </c>
      <c r="G461" s="78">
        <f>ROUND(((D461*F461)+D461),2)</f>
        <v>10.55</v>
      </c>
      <c r="H461" s="79" t="s">
        <v>60</v>
      </c>
      <c r="J461" s="43"/>
      <c r="K461" s="46"/>
      <c r="L461" s="47"/>
      <c r="M461" s="48"/>
      <c r="N461" s="49"/>
      <c r="O461" s="50"/>
      <c r="P461" s="48"/>
      <c r="Q461" s="49"/>
    </row>
    <row r="462" spans="1:17" s="36" customFormat="1" ht="12.75" customHeight="1" x14ac:dyDescent="0.25">
      <c r="A462" s="80"/>
      <c r="B462" s="76"/>
      <c r="C462" s="77"/>
      <c r="D462" s="78"/>
      <c r="E462" s="79"/>
      <c r="F462" s="35"/>
      <c r="G462" s="78"/>
      <c r="H462" s="79"/>
      <c r="J462" s="43"/>
      <c r="K462" s="37"/>
      <c r="L462" s="51"/>
      <c r="M462" s="48"/>
      <c r="N462" s="49"/>
      <c r="O462" s="50"/>
      <c r="P462" s="48"/>
      <c r="Q462" s="49"/>
    </row>
    <row r="463" spans="1:17" s="36" customFormat="1" ht="25.5" x14ac:dyDescent="0.25">
      <c r="A463" s="80" t="s">
        <v>559</v>
      </c>
      <c r="B463" s="85">
        <v>25</v>
      </c>
      <c r="C463" s="91" t="s">
        <v>566</v>
      </c>
      <c r="D463" s="78">
        <v>58.05</v>
      </c>
      <c r="E463" s="79" t="s">
        <v>60</v>
      </c>
      <c r="F463" s="35">
        <v>0</v>
      </c>
      <c r="G463" s="78">
        <f>ROUND(((D463*F463)+D463),2)</f>
        <v>58.05</v>
      </c>
      <c r="H463" s="79" t="s">
        <v>60</v>
      </c>
      <c r="J463" s="43"/>
      <c r="K463" s="44"/>
      <c r="M463" s="48"/>
      <c r="N463" s="49"/>
      <c r="O463" s="50"/>
      <c r="P463" s="48"/>
      <c r="Q463" s="49"/>
    </row>
    <row r="464" spans="1:17" s="36" customFormat="1" ht="12.75" customHeight="1" x14ac:dyDescent="0.25">
      <c r="A464" s="80"/>
      <c r="B464" s="85"/>
      <c r="C464" s="91"/>
      <c r="D464" s="78"/>
      <c r="E464" s="79"/>
      <c r="F464" s="35"/>
      <c r="G464" s="78"/>
      <c r="H464" s="79"/>
      <c r="J464" s="43"/>
      <c r="K464" s="44"/>
      <c r="M464" s="48"/>
      <c r="N464" s="49"/>
      <c r="O464" s="50"/>
      <c r="P464" s="48"/>
      <c r="Q464" s="49"/>
    </row>
    <row r="465" spans="1:17" s="36" customFormat="1" ht="12.75" customHeight="1" x14ac:dyDescent="0.25">
      <c r="A465" s="80" t="s">
        <v>560</v>
      </c>
      <c r="B465" s="85">
        <v>27</v>
      </c>
      <c r="C465" s="91" t="s">
        <v>565</v>
      </c>
      <c r="D465" s="78">
        <v>10.55</v>
      </c>
      <c r="E465" s="79" t="s">
        <v>60</v>
      </c>
      <c r="F465" s="35">
        <v>0</v>
      </c>
      <c r="G465" s="78">
        <f>ROUND(((D465*F465)+D465),2)</f>
        <v>10.55</v>
      </c>
      <c r="H465" s="79" t="s">
        <v>60</v>
      </c>
      <c r="J465" s="43"/>
      <c r="K465" s="44"/>
      <c r="M465" s="48"/>
      <c r="N465" s="49"/>
      <c r="O465" s="50"/>
      <c r="P465" s="48"/>
      <c r="Q465" s="49"/>
    </row>
    <row r="466" spans="1:17" s="36" customFormat="1" ht="12.75" customHeight="1" x14ac:dyDescent="0.25">
      <c r="A466" s="80"/>
      <c r="B466" s="85"/>
      <c r="C466" s="91"/>
      <c r="D466" s="78"/>
      <c r="E466" s="79"/>
      <c r="F466" s="35"/>
      <c r="G466" s="78"/>
      <c r="H466" s="79"/>
      <c r="J466" s="43"/>
      <c r="K466" s="44"/>
      <c r="M466" s="48"/>
      <c r="N466" s="49"/>
      <c r="O466" s="50"/>
      <c r="P466" s="48"/>
      <c r="Q466" s="49"/>
    </row>
    <row r="467" spans="1:17" s="28" customFormat="1" ht="25.5" x14ac:dyDescent="0.25">
      <c r="A467" s="70"/>
      <c r="B467" s="71"/>
      <c r="C467" s="72" t="s">
        <v>75</v>
      </c>
      <c r="D467" s="73"/>
      <c r="E467" s="74"/>
      <c r="F467" s="34"/>
      <c r="G467" s="132"/>
      <c r="H467" s="133"/>
      <c r="J467" s="40"/>
      <c r="K467" s="40"/>
      <c r="L467" s="41"/>
      <c r="O467" s="42"/>
    </row>
    <row r="468" spans="1:17" s="36" customFormat="1" x14ac:dyDescent="0.25">
      <c r="A468" s="80"/>
      <c r="B468" s="81"/>
      <c r="C468" s="91"/>
      <c r="D468" s="92"/>
      <c r="E468" s="93"/>
      <c r="F468" s="39"/>
      <c r="G468" s="140"/>
      <c r="H468" s="141"/>
      <c r="J468" s="43"/>
      <c r="K468" s="44"/>
      <c r="O468" s="45"/>
    </row>
    <row r="469" spans="1:17" s="36" customFormat="1" ht="18" customHeight="1" x14ac:dyDescent="0.25">
      <c r="A469" s="80" t="s">
        <v>561</v>
      </c>
      <c r="B469" s="76">
        <v>55</v>
      </c>
      <c r="C469" s="77" t="s">
        <v>76</v>
      </c>
      <c r="D469" s="78">
        <v>38.11</v>
      </c>
      <c r="E469" s="79" t="s">
        <v>1</v>
      </c>
      <c r="F469" s="35">
        <v>0</v>
      </c>
      <c r="G469" s="78">
        <f>ROUND(((D469*F469)+D469),2)</f>
        <v>38.11</v>
      </c>
      <c r="H469" s="79" t="s">
        <v>1</v>
      </c>
      <c r="J469" s="43"/>
      <c r="K469" s="46"/>
      <c r="L469" s="47"/>
      <c r="M469" s="48"/>
      <c r="N469" s="49"/>
      <c r="O469" s="50"/>
      <c r="P469" s="48"/>
      <c r="Q469" s="49"/>
    </row>
    <row r="470" spans="1:17" s="36" customFormat="1" ht="12.75" customHeight="1" x14ac:dyDescent="0.25">
      <c r="A470" s="80"/>
      <c r="B470" s="76"/>
      <c r="C470" s="77"/>
      <c r="D470" s="78"/>
      <c r="E470" s="79"/>
      <c r="F470" s="35"/>
      <c r="G470" s="78"/>
      <c r="H470" s="79"/>
      <c r="J470" s="43"/>
      <c r="K470" s="37"/>
      <c r="L470" s="51"/>
      <c r="M470" s="48"/>
      <c r="N470" s="49"/>
      <c r="O470" s="50"/>
      <c r="P470" s="48"/>
      <c r="Q470" s="49"/>
    </row>
    <row r="471" spans="1:17" s="36" customFormat="1" ht="12.75" customHeight="1" x14ac:dyDescent="0.25">
      <c r="A471" s="80" t="s">
        <v>562</v>
      </c>
      <c r="B471" s="85">
        <v>60</v>
      </c>
      <c r="C471" s="91" t="s">
        <v>77</v>
      </c>
      <c r="D471" s="78">
        <v>32.25</v>
      </c>
      <c r="E471" s="79" t="s">
        <v>1</v>
      </c>
      <c r="F471" s="35">
        <v>0</v>
      </c>
      <c r="G471" s="78">
        <f>ROUND(((D471*F471)+D471),2)</f>
        <v>32.25</v>
      </c>
      <c r="H471" s="79" t="s">
        <v>1</v>
      </c>
      <c r="J471" s="43"/>
      <c r="K471" s="44"/>
      <c r="M471" s="48"/>
      <c r="N471" s="49"/>
      <c r="O471" s="50"/>
      <c r="P471" s="48"/>
      <c r="Q471" s="49"/>
    </row>
    <row r="472" spans="1:17" s="36" customFormat="1" x14ac:dyDescent="0.25">
      <c r="A472" s="80"/>
      <c r="B472" s="85"/>
      <c r="C472" s="91"/>
      <c r="D472" s="78"/>
      <c r="E472" s="79"/>
      <c r="F472" s="35"/>
      <c r="G472" s="136"/>
      <c r="H472" s="137"/>
      <c r="J472" s="43"/>
      <c r="K472" s="44"/>
      <c r="O472" s="45"/>
    </row>
    <row r="473" spans="1:17" ht="25.5" x14ac:dyDescent="0.2">
      <c r="A473" s="70"/>
      <c r="B473" s="71"/>
      <c r="C473" s="72" t="s">
        <v>97</v>
      </c>
      <c r="D473" s="73"/>
      <c r="E473" s="74"/>
      <c r="F473" s="34"/>
      <c r="G473" s="132"/>
      <c r="H473" s="133"/>
    </row>
    <row r="474" spans="1:17" x14ac:dyDescent="0.2">
      <c r="A474" s="80"/>
      <c r="B474" s="81"/>
      <c r="C474" s="91"/>
      <c r="D474" s="92"/>
      <c r="E474" s="93"/>
      <c r="F474" s="39"/>
      <c r="G474" s="140"/>
      <c r="H474" s="141"/>
    </row>
    <row r="475" spans="1:17" x14ac:dyDescent="0.2">
      <c r="A475" s="80" t="s">
        <v>9</v>
      </c>
      <c r="B475" s="76">
        <v>570</v>
      </c>
      <c r="C475" s="94" t="s">
        <v>2</v>
      </c>
      <c r="D475" s="78">
        <v>4.4000000000000004</v>
      </c>
      <c r="E475" s="79" t="s">
        <v>0</v>
      </c>
      <c r="F475" s="35">
        <v>0</v>
      </c>
      <c r="G475" s="78">
        <f>ROUND(((D475*F475)+D475),2)</f>
        <v>4.4000000000000004</v>
      </c>
      <c r="H475" s="79" t="s">
        <v>0</v>
      </c>
    </row>
    <row r="476" spans="1:17" x14ac:dyDescent="0.2">
      <c r="A476" s="80"/>
      <c r="B476" s="81"/>
      <c r="C476" s="91"/>
      <c r="D476" s="92"/>
      <c r="E476" s="93"/>
      <c r="F476" s="39"/>
      <c r="G476" s="92"/>
      <c r="H476" s="93"/>
    </row>
    <row r="477" spans="1:17" x14ac:dyDescent="0.2">
      <c r="A477" s="80" t="s">
        <v>10</v>
      </c>
      <c r="B477" s="76">
        <v>580</v>
      </c>
      <c r="C477" s="94" t="s">
        <v>3</v>
      </c>
      <c r="D477" s="78">
        <v>1.71</v>
      </c>
      <c r="E477" s="79" t="s">
        <v>367</v>
      </c>
      <c r="F477" s="35">
        <v>0</v>
      </c>
      <c r="G477" s="78">
        <f>ROUND(((D477*F477)+D477),2)</f>
        <v>1.71</v>
      </c>
      <c r="H477" s="79" t="s">
        <v>367</v>
      </c>
    </row>
    <row r="478" spans="1:17" x14ac:dyDescent="0.2">
      <c r="A478" s="80"/>
      <c r="B478" s="76"/>
      <c r="C478" s="94"/>
      <c r="D478" s="78"/>
      <c r="E478" s="79"/>
      <c r="F478" s="35"/>
      <c r="G478" s="78"/>
      <c r="H478" s="79"/>
    </row>
    <row r="479" spans="1:17" s="28" customFormat="1" ht="38.25" x14ac:dyDescent="0.25">
      <c r="A479" s="103"/>
      <c r="B479" s="104"/>
      <c r="C479" s="72" t="s">
        <v>567</v>
      </c>
      <c r="D479" s="105"/>
      <c r="E479" s="106"/>
      <c r="F479" s="52"/>
      <c r="G479" s="144"/>
      <c r="H479" s="145"/>
    </row>
    <row r="480" spans="1:17" x14ac:dyDescent="0.2">
      <c r="A480" s="107"/>
      <c r="B480" s="84"/>
      <c r="C480" s="108"/>
      <c r="D480" s="2"/>
      <c r="E480" s="3"/>
      <c r="F480" s="53"/>
      <c r="G480" s="146"/>
      <c r="H480" s="3"/>
    </row>
    <row r="481" spans="1:8" ht="25.5" x14ac:dyDescent="0.2">
      <c r="A481" s="80" t="s">
        <v>568</v>
      </c>
      <c r="B481" s="76">
        <v>200</v>
      </c>
      <c r="C481" s="94" t="s">
        <v>569</v>
      </c>
      <c r="D481" s="78">
        <v>31.05</v>
      </c>
      <c r="E481" s="79" t="s">
        <v>367</v>
      </c>
      <c r="F481" s="35">
        <v>0</v>
      </c>
      <c r="G481" s="78">
        <f t="shared" ref="G481" si="9">ROUND(((D481*F481)+D481),2)</f>
        <v>31.05</v>
      </c>
      <c r="H481" s="79" t="s">
        <v>367</v>
      </c>
    </row>
    <row r="482" spans="1:8" x14ac:dyDescent="0.2">
      <c r="A482" s="80"/>
      <c r="B482" s="76"/>
      <c r="C482" s="94"/>
      <c r="D482" s="78"/>
      <c r="E482" s="79"/>
      <c r="F482" s="35"/>
      <c r="G482" s="78"/>
      <c r="H482" s="79"/>
    </row>
    <row r="483" spans="1:8" ht="25.5" x14ac:dyDescent="0.2">
      <c r="A483" s="80" t="s">
        <v>596</v>
      </c>
      <c r="B483" s="76">
        <v>205</v>
      </c>
      <c r="C483" s="94" t="s">
        <v>570</v>
      </c>
      <c r="D483" s="78">
        <v>35.82</v>
      </c>
      <c r="E483" s="79" t="s">
        <v>367</v>
      </c>
      <c r="F483" s="35">
        <v>0</v>
      </c>
      <c r="G483" s="78">
        <f>ROUND(((D483*F483)+D483),2)</f>
        <v>35.82</v>
      </c>
      <c r="H483" s="79" t="s">
        <v>367</v>
      </c>
    </row>
    <row r="484" spans="1:8" x14ac:dyDescent="0.2">
      <c r="A484" s="80"/>
      <c r="B484" s="76"/>
      <c r="C484" s="94"/>
      <c r="D484" s="78"/>
      <c r="E484" s="79"/>
      <c r="F484" s="35"/>
      <c r="G484" s="78"/>
      <c r="H484" s="79"/>
    </row>
    <row r="485" spans="1:8" x14ac:dyDescent="0.2">
      <c r="A485" s="80" t="s">
        <v>597</v>
      </c>
      <c r="B485" s="76">
        <v>207</v>
      </c>
      <c r="C485" s="109" t="s">
        <v>571</v>
      </c>
      <c r="D485" s="78">
        <v>28.19</v>
      </c>
      <c r="E485" s="79" t="s">
        <v>1</v>
      </c>
      <c r="F485" s="35">
        <v>0</v>
      </c>
      <c r="G485" s="78">
        <f>ROUND(((D485*F485)+D485),2)</f>
        <v>28.19</v>
      </c>
      <c r="H485" s="79" t="s">
        <v>1</v>
      </c>
    </row>
    <row r="486" spans="1:8" x14ac:dyDescent="0.2">
      <c r="A486" s="80"/>
      <c r="B486" s="76"/>
      <c r="C486" s="94"/>
      <c r="D486" s="78"/>
      <c r="E486" s="79"/>
      <c r="F486" s="35"/>
      <c r="G486" s="78"/>
      <c r="H486" s="79"/>
    </row>
    <row r="487" spans="1:8" x14ac:dyDescent="0.2">
      <c r="A487" s="80" t="s">
        <v>598</v>
      </c>
      <c r="B487" s="76">
        <v>208</v>
      </c>
      <c r="C487" s="94" t="s">
        <v>572</v>
      </c>
      <c r="D487" s="78">
        <v>40.64</v>
      </c>
      <c r="E487" s="79" t="s">
        <v>1</v>
      </c>
      <c r="F487" s="35">
        <v>0</v>
      </c>
      <c r="G487" s="78">
        <f>ROUND(((D487*F487)+D487),2)</f>
        <v>40.64</v>
      </c>
      <c r="H487" s="79" t="s">
        <v>1</v>
      </c>
    </row>
    <row r="488" spans="1:8" x14ac:dyDescent="0.2">
      <c r="A488" s="80"/>
      <c r="B488" s="76"/>
      <c r="C488" s="94"/>
      <c r="D488" s="78"/>
      <c r="E488" s="79"/>
      <c r="F488" s="35"/>
      <c r="G488" s="78"/>
      <c r="H488" s="79"/>
    </row>
    <row r="489" spans="1:8" ht="25.5" x14ac:dyDescent="0.2">
      <c r="A489" s="80" t="s">
        <v>599</v>
      </c>
      <c r="B489" s="76">
        <v>209</v>
      </c>
      <c r="C489" s="94" t="s">
        <v>573</v>
      </c>
      <c r="D489" s="78">
        <v>26.7</v>
      </c>
      <c r="E489" s="79" t="s">
        <v>367</v>
      </c>
      <c r="F489" s="35">
        <v>0</v>
      </c>
      <c r="G489" s="78">
        <f>ROUND(((D489*F489)+D489),2)</f>
        <v>26.7</v>
      </c>
      <c r="H489" s="79" t="s">
        <v>367</v>
      </c>
    </row>
    <row r="490" spans="1:8" x14ac:dyDescent="0.2">
      <c r="A490" s="80"/>
      <c r="B490" s="76"/>
      <c r="C490" s="94"/>
      <c r="D490" s="78"/>
      <c r="E490" s="79"/>
      <c r="F490" s="35"/>
      <c r="G490" s="78"/>
      <c r="H490" s="79"/>
    </row>
    <row r="491" spans="1:8" ht="25.5" x14ac:dyDescent="0.2">
      <c r="A491" s="80" t="s">
        <v>600</v>
      </c>
      <c r="B491" s="76">
        <v>211</v>
      </c>
      <c r="C491" s="94" t="s">
        <v>574</v>
      </c>
      <c r="D491" s="78">
        <v>35.32</v>
      </c>
      <c r="E491" s="79" t="s">
        <v>367</v>
      </c>
      <c r="F491" s="35">
        <v>0</v>
      </c>
      <c r="G491" s="78">
        <f>ROUND(((D491*F491)+D491),2)</f>
        <v>35.32</v>
      </c>
      <c r="H491" s="79" t="s">
        <v>367</v>
      </c>
    </row>
    <row r="492" spans="1:8" x14ac:dyDescent="0.2">
      <c r="A492" s="80"/>
      <c r="B492" s="76"/>
      <c r="C492" s="94"/>
      <c r="D492" s="78"/>
      <c r="E492" s="79"/>
      <c r="F492" s="35"/>
      <c r="G492" s="78"/>
      <c r="H492" s="79"/>
    </row>
    <row r="493" spans="1:8" x14ac:dyDescent="0.2">
      <c r="A493" s="80" t="s">
        <v>601</v>
      </c>
      <c r="B493" s="76">
        <v>215</v>
      </c>
      <c r="C493" s="94" t="s">
        <v>575</v>
      </c>
      <c r="D493" s="78">
        <v>51.2</v>
      </c>
      <c r="E493" s="79" t="s">
        <v>367</v>
      </c>
      <c r="F493" s="35">
        <v>0</v>
      </c>
      <c r="G493" s="78">
        <f>ROUND(((D493*F493)+D493),2)</f>
        <v>51.2</v>
      </c>
      <c r="H493" s="79" t="s">
        <v>367</v>
      </c>
    </row>
    <row r="494" spans="1:8" x14ac:dyDescent="0.2">
      <c r="A494" s="80"/>
      <c r="B494" s="76"/>
      <c r="C494" s="94"/>
      <c r="D494" s="78"/>
      <c r="E494" s="79"/>
      <c r="F494" s="35"/>
      <c r="G494" s="78"/>
      <c r="H494" s="79"/>
    </row>
    <row r="495" spans="1:8" ht="25.5" x14ac:dyDescent="0.2">
      <c r="A495" s="80" t="s">
        <v>602</v>
      </c>
      <c r="B495" s="76">
        <v>217</v>
      </c>
      <c r="C495" s="110" t="s">
        <v>576</v>
      </c>
      <c r="D495" s="78">
        <v>56.2</v>
      </c>
      <c r="E495" s="79" t="s">
        <v>367</v>
      </c>
      <c r="F495" s="35">
        <v>0</v>
      </c>
      <c r="G495" s="78">
        <f>ROUND(((D495*F495)+D495),2)</f>
        <v>56.2</v>
      </c>
      <c r="H495" s="79" t="s">
        <v>367</v>
      </c>
    </row>
    <row r="496" spans="1:8" x14ac:dyDescent="0.2">
      <c r="A496" s="80"/>
      <c r="B496" s="76"/>
      <c r="C496" s="94"/>
      <c r="D496" s="78"/>
      <c r="E496" s="79"/>
      <c r="F496" s="35"/>
      <c r="G496" s="78"/>
      <c r="H496" s="79"/>
    </row>
    <row r="497" spans="1:8" x14ac:dyDescent="0.2">
      <c r="A497" s="80" t="s">
        <v>603</v>
      </c>
      <c r="B497" s="76">
        <v>219</v>
      </c>
      <c r="C497" s="94" t="s">
        <v>577</v>
      </c>
      <c r="D497" s="78">
        <v>53.34</v>
      </c>
      <c r="E497" s="79" t="s">
        <v>367</v>
      </c>
      <c r="F497" s="35">
        <v>0</v>
      </c>
      <c r="G497" s="78">
        <f>ROUND(((D497*F497)+D497),2)</f>
        <v>53.34</v>
      </c>
      <c r="H497" s="79" t="s">
        <v>367</v>
      </c>
    </row>
    <row r="498" spans="1:8" x14ac:dyDescent="0.2">
      <c r="A498" s="80"/>
      <c r="B498" s="76"/>
      <c r="C498" s="94"/>
      <c r="D498" s="78"/>
      <c r="E498" s="79"/>
      <c r="F498" s="35"/>
      <c r="G498" s="78"/>
      <c r="H498" s="79"/>
    </row>
    <row r="499" spans="1:8" x14ac:dyDescent="0.2">
      <c r="A499" s="80" t="s">
        <v>604</v>
      </c>
      <c r="B499" s="76">
        <v>221</v>
      </c>
      <c r="C499" s="94" t="s">
        <v>578</v>
      </c>
      <c r="D499" s="78">
        <v>58.34</v>
      </c>
      <c r="E499" s="79" t="s">
        <v>367</v>
      </c>
      <c r="F499" s="35">
        <v>0</v>
      </c>
      <c r="G499" s="78">
        <f>ROUND(((D499*F499)+D499),2)</f>
        <v>58.34</v>
      </c>
      <c r="H499" s="79" t="s">
        <v>367</v>
      </c>
    </row>
    <row r="500" spans="1:8" x14ac:dyDescent="0.2">
      <c r="A500" s="80"/>
      <c r="B500" s="76"/>
      <c r="C500" s="94"/>
      <c r="D500" s="78"/>
      <c r="E500" s="79"/>
      <c r="F500" s="35"/>
      <c r="G500" s="78"/>
      <c r="H500" s="79"/>
    </row>
    <row r="501" spans="1:8" ht="11.25" customHeight="1" x14ac:dyDescent="0.2">
      <c r="A501" s="80" t="s">
        <v>605</v>
      </c>
      <c r="B501" s="76">
        <v>225</v>
      </c>
      <c r="C501" s="94" t="s">
        <v>579</v>
      </c>
      <c r="D501" s="78">
        <v>18.829999999999998</v>
      </c>
      <c r="E501" s="79" t="s">
        <v>367</v>
      </c>
      <c r="F501" s="35">
        <v>0</v>
      </c>
      <c r="G501" s="78">
        <f>ROUND(((D501*F501)+D501),2)</f>
        <v>18.829999999999998</v>
      </c>
      <c r="H501" s="79" t="s">
        <v>367</v>
      </c>
    </row>
    <row r="502" spans="1:8" x14ac:dyDescent="0.2">
      <c r="A502" s="80"/>
      <c r="B502" s="76"/>
      <c r="C502" s="94"/>
      <c r="D502" s="78"/>
      <c r="E502" s="79"/>
      <c r="F502" s="35"/>
      <c r="G502" s="78"/>
      <c r="H502" s="79"/>
    </row>
    <row r="503" spans="1:8" ht="25.5" x14ac:dyDescent="0.2">
      <c r="A503" s="80" t="s">
        <v>606</v>
      </c>
      <c r="B503" s="76">
        <v>230</v>
      </c>
      <c r="C503" s="94" t="s">
        <v>580</v>
      </c>
      <c r="D503" s="78">
        <v>24.6</v>
      </c>
      <c r="E503" s="79" t="s">
        <v>367</v>
      </c>
      <c r="F503" s="35">
        <v>0</v>
      </c>
      <c r="G503" s="78">
        <f>ROUND(((D503*F503)+D503),2)</f>
        <v>24.6</v>
      </c>
      <c r="H503" s="79" t="s">
        <v>367</v>
      </c>
    </row>
    <row r="504" spans="1:8" x14ac:dyDescent="0.2">
      <c r="A504" s="80"/>
      <c r="B504" s="76"/>
      <c r="C504" s="94"/>
      <c r="D504" s="78"/>
      <c r="E504" s="79"/>
      <c r="F504" s="35"/>
      <c r="G504" s="78"/>
      <c r="H504" s="79"/>
    </row>
    <row r="505" spans="1:8" ht="13.5" customHeight="1" x14ac:dyDescent="0.2">
      <c r="A505" s="80" t="s">
        <v>607</v>
      </c>
      <c r="B505" s="76">
        <v>235</v>
      </c>
      <c r="C505" s="94" t="s">
        <v>581</v>
      </c>
      <c r="D505" s="78">
        <v>22.64</v>
      </c>
      <c r="E505" s="79" t="s">
        <v>367</v>
      </c>
      <c r="F505" s="35">
        <v>0</v>
      </c>
      <c r="G505" s="78">
        <f>ROUND(((D505*F505)+D505),2)</f>
        <v>22.64</v>
      </c>
      <c r="H505" s="79" t="s">
        <v>367</v>
      </c>
    </row>
    <row r="506" spans="1:8" x14ac:dyDescent="0.2">
      <c r="A506" s="80"/>
      <c r="B506" s="76"/>
      <c r="C506" s="94"/>
      <c r="D506" s="78"/>
      <c r="E506" s="79"/>
      <c r="F506" s="35"/>
      <c r="G506" s="78"/>
      <c r="H506" s="79"/>
    </row>
    <row r="507" spans="1:8" ht="25.5" x14ac:dyDescent="0.2">
      <c r="A507" s="80" t="s">
        <v>608</v>
      </c>
      <c r="B507" s="76">
        <v>240</v>
      </c>
      <c r="C507" s="94" t="s">
        <v>582</v>
      </c>
      <c r="D507" s="78">
        <v>28.88</v>
      </c>
      <c r="E507" s="79" t="s">
        <v>367</v>
      </c>
      <c r="F507" s="35">
        <v>0</v>
      </c>
      <c r="G507" s="78">
        <f>ROUND(((D507*F507)+D507),2)</f>
        <v>28.88</v>
      </c>
      <c r="H507" s="79" t="s">
        <v>367</v>
      </c>
    </row>
    <row r="508" spans="1:8" x14ac:dyDescent="0.2">
      <c r="A508" s="80"/>
      <c r="B508" s="76"/>
      <c r="C508" s="94"/>
      <c r="D508" s="78"/>
      <c r="E508" s="79"/>
      <c r="F508" s="35"/>
      <c r="G508" s="78"/>
      <c r="H508" s="79"/>
    </row>
    <row r="509" spans="1:8" ht="25.5" x14ac:dyDescent="0.2">
      <c r="A509" s="80" t="s">
        <v>609</v>
      </c>
      <c r="B509" s="76">
        <v>250</v>
      </c>
      <c r="C509" s="94" t="s">
        <v>583</v>
      </c>
      <c r="D509" s="78">
        <v>29.93</v>
      </c>
      <c r="E509" s="79" t="s">
        <v>367</v>
      </c>
      <c r="F509" s="35">
        <v>0</v>
      </c>
      <c r="G509" s="78">
        <f>ROUND(((D509*F509)+D509),2)</f>
        <v>29.93</v>
      </c>
      <c r="H509" s="79" t="s">
        <v>367</v>
      </c>
    </row>
    <row r="510" spans="1:8" x14ac:dyDescent="0.2">
      <c r="A510" s="80"/>
      <c r="B510" s="76"/>
      <c r="C510" s="94"/>
      <c r="D510" s="78"/>
      <c r="E510" s="79"/>
      <c r="F510" s="35"/>
      <c r="G510" s="78"/>
      <c r="H510" s="79"/>
    </row>
    <row r="511" spans="1:8" ht="25.5" x14ac:dyDescent="0.2">
      <c r="A511" s="80" t="s">
        <v>610</v>
      </c>
      <c r="B511" s="76">
        <v>270</v>
      </c>
      <c r="C511" s="94" t="s">
        <v>584</v>
      </c>
      <c r="D511" s="78">
        <v>25.86</v>
      </c>
      <c r="E511" s="79" t="s">
        <v>367</v>
      </c>
      <c r="F511" s="35">
        <v>0</v>
      </c>
      <c r="G511" s="78">
        <f>ROUND(((D511*F511)+D511),2)</f>
        <v>25.86</v>
      </c>
      <c r="H511" s="79" t="s">
        <v>367</v>
      </c>
    </row>
    <row r="512" spans="1:8" x14ac:dyDescent="0.2">
      <c r="A512" s="80"/>
      <c r="B512" s="76"/>
      <c r="C512" s="94"/>
      <c r="D512" s="78"/>
      <c r="E512" s="79"/>
      <c r="F512" s="35"/>
      <c r="G512" s="78"/>
      <c r="H512" s="79"/>
    </row>
    <row r="513" spans="1:8" ht="25.5" x14ac:dyDescent="0.2">
      <c r="A513" s="80" t="s">
        <v>611</v>
      </c>
      <c r="B513" s="76">
        <v>275</v>
      </c>
      <c r="C513" s="94" t="s">
        <v>585</v>
      </c>
      <c r="D513" s="78">
        <v>34.18</v>
      </c>
      <c r="E513" s="79" t="s">
        <v>367</v>
      </c>
      <c r="F513" s="35">
        <v>0</v>
      </c>
      <c r="G513" s="78">
        <f>ROUND(((D513*F513)+D513),2)</f>
        <v>34.18</v>
      </c>
      <c r="H513" s="79" t="s">
        <v>367</v>
      </c>
    </row>
    <row r="514" spans="1:8" x14ac:dyDescent="0.2">
      <c r="A514" s="80"/>
      <c r="B514" s="76"/>
      <c r="C514" s="94"/>
      <c r="D514" s="78"/>
      <c r="E514" s="79"/>
      <c r="F514" s="35"/>
      <c r="G514" s="78"/>
      <c r="H514" s="79"/>
    </row>
    <row r="515" spans="1:8" ht="26.25" customHeight="1" x14ac:dyDescent="0.2">
      <c r="A515" s="80" t="s">
        <v>612</v>
      </c>
      <c r="B515" s="76">
        <v>300</v>
      </c>
      <c r="C515" s="94" t="s">
        <v>586</v>
      </c>
      <c r="D515" s="78">
        <v>62.39</v>
      </c>
      <c r="E515" s="79" t="s">
        <v>1</v>
      </c>
      <c r="F515" s="35">
        <v>0</v>
      </c>
      <c r="G515" s="78">
        <f>ROUND(((D515*F515)+D515),2)</f>
        <v>62.39</v>
      </c>
      <c r="H515" s="79" t="s">
        <v>1</v>
      </c>
    </row>
    <row r="516" spans="1:8" x14ac:dyDescent="0.2">
      <c r="A516" s="80"/>
      <c r="B516" s="76"/>
      <c r="C516" s="94"/>
      <c r="D516" s="78"/>
      <c r="E516" s="79"/>
      <c r="F516" s="35"/>
      <c r="G516" s="78"/>
      <c r="H516" s="79"/>
    </row>
    <row r="517" spans="1:8" ht="25.5" x14ac:dyDescent="0.2">
      <c r="A517" s="80" t="s">
        <v>613</v>
      </c>
      <c r="B517" s="76">
        <v>305</v>
      </c>
      <c r="C517" s="94" t="s">
        <v>587</v>
      </c>
      <c r="D517" s="78">
        <v>217.27</v>
      </c>
      <c r="E517" s="79" t="s">
        <v>1</v>
      </c>
      <c r="F517" s="35">
        <v>0</v>
      </c>
      <c r="G517" s="78">
        <f>ROUND(((D517*F517)+D517),2)</f>
        <v>217.27</v>
      </c>
      <c r="H517" s="79" t="s">
        <v>1</v>
      </c>
    </row>
    <row r="518" spans="1:8" x14ac:dyDescent="0.2">
      <c r="A518" s="80"/>
      <c r="B518" s="76"/>
      <c r="C518" s="94"/>
      <c r="D518" s="78"/>
      <c r="E518" s="79"/>
      <c r="F518" s="35"/>
      <c r="G518" s="78"/>
      <c r="H518" s="79"/>
    </row>
    <row r="519" spans="1:8" x14ac:dyDescent="0.2">
      <c r="A519" s="80" t="s">
        <v>614</v>
      </c>
      <c r="B519" s="76">
        <v>310</v>
      </c>
      <c r="C519" s="94" t="s">
        <v>588</v>
      </c>
      <c r="D519" s="78">
        <v>18.09</v>
      </c>
      <c r="E519" s="79" t="s">
        <v>1</v>
      </c>
      <c r="F519" s="35">
        <v>0</v>
      </c>
      <c r="G519" s="78">
        <f>ROUND(((D519*F519)+D519),2)</f>
        <v>18.09</v>
      </c>
      <c r="H519" s="79" t="s">
        <v>1</v>
      </c>
    </row>
    <row r="520" spans="1:8" x14ac:dyDescent="0.2">
      <c r="A520" s="80"/>
      <c r="B520" s="76"/>
      <c r="C520" s="94"/>
      <c r="D520" s="78"/>
      <c r="E520" s="79"/>
      <c r="F520" s="35"/>
      <c r="G520" s="78"/>
      <c r="H520" s="79"/>
    </row>
    <row r="521" spans="1:8" x14ac:dyDescent="0.2">
      <c r="A521" s="80" t="s">
        <v>615</v>
      </c>
      <c r="B521" s="76">
        <v>315</v>
      </c>
      <c r="C521" s="94" t="s">
        <v>589</v>
      </c>
      <c r="D521" s="78">
        <v>10.46</v>
      </c>
      <c r="E521" s="79" t="s">
        <v>1</v>
      </c>
      <c r="F521" s="35">
        <v>0</v>
      </c>
      <c r="G521" s="78">
        <f>ROUND(((D521*F521)+D521),2)</f>
        <v>10.46</v>
      </c>
      <c r="H521" s="79" t="s">
        <v>1</v>
      </c>
    </row>
    <row r="522" spans="1:8" x14ac:dyDescent="0.2">
      <c r="A522" s="80"/>
      <c r="B522" s="76"/>
      <c r="C522" s="94"/>
      <c r="D522" s="78"/>
      <c r="E522" s="79"/>
      <c r="F522" s="35"/>
      <c r="G522" s="78"/>
      <c r="H522" s="79"/>
    </row>
    <row r="523" spans="1:8" ht="25.5" x14ac:dyDescent="0.2">
      <c r="A523" s="80" t="s">
        <v>616</v>
      </c>
      <c r="B523" s="76">
        <v>400</v>
      </c>
      <c r="C523" s="94" t="s">
        <v>590</v>
      </c>
      <c r="D523" s="78">
        <v>104.56</v>
      </c>
      <c r="E523" s="79" t="s">
        <v>1</v>
      </c>
      <c r="F523" s="35">
        <v>0</v>
      </c>
      <c r="G523" s="78">
        <f>ROUND(((D523*F523)+D523),2)</f>
        <v>104.56</v>
      </c>
      <c r="H523" s="79" t="s">
        <v>1</v>
      </c>
    </row>
    <row r="524" spans="1:8" x14ac:dyDescent="0.2">
      <c r="A524" s="80"/>
      <c r="B524" s="76"/>
      <c r="C524" s="94"/>
      <c r="D524" s="78"/>
      <c r="E524" s="79"/>
      <c r="F524" s="35"/>
      <c r="G524" s="78"/>
      <c r="H524" s="79"/>
    </row>
    <row r="525" spans="1:8" ht="25.5" x14ac:dyDescent="0.2">
      <c r="A525" s="80" t="s">
        <v>617</v>
      </c>
      <c r="B525" s="76">
        <v>405</v>
      </c>
      <c r="C525" s="94" t="s">
        <v>591</v>
      </c>
      <c r="D525" s="78">
        <v>280.35000000000002</v>
      </c>
      <c r="E525" s="79" t="s">
        <v>1</v>
      </c>
      <c r="F525" s="35">
        <v>0</v>
      </c>
      <c r="G525" s="78">
        <f>ROUND(((D525*F525)+D525),2)</f>
        <v>280.35000000000002</v>
      </c>
      <c r="H525" s="79" t="s">
        <v>1</v>
      </c>
    </row>
    <row r="526" spans="1:8" x14ac:dyDescent="0.2">
      <c r="A526" s="80"/>
      <c r="B526" s="76"/>
      <c r="C526" s="94"/>
      <c r="D526" s="78"/>
      <c r="E526" s="79"/>
      <c r="F526" s="35"/>
      <c r="G526" s="78"/>
      <c r="H526" s="79"/>
    </row>
    <row r="527" spans="1:8" x14ac:dyDescent="0.2">
      <c r="A527" s="80" t="s">
        <v>618</v>
      </c>
      <c r="B527" s="76">
        <v>410</v>
      </c>
      <c r="C527" s="94" t="s">
        <v>588</v>
      </c>
      <c r="D527" s="78">
        <v>30.93</v>
      </c>
      <c r="E527" s="79" t="s">
        <v>1</v>
      </c>
      <c r="F527" s="35">
        <v>0</v>
      </c>
      <c r="G527" s="78">
        <f>ROUND(((D527*F527)+D527),2)</f>
        <v>30.93</v>
      </c>
      <c r="H527" s="79" t="s">
        <v>1</v>
      </c>
    </row>
    <row r="528" spans="1:8" x14ac:dyDescent="0.2">
      <c r="A528" s="80"/>
      <c r="B528" s="76"/>
      <c r="C528" s="94"/>
      <c r="D528" s="78"/>
      <c r="E528" s="79"/>
      <c r="F528" s="35"/>
      <c r="G528" s="78"/>
      <c r="H528" s="79"/>
    </row>
    <row r="529" spans="1:8" x14ac:dyDescent="0.2">
      <c r="A529" s="80" t="s">
        <v>619</v>
      </c>
      <c r="B529" s="76">
        <v>415</v>
      </c>
      <c r="C529" s="94" t="s">
        <v>592</v>
      </c>
      <c r="D529" s="78">
        <v>60.32</v>
      </c>
      <c r="E529" s="79" t="s">
        <v>1</v>
      </c>
      <c r="F529" s="35">
        <v>0</v>
      </c>
      <c r="G529" s="78">
        <f>ROUND(((D529*F529)+D529),2)</f>
        <v>60.32</v>
      </c>
      <c r="H529" s="79" t="s">
        <v>1</v>
      </c>
    </row>
    <row r="530" spans="1:8" x14ac:dyDescent="0.2">
      <c r="A530" s="80"/>
      <c r="B530" s="76"/>
      <c r="C530" s="94"/>
      <c r="D530" s="78"/>
      <c r="E530" s="79"/>
      <c r="F530" s="35"/>
      <c r="G530" s="78"/>
      <c r="H530" s="79"/>
    </row>
    <row r="531" spans="1:8" x14ac:dyDescent="0.2">
      <c r="A531" s="80" t="s">
        <v>620</v>
      </c>
      <c r="B531" s="76">
        <v>420</v>
      </c>
      <c r="C531" s="94" t="s">
        <v>593</v>
      </c>
      <c r="D531" s="78">
        <v>28.48</v>
      </c>
      <c r="E531" s="79" t="s">
        <v>1</v>
      </c>
      <c r="F531" s="35">
        <v>0</v>
      </c>
      <c r="G531" s="78">
        <f>ROUND(((D531*F531)+D531),2)</f>
        <v>28.48</v>
      </c>
      <c r="H531" s="79" t="s">
        <v>1</v>
      </c>
    </row>
    <row r="532" spans="1:8" x14ac:dyDescent="0.2">
      <c r="A532" s="80"/>
      <c r="B532" s="76"/>
      <c r="C532" s="94"/>
      <c r="D532" s="78"/>
      <c r="E532" s="79"/>
      <c r="F532" s="35"/>
      <c r="G532" s="78"/>
      <c r="H532" s="79"/>
    </row>
    <row r="533" spans="1:8" x14ac:dyDescent="0.2">
      <c r="A533" s="80" t="s">
        <v>621</v>
      </c>
      <c r="B533" s="76">
        <v>425</v>
      </c>
      <c r="C533" s="90" t="s">
        <v>594</v>
      </c>
      <c r="D533" s="78">
        <v>51.82</v>
      </c>
      <c r="E533" s="79" t="s">
        <v>1</v>
      </c>
      <c r="F533" s="35">
        <v>0</v>
      </c>
      <c r="G533" s="78">
        <f>ROUND(((D533*F533)+D533),2)</f>
        <v>51.82</v>
      </c>
      <c r="H533" s="79" t="s">
        <v>1</v>
      </c>
    </row>
    <row r="534" spans="1:8" x14ac:dyDescent="0.2">
      <c r="A534" s="80"/>
      <c r="B534" s="76"/>
      <c r="C534" s="94"/>
      <c r="D534" s="78"/>
      <c r="E534" s="79"/>
      <c r="F534" s="35"/>
      <c r="G534" s="78"/>
      <c r="H534" s="79"/>
    </row>
    <row r="535" spans="1:8" x14ac:dyDescent="0.2">
      <c r="A535" s="80" t="s">
        <v>622</v>
      </c>
      <c r="B535" s="76">
        <v>430</v>
      </c>
      <c r="C535" s="94" t="s">
        <v>595</v>
      </c>
      <c r="D535" s="78">
        <v>58.43</v>
      </c>
      <c r="E535" s="79" t="s">
        <v>1</v>
      </c>
      <c r="F535" s="35">
        <v>0</v>
      </c>
      <c r="G535" s="78">
        <f>ROUND(((D535*F535)+D535),2)</f>
        <v>58.43</v>
      </c>
      <c r="H535" s="79" t="s">
        <v>1</v>
      </c>
    </row>
    <row r="536" spans="1:8" x14ac:dyDescent="0.2">
      <c r="A536" s="80"/>
      <c r="B536" s="81"/>
      <c r="C536" s="91"/>
      <c r="D536" s="92"/>
      <c r="E536" s="93"/>
      <c r="F536" s="39"/>
      <c r="G536" s="147"/>
      <c r="H536" s="93"/>
    </row>
    <row r="537" spans="1:8" s="28" customFormat="1" ht="18" customHeight="1" x14ac:dyDescent="0.25">
      <c r="A537" s="103"/>
      <c r="B537" s="104"/>
      <c r="C537" s="72" t="s">
        <v>52</v>
      </c>
      <c r="D537" s="105"/>
      <c r="E537" s="106"/>
      <c r="F537" s="52"/>
      <c r="G537" s="144"/>
      <c r="H537" s="145"/>
    </row>
    <row r="538" spans="1:8" x14ac:dyDescent="0.2">
      <c r="A538" s="107"/>
      <c r="B538" s="84"/>
      <c r="C538" s="108"/>
      <c r="D538" s="2"/>
      <c r="E538" s="3"/>
      <c r="F538" s="53"/>
      <c r="G538" s="146"/>
      <c r="H538" s="148"/>
    </row>
    <row r="539" spans="1:8" x14ac:dyDescent="0.2">
      <c r="A539" s="111"/>
      <c r="B539" s="112" t="s">
        <v>29</v>
      </c>
      <c r="C539" s="113" t="s">
        <v>30</v>
      </c>
      <c r="D539" s="9"/>
      <c r="E539" s="10"/>
      <c r="F539" s="54"/>
      <c r="G539" s="9"/>
      <c r="H539" s="10"/>
    </row>
    <row r="540" spans="1:8" x14ac:dyDescent="0.2">
      <c r="A540" s="75" t="s">
        <v>131</v>
      </c>
      <c r="B540" s="76">
        <v>10</v>
      </c>
      <c r="C540" s="94" t="s">
        <v>31</v>
      </c>
      <c r="D540" s="78">
        <v>5.28</v>
      </c>
      <c r="E540" s="79" t="s">
        <v>0</v>
      </c>
      <c r="F540" s="35">
        <v>0</v>
      </c>
      <c r="G540" s="78">
        <f t="shared" ref="G540" si="10">ROUND(((D540*F540)+D540),2)</f>
        <v>5.28</v>
      </c>
      <c r="H540" s="79" t="s">
        <v>0</v>
      </c>
    </row>
    <row r="541" spans="1:8" x14ac:dyDescent="0.2">
      <c r="A541" s="75"/>
      <c r="B541" s="84"/>
      <c r="C541" s="77"/>
      <c r="D541" s="78"/>
      <c r="E541" s="79"/>
      <c r="F541" s="35"/>
      <c r="G541" s="78"/>
      <c r="H541" s="79"/>
    </row>
    <row r="542" spans="1:8" x14ac:dyDescent="0.2">
      <c r="A542" s="75"/>
      <c r="B542" s="112" t="s">
        <v>33</v>
      </c>
      <c r="C542" s="114" t="s">
        <v>32</v>
      </c>
      <c r="D542" s="9"/>
      <c r="E542" s="10"/>
      <c r="F542" s="54"/>
      <c r="G542" s="9"/>
      <c r="H542" s="10"/>
    </row>
    <row r="543" spans="1:8" x14ac:dyDescent="0.2">
      <c r="A543" s="75" t="s">
        <v>132</v>
      </c>
      <c r="B543" s="76">
        <v>50</v>
      </c>
      <c r="C543" s="94" t="s">
        <v>34</v>
      </c>
      <c r="D543" s="78">
        <v>1.78</v>
      </c>
      <c r="E543" s="79" t="s">
        <v>0</v>
      </c>
      <c r="F543" s="35">
        <v>0</v>
      </c>
      <c r="G543" s="78">
        <f t="shared" ref="G543" si="11">ROUND(((D543*F543)+D543),2)</f>
        <v>1.78</v>
      </c>
      <c r="H543" s="79" t="s">
        <v>0</v>
      </c>
    </row>
    <row r="544" spans="1:8" x14ac:dyDescent="0.2">
      <c r="A544" s="75"/>
      <c r="B544" s="84"/>
      <c r="C544" s="77"/>
      <c r="D544" s="78"/>
      <c r="E544" s="79"/>
      <c r="F544" s="35"/>
      <c r="G544" s="78"/>
      <c r="H544" s="79"/>
    </row>
    <row r="545" spans="1:8" x14ac:dyDescent="0.2">
      <c r="A545" s="75"/>
      <c r="B545" s="112" t="s">
        <v>36</v>
      </c>
      <c r="C545" s="114" t="s">
        <v>35</v>
      </c>
      <c r="D545" s="9"/>
      <c r="E545" s="10"/>
      <c r="F545" s="54"/>
      <c r="G545" s="9"/>
      <c r="H545" s="10"/>
    </row>
    <row r="546" spans="1:8" x14ac:dyDescent="0.2">
      <c r="A546" s="75" t="s">
        <v>133</v>
      </c>
      <c r="B546" s="76">
        <v>50</v>
      </c>
      <c r="C546" s="94" t="s">
        <v>34</v>
      </c>
      <c r="D546" s="78">
        <v>4.66</v>
      </c>
      <c r="E546" s="79" t="s">
        <v>0</v>
      </c>
      <c r="F546" s="35">
        <v>0</v>
      </c>
      <c r="G546" s="78">
        <f t="shared" ref="G546" si="12">ROUND(((D546*F546)+D546),2)</f>
        <v>4.66</v>
      </c>
      <c r="H546" s="79" t="s">
        <v>0</v>
      </c>
    </row>
    <row r="547" spans="1:8" x14ac:dyDescent="0.2">
      <c r="A547" s="75"/>
      <c r="B547" s="84"/>
      <c r="C547" s="77"/>
      <c r="D547" s="78"/>
      <c r="E547" s="79"/>
      <c r="F547" s="35"/>
      <c r="G547" s="78"/>
      <c r="H547" s="79"/>
    </row>
    <row r="548" spans="1:8" x14ac:dyDescent="0.2">
      <c r="A548" s="75"/>
      <c r="B548" s="112" t="s">
        <v>37</v>
      </c>
      <c r="C548" s="114" t="s">
        <v>38</v>
      </c>
      <c r="D548" s="9"/>
      <c r="E548" s="10"/>
      <c r="F548" s="54"/>
      <c r="G548" s="9"/>
      <c r="H548" s="10"/>
    </row>
    <row r="549" spans="1:8" x14ac:dyDescent="0.2">
      <c r="A549" s="75" t="s">
        <v>134</v>
      </c>
      <c r="B549" s="76">
        <v>50</v>
      </c>
      <c r="C549" s="94" t="s">
        <v>34</v>
      </c>
      <c r="D549" s="78">
        <v>14.34</v>
      </c>
      <c r="E549" s="79" t="s">
        <v>0</v>
      </c>
      <c r="F549" s="35">
        <v>0</v>
      </c>
      <c r="G549" s="78">
        <f t="shared" ref="G549" si="13">ROUND(((D549*F549)+D549),2)</f>
        <v>14.34</v>
      </c>
      <c r="H549" s="79" t="s">
        <v>0</v>
      </c>
    </row>
    <row r="550" spans="1:8" x14ac:dyDescent="0.2">
      <c r="A550" s="75"/>
      <c r="B550" s="84"/>
      <c r="C550" s="77"/>
      <c r="D550" s="78"/>
      <c r="E550" s="79"/>
      <c r="F550" s="35"/>
      <c r="G550" s="78"/>
      <c r="H550" s="79"/>
    </row>
    <row r="551" spans="1:8" x14ac:dyDescent="0.2">
      <c r="A551" s="75"/>
      <c r="B551" s="112" t="s">
        <v>40</v>
      </c>
      <c r="C551" s="114" t="s">
        <v>39</v>
      </c>
      <c r="D551" s="9"/>
      <c r="E551" s="10"/>
      <c r="F551" s="54"/>
      <c r="G551" s="9"/>
      <c r="H551" s="10"/>
    </row>
    <row r="552" spans="1:8" x14ac:dyDescent="0.2">
      <c r="A552" s="75" t="s">
        <v>135</v>
      </c>
      <c r="B552" s="76">
        <v>50</v>
      </c>
      <c r="C552" s="94" t="s">
        <v>34</v>
      </c>
      <c r="D552" s="78">
        <v>8.7899999999999991</v>
      </c>
      <c r="E552" s="79" t="s">
        <v>0</v>
      </c>
      <c r="F552" s="35">
        <v>0</v>
      </c>
      <c r="G552" s="78">
        <f t="shared" ref="G552" si="14">ROUND(((D552*F552)+D552),2)</f>
        <v>8.7899999999999991</v>
      </c>
      <c r="H552" s="79" t="s">
        <v>0</v>
      </c>
    </row>
    <row r="553" spans="1:8" x14ac:dyDescent="0.2">
      <c r="A553" s="75"/>
      <c r="B553" s="84"/>
      <c r="C553" s="77"/>
      <c r="D553" s="78"/>
      <c r="E553" s="79"/>
      <c r="F553" s="35"/>
      <c r="G553" s="78"/>
      <c r="H553" s="79"/>
    </row>
    <row r="554" spans="1:8" x14ac:dyDescent="0.2">
      <c r="A554" s="75"/>
      <c r="B554" s="112" t="s">
        <v>42</v>
      </c>
      <c r="C554" s="114" t="s">
        <v>41</v>
      </c>
      <c r="D554" s="9"/>
      <c r="E554" s="10"/>
      <c r="F554" s="54"/>
      <c r="G554" s="9"/>
      <c r="H554" s="10"/>
    </row>
    <row r="555" spans="1:8" x14ac:dyDescent="0.2">
      <c r="A555" s="75" t="s">
        <v>136</v>
      </c>
      <c r="B555" s="76">
        <v>50</v>
      </c>
      <c r="C555" s="94" t="s">
        <v>43</v>
      </c>
      <c r="D555" s="78">
        <v>12.36</v>
      </c>
      <c r="E555" s="79" t="s">
        <v>0</v>
      </c>
      <c r="F555" s="35">
        <v>0</v>
      </c>
      <c r="G555" s="78">
        <f t="shared" ref="G555" si="15">ROUND(((D555*F555)+D555),2)</f>
        <v>12.36</v>
      </c>
      <c r="H555" s="79" t="s">
        <v>0</v>
      </c>
    </row>
    <row r="556" spans="1:8" x14ac:dyDescent="0.2">
      <c r="A556" s="75"/>
      <c r="B556" s="84"/>
      <c r="C556" s="77"/>
      <c r="D556" s="78"/>
      <c r="E556" s="79"/>
      <c r="F556" s="35"/>
      <c r="G556" s="78"/>
      <c r="H556" s="79"/>
    </row>
    <row r="557" spans="1:8" x14ac:dyDescent="0.2">
      <c r="A557" s="75" t="s">
        <v>137</v>
      </c>
      <c r="B557" s="76">
        <v>100</v>
      </c>
      <c r="C557" s="94" t="s">
        <v>44</v>
      </c>
      <c r="D557" s="78">
        <v>19.420000000000002</v>
      </c>
      <c r="E557" s="79" t="s">
        <v>0</v>
      </c>
      <c r="F557" s="35">
        <v>0</v>
      </c>
      <c r="G557" s="78">
        <f t="shared" ref="G557" si="16">ROUND(((D557*F557)+D557),2)</f>
        <v>19.420000000000002</v>
      </c>
      <c r="H557" s="79" t="s">
        <v>0</v>
      </c>
    </row>
    <row r="558" spans="1:8" x14ac:dyDescent="0.2">
      <c r="A558" s="75"/>
      <c r="B558" s="84"/>
      <c r="C558" s="77"/>
      <c r="D558" s="78"/>
      <c r="E558" s="79"/>
      <c r="F558" s="35"/>
      <c r="G558" s="78"/>
      <c r="H558" s="79"/>
    </row>
    <row r="559" spans="1:8" x14ac:dyDescent="0.2">
      <c r="A559" s="75" t="s">
        <v>138</v>
      </c>
      <c r="B559" s="76">
        <v>150</v>
      </c>
      <c r="C559" s="94" t="s">
        <v>45</v>
      </c>
      <c r="D559" s="78">
        <v>0.35</v>
      </c>
      <c r="E559" s="79" t="s">
        <v>0</v>
      </c>
      <c r="F559" s="35">
        <v>0</v>
      </c>
      <c r="G559" s="78">
        <f t="shared" ref="G559" si="17">ROUND(((D559*F559)+D559),2)</f>
        <v>0.35</v>
      </c>
      <c r="H559" s="79" t="s">
        <v>0</v>
      </c>
    </row>
    <row r="560" spans="1:8" x14ac:dyDescent="0.2">
      <c r="A560" s="75"/>
      <c r="B560" s="84"/>
      <c r="C560" s="77"/>
      <c r="D560" s="78"/>
      <c r="E560" s="79"/>
      <c r="F560" s="35"/>
      <c r="G560" s="78"/>
      <c r="H560" s="79"/>
    </row>
    <row r="561" spans="1:17" x14ac:dyDescent="0.2">
      <c r="A561" s="80" t="s">
        <v>139</v>
      </c>
      <c r="B561" s="76">
        <v>200</v>
      </c>
      <c r="C561" s="94" t="s">
        <v>46</v>
      </c>
      <c r="D561" s="78">
        <v>15.89</v>
      </c>
      <c r="E561" s="79" t="s">
        <v>0</v>
      </c>
      <c r="F561" s="35">
        <v>0</v>
      </c>
      <c r="G561" s="78">
        <f t="shared" ref="G561" si="18">ROUND(((D561*F561)+D561),2)</f>
        <v>15.89</v>
      </c>
      <c r="H561" s="79" t="s">
        <v>0</v>
      </c>
    </row>
    <row r="562" spans="1:17" x14ac:dyDescent="0.2">
      <c r="A562" s="80"/>
      <c r="B562" s="84"/>
      <c r="C562" s="77"/>
      <c r="D562" s="78"/>
      <c r="E562" s="79"/>
      <c r="F562" s="35"/>
      <c r="G562" s="78"/>
      <c r="H562" s="79"/>
    </row>
    <row r="563" spans="1:17" x14ac:dyDescent="0.2">
      <c r="A563" s="80" t="s">
        <v>140</v>
      </c>
      <c r="B563" s="84">
        <v>250</v>
      </c>
      <c r="C563" s="87" t="s">
        <v>47</v>
      </c>
      <c r="D563" s="78">
        <v>24.72</v>
      </c>
      <c r="E563" s="79" t="s">
        <v>0</v>
      </c>
      <c r="F563" s="35">
        <v>0</v>
      </c>
      <c r="G563" s="78">
        <f t="shared" ref="G563" si="19">ROUND(((D563*F563)+D563),2)</f>
        <v>24.72</v>
      </c>
      <c r="H563" s="79" t="s">
        <v>0</v>
      </c>
    </row>
    <row r="564" spans="1:17" x14ac:dyDescent="0.2">
      <c r="A564" s="80"/>
      <c r="B564" s="84"/>
      <c r="C564" s="77"/>
      <c r="D564" s="78"/>
      <c r="E564" s="79"/>
      <c r="F564" s="35"/>
      <c r="G564" s="78"/>
      <c r="H564" s="79"/>
    </row>
    <row r="565" spans="1:17" x14ac:dyDescent="0.2">
      <c r="A565" s="80" t="s">
        <v>141</v>
      </c>
      <c r="B565" s="84">
        <v>300</v>
      </c>
      <c r="C565" s="77" t="s">
        <v>48</v>
      </c>
      <c r="D565" s="78">
        <v>0.53</v>
      </c>
      <c r="E565" s="79" t="s">
        <v>0</v>
      </c>
      <c r="F565" s="35">
        <v>0</v>
      </c>
      <c r="G565" s="78">
        <f t="shared" ref="G565" si="20">ROUND(((D565*F565)+D565),2)</f>
        <v>0.53</v>
      </c>
      <c r="H565" s="79" t="s">
        <v>0</v>
      </c>
    </row>
    <row r="566" spans="1:17" x14ac:dyDescent="0.2">
      <c r="A566" s="80"/>
      <c r="B566" s="84"/>
      <c r="C566" s="77"/>
      <c r="D566" s="78"/>
      <c r="E566" s="79"/>
      <c r="F566" s="35"/>
      <c r="G566" s="78"/>
      <c r="H566" s="79"/>
    </row>
    <row r="567" spans="1:17" ht="25.5" x14ac:dyDescent="0.2">
      <c r="A567" s="80" t="s">
        <v>142</v>
      </c>
      <c r="B567" s="84">
        <v>350</v>
      </c>
      <c r="C567" s="77" t="s">
        <v>49</v>
      </c>
      <c r="D567" s="78">
        <v>46.19</v>
      </c>
      <c r="E567" s="79" t="s">
        <v>0</v>
      </c>
      <c r="F567" s="35">
        <v>0</v>
      </c>
      <c r="G567" s="78">
        <f t="shared" ref="G567" si="21">ROUND(((D567*F567)+D567),2)</f>
        <v>46.19</v>
      </c>
      <c r="H567" s="79" t="s">
        <v>0</v>
      </c>
    </row>
    <row r="568" spans="1:17" x14ac:dyDescent="0.2">
      <c r="A568" s="80"/>
      <c r="B568" s="84"/>
      <c r="C568" s="77"/>
      <c r="D568" s="78"/>
      <c r="E568" s="79"/>
      <c r="F568" s="35"/>
      <c r="G568" s="78"/>
      <c r="H568" s="79"/>
    </row>
    <row r="569" spans="1:17" ht="25.5" x14ac:dyDescent="0.2">
      <c r="A569" s="80" t="s">
        <v>143</v>
      </c>
      <c r="B569" s="84">
        <v>400</v>
      </c>
      <c r="C569" s="77" t="s">
        <v>50</v>
      </c>
      <c r="D569" s="78">
        <v>89.8</v>
      </c>
      <c r="E569" s="79" t="s">
        <v>0</v>
      </c>
      <c r="F569" s="35">
        <v>0</v>
      </c>
      <c r="G569" s="78">
        <f t="shared" ref="G569" si="22">ROUND(((D569*F569)+D569),2)</f>
        <v>89.8</v>
      </c>
      <c r="H569" s="79" t="s">
        <v>0</v>
      </c>
    </row>
    <row r="570" spans="1:17" x14ac:dyDescent="0.2">
      <c r="A570" s="80"/>
      <c r="B570" s="84"/>
      <c r="C570" s="77"/>
      <c r="D570" s="78"/>
      <c r="E570" s="79"/>
      <c r="F570" s="35"/>
      <c r="G570" s="78"/>
      <c r="H570" s="79"/>
    </row>
    <row r="571" spans="1:17" ht="25.5" x14ac:dyDescent="0.2">
      <c r="A571" s="80" t="s">
        <v>144</v>
      </c>
      <c r="B571" s="84">
        <v>450</v>
      </c>
      <c r="C571" s="77" t="s">
        <v>51</v>
      </c>
      <c r="D571" s="78">
        <v>2.31</v>
      </c>
      <c r="E571" s="79" t="s">
        <v>0</v>
      </c>
      <c r="F571" s="35">
        <v>0</v>
      </c>
      <c r="G571" s="78">
        <f t="shared" ref="G571" si="23">ROUND(((D571*F571)+D571),2)</f>
        <v>2.31</v>
      </c>
      <c r="H571" s="79" t="s">
        <v>0</v>
      </c>
    </row>
    <row r="572" spans="1:17" x14ac:dyDescent="0.2">
      <c r="A572" s="80"/>
      <c r="B572" s="84"/>
      <c r="C572" s="77"/>
      <c r="D572" s="78"/>
      <c r="E572" s="79"/>
      <c r="F572" s="35"/>
      <c r="G572" s="136"/>
      <c r="H572" s="137"/>
    </row>
    <row r="573" spans="1:17" ht="15.75" hidden="1" thickBot="1" x14ac:dyDescent="0.25">
      <c r="A573" s="115"/>
      <c r="B573" s="116"/>
      <c r="C573" s="117"/>
      <c r="D573" s="118"/>
      <c r="E573" s="119"/>
      <c r="F573" s="55"/>
      <c r="G573" s="328" t="s">
        <v>8</v>
      </c>
      <c r="H573" s="329"/>
      <c r="J573" s="43"/>
      <c r="K573" s="46"/>
      <c r="L573" s="47"/>
      <c r="M573" s="48"/>
      <c r="N573" s="49"/>
      <c r="O573" s="50"/>
      <c r="P573" s="48"/>
      <c r="Q573" s="49"/>
    </row>
    <row r="574" spans="1:17" ht="25.5" x14ac:dyDescent="0.2">
      <c r="A574" s="103"/>
      <c r="B574" s="104"/>
      <c r="C574" s="120" t="s">
        <v>78</v>
      </c>
      <c r="D574" s="105"/>
      <c r="E574" s="106"/>
      <c r="F574" s="52"/>
      <c r="G574" s="144"/>
      <c r="H574" s="145"/>
      <c r="J574" s="43"/>
      <c r="K574" s="37"/>
      <c r="L574" s="51"/>
      <c r="M574" s="48"/>
      <c r="N574" s="49"/>
      <c r="O574" s="50"/>
      <c r="P574" s="48"/>
      <c r="Q574" s="49"/>
    </row>
    <row r="575" spans="1:17" x14ac:dyDescent="0.2">
      <c r="A575" s="121"/>
      <c r="B575" s="7"/>
      <c r="C575" s="122"/>
      <c r="D575" s="5"/>
      <c r="E575" s="123"/>
      <c r="F575" s="56"/>
      <c r="G575" s="17"/>
      <c r="H575" s="149"/>
      <c r="J575" s="43"/>
      <c r="K575" s="44"/>
      <c r="L575" s="36"/>
      <c r="M575" s="48"/>
      <c r="N575" s="49"/>
      <c r="O575" s="50"/>
      <c r="P575" s="48"/>
      <c r="Q575" s="49"/>
    </row>
    <row r="576" spans="1:17" x14ac:dyDescent="0.2">
      <c r="A576" s="121" t="s">
        <v>115</v>
      </c>
      <c r="B576" s="124">
        <v>10</v>
      </c>
      <c r="C576" s="125" t="s">
        <v>79</v>
      </c>
      <c r="D576" s="2">
        <v>375.67</v>
      </c>
      <c r="E576" s="3" t="s">
        <v>1</v>
      </c>
      <c r="F576" s="53">
        <v>0</v>
      </c>
      <c r="G576" s="2">
        <f>ROUND(((D576*F576)+D576),2)</f>
        <v>375.67</v>
      </c>
      <c r="H576" s="3" t="s">
        <v>1</v>
      </c>
    </row>
    <row r="577" spans="1:8" x14ac:dyDescent="0.2">
      <c r="A577" s="121"/>
      <c r="B577" s="76"/>
      <c r="C577" s="108"/>
      <c r="D577" s="2"/>
      <c r="E577" s="3"/>
      <c r="F577" s="53"/>
      <c r="G577" s="2"/>
      <c r="H577" s="3"/>
    </row>
    <row r="578" spans="1:8" x14ac:dyDescent="0.2">
      <c r="A578" s="121" t="s">
        <v>116</v>
      </c>
      <c r="B578" s="126">
        <v>20</v>
      </c>
      <c r="C578" s="127" t="s">
        <v>80</v>
      </c>
      <c r="D578" s="2">
        <v>428.79</v>
      </c>
      <c r="E578" s="3" t="s">
        <v>1</v>
      </c>
      <c r="F578" s="53">
        <v>0</v>
      </c>
      <c r="G578" s="2">
        <f>ROUND(((D578*F578)+D578),2)</f>
        <v>428.79</v>
      </c>
      <c r="H578" s="3" t="s">
        <v>1</v>
      </c>
    </row>
    <row r="579" spans="1:8" x14ac:dyDescent="0.2">
      <c r="A579" s="121"/>
      <c r="B579" s="7"/>
      <c r="C579" s="122"/>
      <c r="D579" s="5"/>
      <c r="E579" s="123"/>
      <c r="F579" s="56"/>
      <c r="G579" s="5"/>
      <c r="H579" s="123"/>
    </row>
    <row r="580" spans="1:8" x14ac:dyDescent="0.2">
      <c r="A580" s="121" t="s">
        <v>117</v>
      </c>
      <c r="B580" s="124">
        <v>30</v>
      </c>
      <c r="C580" s="125" t="s">
        <v>81</v>
      </c>
      <c r="D580" s="2">
        <v>407.79</v>
      </c>
      <c r="E580" s="3" t="s">
        <v>1</v>
      </c>
      <c r="F580" s="53">
        <v>0</v>
      </c>
      <c r="G580" s="2">
        <f>ROUND(((D580*F580)+D580),2)</f>
        <v>407.79</v>
      </c>
      <c r="H580" s="3" t="s">
        <v>1</v>
      </c>
    </row>
    <row r="581" spans="1:8" x14ac:dyDescent="0.2">
      <c r="A581" s="121"/>
      <c r="B581" s="76"/>
      <c r="C581" s="108"/>
      <c r="D581" s="2"/>
      <c r="E581" s="3"/>
      <c r="F581" s="53"/>
      <c r="G581" s="2"/>
      <c r="H581" s="3"/>
    </row>
    <row r="582" spans="1:8" x14ac:dyDescent="0.2">
      <c r="A582" s="121" t="s">
        <v>118</v>
      </c>
      <c r="B582" s="126">
        <v>40</v>
      </c>
      <c r="C582" s="122" t="s">
        <v>82</v>
      </c>
      <c r="D582" s="2">
        <v>162.47999999999999</v>
      </c>
      <c r="E582" s="3" t="s">
        <v>1</v>
      </c>
      <c r="F582" s="53">
        <v>0</v>
      </c>
      <c r="G582" s="2">
        <f>ROUND(((D582*F582)+D582),2)</f>
        <v>162.47999999999999</v>
      </c>
      <c r="H582" s="3" t="s">
        <v>1</v>
      </c>
    </row>
    <row r="583" spans="1:8" x14ac:dyDescent="0.2">
      <c r="A583" s="121"/>
      <c r="B583" s="126"/>
      <c r="C583" s="122"/>
      <c r="D583" s="2"/>
      <c r="E583" s="3"/>
      <c r="F583" s="53"/>
      <c r="G583" s="2"/>
      <c r="H583" s="3"/>
    </row>
    <row r="584" spans="1:8" x14ac:dyDescent="0.2">
      <c r="A584" s="121" t="s">
        <v>119</v>
      </c>
      <c r="B584" s="126">
        <v>50</v>
      </c>
      <c r="C584" s="122" t="s">
        <v>83</v>
      </c>
      <c r="D584" s="2">
        <v>15.6</v>
      </c>
      <c r="E584" s="3" t="s">
        <v>1</v>
      </c>
      <c r="F584" s="53">
        <v>0</v>
      </c>
      <c r="G584" s="2">
        <f t="shared" ref="G584:G586" si="24">ROUND(((D584*F584)+D584),2)</f>
        <v>15.6</v>
      </c>
      <c r="H584" s="3" t="s">
        <v>1</v>
      </c>
    </row>
    <row r="585" spans="1:8" x14ac:dyDescent="0.2">
      <c r="A585" s="121"/>
      <c r="B585" s="126"/>
      <c r="C585" s="122"/>
      <c r="D585" s="2"/>
      <c r="E585" s="3"/>
      <c r="F585" s="53"/>
      <c r="G585" s="2"/>
      <c r="H585" s="3"/>
    </row>
    <row r="586" spans="1:8" x14ac:dyDescent="0.2">
      <c r="A586" s="121" t="s">
        <v>120</v>
      </c>
      <c r="B586" s="126">
        <v>60</v>
      </c>
      <c r="C586" s="122" t="s">
        <v>84</v>
      </c>
      <c r="D586" s="2">
        <v>43.67</v>
      </c>
      <c r="E586" s="3" t="s">
        <v>1</v>
      </c>
      <c r="F586" s="53">
        <v>0</v>
      </c>
      <c r="G586" s="2">
        <f t="shared" si="24"/>
        <v>43.67</v>
      </c>
      <c r="H586" s="3" t="s">
        <v>1</v>
      </c>
    </row>
    <row r="587" spans="1:8" x14ac:dyDescent="0.2">
      <c r="A587" s="121"/>
      <c r="B587" s="126"/>
      <c r="C587" s="122"/>
      <c r="D587" s="2"/>
      <c r="E587" s="3"/>
      <c r="F587" s="53"/>
      <c r="G587" s="150"/>
      <c r="H587" s="15"/>
    </row>
    <row r="588" spans="1:8" s="28" customFormat="1" ht="30.6" customHeight="1" x14ac:dyDescent="0.25">
      <c r="A588" s="70"/>
      <c r="B588" s="71"/>
      <c r="C588" s="72" t="s">
        <v>65</v>
      </c>
      <c r="D588" s="73"/>
      <c r="E588" s="74"/>
      <c r="F588" s="34"/>
      <c r="G588" s="132"/>
      <c r="H588" s="133"/>
    </row>
    <row r="589" spans="1:8" x14ac:dyDescent="0.2">
      <c r="A589" s="75"/>
      <c r="B589" s="76"/>
      <c r="C589" s="77"/>
      <c r="D589" s="78"/>
      <c r="E589" s="79"/>
      <c r="F589" s="35"/>
      <c r="G589" s="134"/>
      <c r="H589" s="135"/>
    </row>
    <row r="590" spans="1:8" s="36" customFormat="1" ht="25.5" x14ac:dyDescent="0.25">
      <c r="A590" s="80" t="s">
        <v>115</v>
      </c>
      <c r="B590" s="81">
        <v>10</v>
      </c>
      <c r="C590" s="77" t="s">
        <v>66</v>
      </c>
      <c r="D590" s="78">
        <v>564.42999999999995</v>
      </c>
      <c r="E590" s="79" t="s">
        <v>1</v>
      </c>
      <c r="F590" s="35">
        <v>0</v>
      </c>
      <c r="G590" s="78">
        <f>ROUND(((D590*F590)+D590),2)</f>
        <v>564.42999999999995</v>
      </c>
      <c r="H590" s="79" t="s">
        <v>1</v>
      </c>
    </row>
    <row r="591" spans="1:8" x14ac:dyDescent="0.2">
      <c r="A591" s="75"/>
      <c r="B591" s="128"/>
      <c r="C591" s="77"/>
      <c r="D591" s="78"/>
      <c r="E591" s="79"/>
      <c r="F591" s="35"/>
      <c r="G591" s="78"/>
      <c r="H591" s="79"/>
    </row>
    <row r="592" spans="1:8" ht="25.5" x14ac:dyDescent="0.2">
      <c r="A592" s="80" t="s">
        <v>116</v>
      </c>
      <c r="B592" s="128">
        <v>20</v>
      </c>
      <c r="C592" s="77" t="s">
        <v>67</v>
      </c>
      <c r="D592" s="78">
        <v>724.43</v>
      </c>
      <c r="E592" s="79" t="s">
        <v>1</v>
      </c>
      <c r="F592" s="35">
        <v>0</v>
      </c>
      <c r="G592" s="78">
        <f>ROUND(((D592*F592)+D592),2)</f>
        <v>724.43</v>
      </c>
      <c r="H592" s="79" t="s">
        <v>1</v>
      </c>
    </row>
    <row r="593" spans="1:8" x14ac:dyDescent="0.2">
      <c r="A593" s="75"/>
      <c r="B593" s="128"/>
      <c r="C593" s="77"/>
      <c r="D593" s="78"/>
      <c r="E593" s="79"/>
      <c r="F593" s="35"/>
      <c r="G593" s="78"/>
      <c r="H593" s="79"/>
    </row>
    <row r="594" spans="1:8" ht="25.5" x14ac:dyDescent="0.2">
      <c r="A594" s="80" t="s">
        <v>117</v>
      </c>
      <c r="B594" s="128">
        <v>30</v>
      </c>
      <c r="C594" s="77" t="s">
        <v>68</v>
      </c>
      <c r="D594" s="78">
        <v>904.43</v>
      </c>
      <c r="E594" s="79" t="s">
        <v>1</v>
      </c>
      <c r="F594" s="35">
        <v>0</v>
      </c>
      <c r="G594" s="78">
        <f>ROUND(((D594*F594)+D594),2)</f>
        <v>904.43</v>
      </c>
      <c r="H594" s="79" t="s">
        <v>1</v>
      </c>
    </row>
    <row r="595" spans="1:8" x14ac:dyDescent="0.2">
      <c r="A595" s="75"/>
      <c r="B595" s="128"/>
      <c r="C595" s="77"/>
      <c r="D595" s="78"/>
      <c r="E595" s="79"/>
      <c r="F595" s="35"/>
      <c r="G595" s="78"/>
      <c r="H595" s="79"/>
    </row>
    <row r="596" spans="1:8" x14ac:dyDescent="0.2">
      <c r="A596" s="80" t="s">
        <v>118</v>
      </c>
      <c r="B596" s="128">
        <v>40</v>
      </c>
      <c r="C596" s="77" t="s">
        <v>69</v>
      </c>
      <c r="D596" s="78">
        <v>363.8</v>
      </c>
      <c r="E596" s="79" t="s">
        <v>1</v>
      </c>
      <c r="F596" s="35">
        <v>0</v>
      </c>
      <c r="G596" s="78">
        <f>ROUND(((D596*F596)+D596),2)</f>
        <v>363.8</v>
      </c>
      <c r="H596" s="79" t="s">
        <v>1</v>
      </c>
    </row>
    <row r="597" spans="1:8" x14ac:dyDescent="0.2">
      <c r="A597" s="75"/>
      <c r="B597" s="128"/>
      <c r="C597" s="77"/>
      <c r="D597" s="78"/>
      <c r="E597" s="79"/>
      <c r="F597" s="35"/>
      <c r="G597" s="78"/>
      <c r="H597" s="79"/>
    </row>
    <row r="598" spans="1:8" x14ac:dyDescent="0.2">
      <c r="A598" s="80" t="s">
        <v>119</v>
      </c>
      <c r="B598" s="128">
        <v>50</v>
      </c>
      <c r="C598" s="77" t="s">
        <v>70</v>
      </c>
      <c r="D598" s="78">
        <v>441.73</v>
      </c>
      <c r="E598" s="79" t="s">
        <v>1</v>
      </c>
      <c r="F598" s="35">
        <v>0</v>
      </c>
      <c r="G598" s="78">
        <f>ROUND(((D598*F598)+D598),2)</f>
        <v>441.73</v>
      </c>
      <c r="H598" s="79" t="s">
        <v>1</v>
      </c>
    </row>
    <row r="599" spans="1:8" x14ac:dyDescent="0.2">
      <c r="A599" s="75"/>
      <c r="B599" s="128"/>
      <c r="C599" s="77"/>
      <c r="D599" s="78"/>
      <c r="E599" s="79"/>
      <c r="F599" s="35"/>
      <c r="G599" s="78"/>
      <c r="H599" s="79"/>
    </row>
    <row r="600" spans="1:8" x14ac:dyDescent="0.2">
      <c r="A600" s="80" t="s">
        <v>120</v>
      </c>
      <c r="B600" s="128">
        <v>60</v>
      </c>
      <c r="C600" s="77" t="s">
        <v>71</v>
      </c>
      <c r="D600" s="78">
        <v>538.19000000000005</v>
      </c>
      <c r="E600" s="79" t="s">
        <v>1</v>
      </c>
      <c r="F600" s="35">
        <v>0</v>
      </c>
      <c r="G600" s="78">
        <f>ROUND(((D600*F600)+D600),2)</f>
        <v>538.19000000000005</v>
      </c>
      <c r="H600" s="79" t="s">
        <v>1</v>
      </c>
    </row>
    <row r="601" spans="1:8" x14ac:dyDescent="0.2">
      <c r="A601" s="75"/>
      <c r="B601" s="128"/>
      <c r="C601" s="77"/>
      <c r="D601" s="78"/>
      <c r="E601" s="79"/>
      <c r="F601" s="35"/>
      <c r="G601" s="78"/>
      <c r="H601" s="79"/>
    </row>
    <row r="602" spans="1:8" x14ac:dyDescent="0.2">
      <c r="A602" s="80" t="s">
        <v>121</v>
      </c>
      <c r="B602" s="128">
        <v>70</v>
      </c>
      <c r="C602" s="77" t="s">
        <v>72</v>
      </c>
      <c r="D602" s="78">
        <v>14.43</v>
      </c>
      <c r="E602" s="79" t="s">
        <v>1</v>
      </c>
      <c r="F602" s="35">
        <v>0</v>
      </c>
      <c r="G602" s="78">
        <f>ROUND(((D602*F602)+D602),2)</f>
        <v>14.43</v>
      </c>
      <c r="H602" s="79" t="s">
        <v>1</v>
      </c>
    </row>
    <row r="603" spans="1:8" s="28" customFormat="1" ht="14.25" customHeight="1" x14ac:dyDescent="0.25">
      <c r="A603" s="129"/>
      <c r="B603" s="130"/>
      <c r="C603" s="131"/>
      <c r="D603" s="98"/>
      <c r="E603" s="99"/>
      <c r="F603" s="57"/>
      <c r="G603" s="142"/>
      <c r="H603" s="143"/>
    </row>
    <row r="604" spans="1:8" x14ac:dyDescent="0.2">
      <c r="A604" s="103"/>
      <c r="B604" s="104"/>
      <c r="C604" s="120"/>
      <c r="D604" s="105"/>
      <c r="E604" s="106"/>
      <c r="F604" s="52"/>
      <c r="G604" s="144"/>
      <c r="H604" s="145"/>
    </row>
    <row r="606" spans="1:8" s="60" customFormat="1" ht="57" customHeight="1" x14ac:dyDescent="0.2">
      <c r="A606" s="151" t="s">
        <v>5</v>
      </c>
      <c r="B606" s="152" t="s">
        <v>145</v>
      </c>
      <c r="C606" s="153" t="s">
        <v>769</v>
      </c>
      <c r="D606" s="326" t="s">
        <v>641</v>
      </c>
      <c r="E606" s="327"/>
      <c r="F606" s="58"/>
      <c r="G606" s="59"/>
      <c r="H606" s="59"/>
    </row>
    <row r="607" spans="1:8" x14ac:dyDescent="0.2">
      <c r="A607" s="4"/>
      <c r="B607" s="14"/>
      <c r="C607" s="154"/>
      <c r="D607" s="61"/>
      <c r="E607" s="157"/>
      <c r="F607" s="62"/>
      <c r="G607" s="36"/>
      <c r="H607" s="36"/>
    </row>
    <row r="608" spans="1:8" ht="76.5" x14ac:dyDescent="0.2">
      <c r="A608" s="8" t="s">
        <v>183</v>
      </c>
      <c r="B608" s="7">
        <v>1</v>
      </c>
      <c r="C608" s="12" t="s">
        <v>623</v>
      </c>
      <c r="D608" s="63">
        <v>0</v>
      </c>
      <c r="E608" s="158" t="s">
        <v>640</v>
      </c>
      <c r="F608" s="64"/>
      <c r="G608" s="48"/>
      <c r="H608" s="49"/>
    </row>
    <row r="609" spans="1:8" x14ac:dyDescent="0.2">
      <c r="A609" s="6"/>
      <c r="B609" s="7"/>
      <c r="C609" s="154"/>
      <c r="D609" s="65"/>
      <c r="E609" s="1"/>
      <c r="F609" s="64"/>
      <c r="G609" s="48"/>
    </row>
    <row r="610" spans="1:8" ht="102" x14ac:dyDescent="0.2">
      <c r="A610" s="8" t="s">
        <v>184</v>
      </c>
      <c r="B610" s="7">
        <v>2</v>
      </c>
      <c r="C610" s="12" t="s">
        <v>540</v>
      </c>
      <c r="D610" s="63">
        <v>0</v>
      </c>
      <c r="E610" s="158" t="s">
        <v>640</v>
      </c>
      <c r="F610" s="64"/>
      <c r="G610" s="48"/>
      <c r="H610" s="49"/>
    </row>
    <row r="611" spans="1:8" x14ac:dyDescent="0.2">
      <c r="A611" s="6"/>
      <c r="B611" s="7"/>
      <c r="C611" s="12"/>
      <c r="D611" s="65"/>
      <c r="E611" s="1"/>
      <c r="F611" s="62"/>
      <c r="G611" s="36"/>
    </row>
    <row r="612" spans="1:8" ht="38.25" x14ac:dyDescent="0.2">
      <c r="A612" s="8" t="s">
        <v>185</v>
      </c>
      <c r="B612" s="7">
        <v>3</v>
      </c>
      <c r="C612" s="12" t="s">
        <v>168</v>
      </c>
      <c r="D612" s="63">
        <v>0</v>
      </c>
      <c r="E612" s="158" t="s">
        <v>1</v>
      </c>
      <c r="F612" s="64"/>
      <c r="G612" s="48"/>
      <c r="H612" s="49"/>
    </row>
    <row r="613" spans="1:8" x14ac:dyDescent="0.2">
      <c r="A613" s="6"/>
      <c r="B613" s="7"/>
      <c r="C613" s="154"/>
      <c r="D613" s="65"/>
      <c r="E613" s="1"/>
      <c r="F613" s="64"/>
      <c r="G613" s="48"/>
    </row>
    <row r="614" spans="1:8" ht="25.5" x14ac:dyDescent="0.2">
      <c r="A614" s="8" t="s">
        <v>186</v>
      </c>
      <c r="B614" s="7">
        <v>4</v>
      </c>
      <c r="C614" s="154" t="s">
        <v>155</v>
      </c>
      <c r="D614" s="63">
        <v>0</v>
      </c>
      <c r="E614" s="158" t="s">
        <v>640</v>
      </c>
      <c r="F614" s="64"/>
      <c r="G614" s="48"/>
      <c r="H614" s="49"/>
    </row>
    <row r="615" spans="1:8" x14ac:dyDescent="0.2">
      <c r="A615" s="4"/>
      <c r="B615" s="7"/>
      <c r="C615" s="154"/>
      <c r="D615" s="65"/>
      <c r="E615" s="1"/>
      <c r="F615" s="64"/>
      <c r="G615" s="48"/>
    </row>
    <row r="616" spans="1:8" ht="38.25" x14ac:dyDescent="0.2">
      <c r="A616" s="8" t="s">
        <v>626</v>
      </c>
      <c r="B616" s="7" t="s">
        <v>624</v>
      </c>
      <c r="C616" s="155" t="s">
        <v>146</v>
      </c>
      <c r="D616" s="63">
        <v>0</v>
      </c>
      <c r="E616" s="158" t="s">
        <v>640</v>
      </c>
      <c r="F616" s="64"/>
      <c r="G616" s="48"/>
      <c r="H616" s="49"/>
    </row>
    <row r="617" spans="1:8" x14ac:dyDescent="0.2">
      <c r="A617" s="8"/>
      <c r="B617" s="7"/>
      <c r="C617" s="155"/>
      <c r="D617" s="65"/>
      <c r="E617" s="158"/>
      <c r="F617" s="64"/>
      <c r="G617" s="48"/>
      <c r="H617" s="49"/>
    </row>
    <row r="618" spans="1:8" ht="25.5" x14ac:dyDescent="0.2">
      <c r="A618" s="8" t="s">
        <v>627</v>
      </c>
      <c r="B618" s="7" t="s">
        <v>625</v>
      </c>
      <c r="C618" s="155" t="s">
        <v>628</v>
      </c>
      <c r="D618" s="63">
        <v>0</v>
      </c>
      <c r="E618" s="158" t="s">
        <v>640</v>
      </c>
      <c r="F618" s="64"/>
      <c r="G618" s="48"/>
      <c r="H618" s="49"/>
    </row>
    <row r="619" spans="1:8" x14ac:dyDescent="0.2">
      <c r="A619" s="6"/>
      <c r="B619" s="7"/>
      <c r="C619" s="155"/>
      <c r="D619" s="65"/>
      <c r="E619" s="1"/>
      <c r="F619" s="64"/>
      <c r="G619" s="48"/>
    </row>
    <row r="620" spans="1:8" ht="25.5" x14ac:dyDescent="0.2">
      <c r="A620" s="8" t="s">
        <v>187</v>
      </c>
      <c r="B620" s="7">
        <v>6</v>
      </c>
      <c r="C620" s="155" t="s">
        <v>169</v>
      </c>
      <c r="D620" s="63">
        <v>0</v>
      </c>
      <c r="E620" s="158" t="s">
        <v>640</v>
      </c>
      <c r="F620" s="64"/>
      <c r="G620" s="48"/>
      <c r="H620" s="49"/>
    </row>
    <row r="621" spans="1:8" x14ac:dyDescent="0.2">
      <c r="A621" s="4"/>
      <c r="B621" s="7"/>
      <c r="C621" s="154"/>
      <c r="D621" s="65"/>
      <c r="E621" s="1"/>
      <c r="F621" s="64"/>
      <c r="G621" s="48"/>
    </row>
    <row r="622" spans="1:8" ht="64.5" customHeight="1" x14ac:dyDescent="0.2">
      <c r="A622" s="8" t="s">
        <v>188</v>
      </c>
      <c r="B622" s="7">
        <v>7</v>
      </c>
      <c r="C622" s="12" t="s">
        <v>167</v>
      </c>
      <c r="D622" s="63">
        <v>0</v>
      </c>
      <c r="E622" s="158" t="s">
        <v>1</v>
      </c>
      <c r="F622" s="64"/>
      <c r="G622" s="48"/>
      <c r="H622" s="49"/>
    </row>
    <row r="623" spans="1:8" x14ac:dyDescent="0.2">
      <c r="A623" s="6"/>
      <c r="B623" s="7"/>
      <c r="C623" s="12"/>
      <c r="D623" s="65"/>
      <c r="E623" s="1"/>
      <c r="F623" s="64"/>
      <c r="G623" s="48"/>
    </row>
    <row r="624" spans="1:8" ht="38.25" x14ac:dyDescent="0.2">
      <c r="A624" s="8" t="s">
        <v>189</v>
      </c>
      <c r="B624" s="7">
        <v>8</v>
      </c>
      <c r="C624" s="154" t="s">
        <v>147</v>
      </c>
      <c r="D624" s="63">
        <v>0</v>
      </c>
      <c r="E624" s="158" t="s">
        <v>1</v>
      </c>
      <c r="F624" s="64"/>
      <c r="G624" s="48"/>
      <c r="H624" s="49"/>
    </row>
    <row r="625" spans="1:8" x14ac:dyDescent="0.2">
      <c r="A625" s="6"/>
      <c r="B625" s="7"/>
      <c r="C625" s="154"/>
      <c r="D625" s="65"/>
      <c r="E625" s="1"/>
      <c r="F625" s="64"/>
      <c r="G625" s="48"/>
    </row>
    <row r="626" spans="1:8" ht="38.25" x14ac:dyDescent="0.2">
      <c r="A626" s="8" t="s">
        <v>190</v>
      </c>
      <c r="B626" s="7">
        <v>9</v>
      </c>
      <c r="C626" s="155" t="s">
        <v>148</v>
      </c>
      <c r="D626" s="63">
        <v>0</v>
      </c>
      <c r="E626" s="158" t="s">
        <v>1</v>
      </c>
      <c r="F626" s="64"/>
      <c r="G626" s="48"/>
      <c r="H626" s="49"/>
    </row>
    <row r="627" spans="1:8" x14ac:dyDescent="0.2">
      <c r="A627" s="4"/>
      <c r="B627" s="7"/>
      <c r="C627" s="154"/>
      <c r="D627" s="65"/>
      <c r="E627" s="1"/>
      <c r="F627" s="64"/>
      <c r="G627" s="48"/>
    </row>
    <row r="628" spans="1:8" x14ac:dyDescent="0.2">
      <c r="A628" s="8" t="s">
        <v>191</v>
      </c>
      <c r="B628" s="7">
        <v>10</v>
      </c>
      <c r="C628" s="154" t="s">
        <v>149</v>
      </c>
      <c r="D628" s="63">
        <v>0</v>
      </c>
      <c r="E628" s="158" t="s">
        <v>0</v>
      </c>
      <c r="F628" s="64"/>
      <c r="G628" s="48"/>
      <c r="H628" s="49"/>
    </row>
    <row r="629" spans="1:8" x14ac:dyDescent="0.2">
      <c r="A629" s="4"/>
      <c r="B629" s="7"/>
      <c r="C629" s="154"/>
      <c r="D629" s="65"/>
      <c r="E629" s="1"/>
      <c r="F629" s="64"/>
      <c r="G629" s="48"/>
    </row>
    <row r="630" spans="1:8" x14ac:dyDescent="0.2">
      <c r="A630" s="8" t="s">
        <v>192</v>
      </c>
      <c r="B630" s="7">
        <v>11</v>
      </c>
      <c r="C630" s="154" t="s">
        <v>157</v>
      </c>
      <c r="D630" s="63">
        <v>0</v>
      </c>
      <c r="E630" s="158" t="s">
        <v>1</v>
      </c>
      <c r="F630" s="64"/>
      <c r="G630" s="48"/>
      <c r="H630" s="49"/>
    </row>
    <row r="631" spans="1:8" x14ac:dyDescent="0.2">
      <c r="A631" s="4"/>
      <c r="B631" s="7"/>
      <c r="C631" s="154"/>
      <c r="D631" s="65"/>
      <c r="E631" s="1"/>
      <c r="F631" s="64"/>
      <c r="G631" s="48"/>
    </row>
    <row r="632" spans="1:8" x14ac:dyDescent="0.2">
      <c r="A632" s="8" t="s">
        <v>193</v>
      </c>
      <c r="B632" s="7">
        <v>12</v>
      </c>
      <c r="C632" s="154" t="s">
        <v>156</v>
      </c>
      <c r="D632" s="63">
        <v>0</v>
      </c>
      <c r="E632" s="158" t="s">
        <v>640</v>
      </c>
      <c r="F632" s="64"/>
      <c r="G632" s="48"/>
      <c r="H632" s="49"/>
    </row>
    <row r="633" spans="1:8" x14ac:dyDescent="0.2">
      <c r="A633" s="4"/>
      <c r="B633" s="7"/>
      <c r="C633" s="154"/>
      <c r="D633" s="65"/>
      <c r="E633" s="1"/>
      <c r="F633" s="64"/>
      <c r="G633" s="48"/>
    </row>
    <row r="634" spans="1:8" ht="114.75" x14ac:dyDescent="0.2">
      <c r="A634" s="8" t="s">
        <v>194</v>
      </c>
      <c r="B634" s="7">
        <v>13</v>
      </c>
      <c r="C634" s="12" t="s">
        <v>151</v>
      </c>
      <c r="D634" s="63">
        <v>0</v>
      </c>
      <c r="E634" s="158" t="s">
        <v>640</v>
      </c>
      <c r="F634" s="64"/>
      <c r="G634" s="48"/>
      <c r="H634" s="49"/>
    </row>
    <row r="635" spans="1:8" x14ac:dyDescent="0.2">
      <c r="A635" s="4"/>
      <c r="B635" s="7"/>
      <c r="C635" s="154"/>
      <c r="D635" s="65"/>
      <c r="E635" s="1"/>
      <c r="F635" s="64"/>
      <c r="G635" s="48"/>
    </row>
    <row r="636" spans="1:8" ht="38.25" x14ac:dyDescent="0.2">
      <c r="A636" s="8" t="s">
        <v>195</v>
      </c>
      <c r="B636" s="7">
        <v>14</v>
      </c>
      <c r="C636" s="154" t="s">
        <v>158</v>
      </c>
      <c r="D636" s="63">
        <v>0</v>
      </c>
      <c r="E636" s="158" t="s">
        <v>640</v>
      </c>
      <c r="F636" s="64"/>
      <c r="G636" s="48"/>
      <c r="H636" s="49"/>
    </row>
    <row r="637" spans="1:8" x14ac:dyDescent="0.2">
      <c r="A637" s="4"/>
      <c r="B637" s="7"/>
      <c r="C637" s="154"/>
      <c r="D637" s="65"/>
      <c r="E637" s="1"/>
      <c r="F637" s="64"/>
      <c r="G637" s="48"/>
    </row>
    <row r="638" spans="1:8" x14ac:dyDescent="0.2">
      <c r="A638" s="8" t="s">
        <v>196</v>
      </c>
      <c r="B638" s="7">
        <v>15</v>
      </c>
      <c r="C638" s="12" t="s">
        <v>182</v>
      </c>
      <c r="D638" s="63">
        <v>0</v>
      </c>
      <c r="E638" s="158" t="s">
        <v>640</v>
      </c>
      <c r="F638" s="64"/>
      <c r="G638" s="48"/>
      <c r="H638" s="49"/>
    </row>
    <row r="639" spans="1:8" x14ac:dyDescent="0.2">
      <c r="A639" s="4"/>
      <c r="B639" s="7"/>
      <c r="C639" s="154"/>
      <c r="D639" s="65"/>
      <c r="E639" s="1"/>
      <c r="F639" s="64"/>
      <c r="G639" s="48"/>
    </row>
    <row r="640" spans="1:8" ht="51" x14ac:dyDescent="0.2">
      <c r="A640" s="8" t="s">
        <v>197</v>
      </c>
      <c r="B640" s="7">
        <v>16</v>
      </c>
      <c r="C640" s="154" t="s">
        <v>150</v>
      </c>
      <c r="D640" s="63">
        <v>0</v>
      </c>
      <c r="E640" s="158" t="s">
        <v>640</v>
      </c>
      <c r="F640" s="64"/>
      <c r="G640" s="48"/>
      <c r="H640" s="49"/>
    </row>
    <row r="641" spans="1:8" x14ac:dyDescent="0.2">
      <c r="A641" s="4"/>
      <c r="B641" s="7"/>
      <c r="C641" s="154"/>
      <c r="D641" s="65"/>
      <c r="E641" s="1"/>
      <c r="F641" s="64"/>
      <c r="G641" s="48"/>
    </row>
    <row r="642" spans="1:8" ht="63.75" x14ac:dyDescent="0.2">
      <c r="A642" s="8" t="s">
        <v>198</v>
      </c>
      <c r="B642" s="7">
        <v>17</v>
      </c>
      <c r="C642" s="155" t="s">
        <v>152</v>
      </c>
      <c r="D642" s="63">
        <v>0</v>
      </c>
      <c r="E642" s="158" t="s">
        <v>640</v>
      </c>
      <c r="F642" s="64"/>
      <c r="G642" s="48"/>
      <c r="H642" s="49"/>
    </row>
    <row r="643" spans="1:8" x14ac:dyDescent="0.2">
      <c r="A643" s="4"/>
      <c r="B643" s="7"/>
      <c r="C643" s="154"/>
      <c r="D643" s="65"/>
      <c r="E643" s="1"/>
      <c r="F643" s="64"/>
      <c r="G643" s="48"/>
    </row>
    <row r="644" spans="1:8" ht="25.5" x14ac:dyDescent="0.2">
      <c r="A644" s="8" t="s">
        <v>199</v>
      </c>
      <c r="B644" s="7">
        <v>18</v>
      </c>
      <c r="C644" s="154" t="s">
        <v>153</v>
      </c>
      <c r="D644" s="63">
        <v>0</v>
      </c>
      <c r="E644" s="158" t="s">
        <v>640</v>
      </c>
      <c r="F644" s="64"/>
      <c r="G644" s="48"/>
      <c r="H644" s="49"/>
    </row>
    <row r="645" spans="1:8" x14ac:dyDescent="0.2">
      <c r="A645" s="4"/>
      <c r="B645" s="7"/>
      <c r="C645" s="154"/>
      <c r="D645" s="65"/>
      <c r="E645" s="1"/>
      <c r="F645" s="64"/>
      <c r="G645" s="48"/>
    </row>
    <row r="646" spans="1:8" ht="76.5" x14ac:dyDescent="0.2">
      <c r="A646" s="8" t="s">
        <v>200</v>
      </c>
      <c r="B646" s="7">
        <v>19</v>
      </c>
      <c r="C646" s="154" t="s">
        <v>629</v>
      </c>
      <c r="D646" s="63">
        <v>0</v>
      </c>
      <c r="E646" s="158" t="s">
        <v>1</v>
      </c>
      <c r="F646" s="64"/>
      <c r="G646" s="48"/>
      <c r="H646" s="49"/>
    </row>
    <row r="647" spans="1:8" x14ac:dyDescent="0.2">
      <c r="A647" s="4"/>
      <c r="B647" s="7"/>
      <c r="C647" s="154"/>
      <c r="D647" s="65"/>
      <c r="E647" s="1"/>
      <c r="F647" s="64"/>
      <c r="G647" s="48"/>
    </row>
    <row r="648" spans="1:8" ht="25.5" x14ac:dyDescent="0.2">
      <c r="A648" s="8" t="s">
        <v>201</v>
      </c>
      <c r="B648" s="7">
        <v>20</v>
      </c>
      <c r="C648" s="154" t="s">
        <v>154</v>
      </c>
      <c r="D648" s="63">
        <v>0</v>
      </c>
      <c r="E648" s="158" t="s">
        <v>1</v>
      </c>
      <c r="F648" s="64"/>
      <c r="G648" s="48"/>
      <c r="H648" s="49"/>
    </row>
    <row r="649" spans="1:8" x14ac:dyDescent="0.2">
      <c r="A649" s="4"/>
      <c r="B649" s="7"/>
      <c r="C649" s="154"/>
      <c r="D649" s="65"/>
      <c r="E649" s="1"/>
      <c r="F649" s="64"/>
      <c r="G649" s="48"/>
    </row>
    <row r="650" spans="1:8" x14ac:dyDescent="0.2">
      <c r="A650" s="8" t="s">
        <v>630</v>
      </c>
      <c r="B650" s="7" t="s">
        <v>634</v>
      </c>
      <c r="C650" s="154" t="s">
        <v>632</v>
      </c>
      <c r="D650" s="63">
        <v>0</v>
      </c>
      <c r="E650" s="158" t="s">
        <v>1</v>
      </c>
      <c r="F650" s="64"/>
      <c r="G650" s="48"/>
      <c r="H650" s="49"/>
    </row>
    <row r="651" spans="1:8" x14ac:dyDescent="0.2">
      <c r="A651" s="8"/>
      <c r="B651" s="7"/>
      <c r="C651" s="154"/>
      <c r="D651" s="65"/>
      <c r="E651" s="158"/>
      <c r="F651" s="64"/>
      <c r="G651" s="48"/>
      <c r="H651" s="49"/>
    </row>
    <row r="652" spans="1:8" ht="25.5" x14ac:dyDescent="0.2">
      <c r="A652" s="8" t="s">
        <v>630</v>
      </c>
      <c r="B652" s="7" t="s">
        <v>633</v>
      </c>
      <c r="C652" s="154" t="s">
        <v>631</v>
      </c>
      <c r="D652" s="63">
        <v>0</v>
      </c>
      <c r="E652" s="158" t="s">
        <v>1</v>
      </c>
      <c r="F652" s="64"/>
      <c r="G652" s="48"/>
      <c r="H652" s="49"/>
    </row>
    <row r="653" spans="1:8" x14ac:dyDescent="0.2">
      <c r="A653" s="4"/>
      <c r="B653" s="7"/>
      <c r="C653" s="154"/>
      <c r="D653" s="65"/>
      <c r="E653" s="1"/>
      <c r="F653" s="64"/>
      <c r="G653" s="48"/>
    </row>
    <row r="654" spans="1:8" ht="25.5" x14ac:dyDescent="0.2">
      <c r="A654" s="8" t="s">
        <v>202</v>
      </c>
      <c r="B654" s="7">
        <v>22</v>
      </c>
      <c r="C654" s="154" t="s">
        <v>159</v>
      </c>
      <c r="D654" s="63">
        <v>0</v>
      </c>
      <c r="E654" s="158" t="s">
        <v>1</v>
      </c>
      <c r="F654" s="64"/>
      <c r="G654" s="48"/>
      <c r="H654" s="49"/>
    </row>
    <row r="655" spans="1:8" x14ac:dyDescent="0.2">
      <c r="A655" s="4"/>
      <c r="B655" s="7"/>
      <c r="C655" s="154"/>
      <c r="D655" s="65"/>
      <c r="E655" s="1"/>
      <c r="F655" s="64"/>
      <c r="G655" s="48"/>
    </row>
    <row r="656" spans="1:8" ht="51" x14ac:dyDescent="0.2">
      <c r="A656" s="8" t="s">
        <v>203</v>
      </c>
      <c r="B656" s="7">
        <v>23</v>
      </c>
      <c r="C656" s="12" t="s">
        <v>161</v>
      </c>
      <c r="D656" s="63">
        <v>0</v>
      </c>
      <c r="E656" s="158" t="s">
        <v>1</v>
      </c>
      <c r="F656" s="64"/>
      <c r="G656" s="48"/>
      <c r="H656" s="49"/>
    </row>
    <row r="657" spans="1:8" x14ac:dyDescent="0.2">
      <c r="A657" s="4"/>
      <c r="B657" s="7"/>
      <c r="C657" s="154"/>
      <c r="D657" s="65"/>
      <c r="E657" s="1"/>
      <c r="F657" s="64"/>
      <c r="G657" s="48"/>
    </row>
    <row r="658" spans="1:8" ht="25.5" x14ac:dyDescent="0.2">
      <c r="A658" s="8" t="s">
        <v>204</v>
      </c>
      <c r="B658" s="7">
        <v>24</v>
      </c>
      <c r="C658" s="154" t="s">
        <v>160</v>
      </c>
      <c r="D658" s="63">
        <v>0</v>
      </c>
      <c r="E658" s="158" t="s">
        <v>1</v>
      </c>
      <c r="F658" s="64"/>
      <c r="G658" s="48"/>
      <c r="H658" s="49"/>
    </row>
    <row r="659" spans="1:8" x14ac:dyDescent="0.2">
      <c r="A659" s="4"/>
      <c r="B659" s="7"/>
      <c r="C659" s="154"/>
      <c r="D659" s="65"/>
      <c r="E659" s="1"/>
      <c r="F659" s="64"/>
      <c r="G659" s="48"/>
    </row>
    <row r="660" spans="1:8" ht="38.25" x14ac:dyDescent="0.2">
      <c r="A660" s="8" t="s">
        <v>206</v>
      </c>
      <c r="B660" s="7">
        <v>25</v>
      </c>
      <c r="C660" s="154" t="s">
        <v>162</v>
      </c>
      <c r="D660" s="63">
        <v>0</v>
      </c>
      <c r="E660" s="158" t="s">
        <v>1</v>
      </c>
      <c r="F660" s="64"/>
      <c r="G660" s="48"/>
      <c r="H660" s="49"/>
    </row>
    <row r="661" spans="1:8" x14ac:dyDescent="0.2">
      <c r="A661" s="4"/>
      <c r="B661" s="7"/>
      <c r="C661" s="154"/>
      <c r="D661" s="65"/>
      <c r="E661" s="1"/>
      <c r="F661" s="64"/>
      <c r="G661" s="48"/>
    </row>
    <row r="662" spans="1:8" ht="25.5" x14ac:dyDescent="0.2">
      <c r="A662" s="8" t="s">
        <v>207</v>
      </c>
      <c r="B662" s="7">
        <v>26</v>
      </c>
      <c r="C662" s="154" t="s">
        <v>163</v>
      </c>
      <c r="D662" s="63">
        <v>0</v>
      </c>
      <c r="E662" s="158" t="s">
        <v>1</v>
      </c>
      <c r="F662" s="64"/>
      <c r="G662" s="48"/>
      <c r="H662" s="49"/>
    </row>
    <row r="663" spans="1:8" x14ac:dyDescent="0.2">
      <c r="A663" s="4"/>
      <c r="B663" s="7"/>
      <c r="C663" s="154"/>
      <c r="D663" s="65"/>
      <c r="E663" s="1"/>
      <c r="F663" s="64"/>
      <c r="G663" s="48"/>
    </row>
    <row r="664" spans="1:8" ht="25.5" x14ac:dyDescent="0.2">
      <c r="A664" s="8" t="s">
        <v>210</v>
      </c>
      <c r="B664" s="7">
        <v>27</v>
      </c>
      <c r="C664" s="12" t="s">
        <v>164</v>
      </c>
      <c r="D664" s="63">
        <v>0</v>
      </c>
      <c r="E664" s="158" t="s">
        <v>1</v>
      </c>
      <c r="F664" s="64"/>
      <c r="G664" s="48"/>
      <c r="H664" s="49"/>
    </row>
    <row r="665" spans="1:8" x14ac:dyDescent="0.2">
      <c r="A665" s="4"/>
      <c r="B665" s="7"/>
      <c r="C665" s="12"/>
      <c r="D665" s="65"/>
      <c r="E665" s="1"/>
      <c r="F665" s="64"/>
      <c r="G665" s="48"/>
    </row>
    <row r="666" spans="1:8" ht="51" x14ac:dyDescent="0.2">
      <c r="A666" s="8" t="s">
        <v>211</v>
      </c>
      <c r="B666" s="7">
        <v>28</v>
      </c>
      <c r="C666" s="154" t="s">
        <v>165</v>
      </c>
      <c r="D666" s="63">
        <v>0</v>
      </c>
      <c r="E666" s="158" t="s">
        <v>1</v>
      </c>
      <c r="F666" s="64"/>
      <c r="G666" s="48"/>
      <c r="H666" s="49"/>
    </row>
    <row r="667" spans="1:8" x14ac:dyDescent="0.2">
      <c r="A667" s="4"/>
      <c r="B667" s="7"/>
      <c r="C667" s="154"/>
      <c r="D667" s="65"/>
      <c r="E667" s="1"/>
      <c r="F667" s="64"/>
      <c r="G667" s="48"/>
    </row>
    <row r="668" spans="1:8" ht="25.5" x14ac:dyDescent="0.2">
      <c r="A668" s="8" t="s">
        <v>212</v>
      </c>
      <c r="B668" s="7">
        <v>29</v>
      </c>
      <c r="C668" s="154" t="s">
        <v>166</v>
      </c>
      <c r="D668" s="63">
        <v>0</v>
      </c>
      <c r="E668" s="158" t="s">
        <v>1</v>
      </c>
      <c r="F668" s="64"/>
      <c r="G668" s="48"/>
      <c r="H668" s="49"/>
    </row>
    <row r="669" spans="1:8" x14ac:dyDescent="0.2">
      <c r="A669" s="4"/>
      <c r="B669" s="7"/>
      <c r="C669" s="154"/>
      <c r="D669" s="65"/>
      <c r="E669" s="1"/>
      <c r="F669" s="64"/>
      <c r="G669" s="48"/>
    </row>
    <row r="670" spans="1:8" ht="25.5" x14ac:dyDescent="0.2">
      <c r="A670" s="8" t="s">
        <v>214</v>
      </c>
      <c r="B670" s="7">
        <v>30</v>
      </c>
      <c r="C670" s="154" t="s">
        <v>170</v>
      </c>
      <c r="D670" s="63">
        <v>0</v>
      </c>
      <c r="E670" s="158" t="s">
        <v>1</v>
      </c>
      <c r="F670" s="64"/>
      <c r="G670" s="48"/>
      <c r="H670" s="49"/>
    </row>
    <row r="671" spans="1:8" x14ac:dyDescent="0.2">
      <c r="A671" s="4"/>
      <c r="B671" s="7"/>
      <c r="C671" s="154"/>
      <c r="D671" s="65"/>
      <c r="E671" s="1"/>
      <c r="F671" s="64"/>
      <c r="G671" s="48"/>
    </row>
    <row r="672" spans="1:8" ht="38.25" x14ac:dyDescent="0.2">
      <c r="A672" s="8" t="s">
        <v>215</v>
      </c>
      <c r="B672" s="7">
        <v>31</v>
      </c>
      <c r="C672" s="154" t="s">
        <v>171</v>
      </c>
      <c r="D672" s="63">
        <v>0</v>
      </c>
      <c r="E672" s="158" t="s">
        <v>1</v>
      </c>
      <c r="F672" s="64"/>
      <c r="G672" s="48"/>
      <c r="H672" s="49"/>
    </row>
    <row r="673" spans="1:8" x14ac:dyDescent="0.2">
      <c r="A673" s="4"/>
      <c r="B673" s="7"/>
      <c r="C673" s="154"/>
      <c r="D673" s="65"/>
      <c r="E673" s="1"/>
      <c r="F673" s="64"/>
      <c r="G673" s="48"/>
    </row>
    <row r="674" spans="1:8" ht="25.5" x14ac:dyDescent="0.2">
      <c r="A674" s="8" t="s">
        <v>216</v>
      </c>
      <c r="B674" s="7">
        <v>32</v>
      </c>
      <c r="C674" s="154" t="s">
        <v>172</v>
      </c>
      <c r="D674" s="63">
        <v>0</v>
      </c>
      <c r="E674" s="158" t="s">
        <v>1</v>
      </c>
      <c r="F674" s="64"/>
      <c r="G674" s="48"/>
      <c r="H674" s="49"/>
    </row>
    <row r="675" spans="1:8" x14ac:dyDescent="0.2">
      <c r="A675" s="4"/>
      <c r="B675" s="7"/>
      <c r="C675" s="154"/>
      <c r="D675" s="65"/>
      <c r="E675" s="1"/>
      <c r="F675" s="64"/>
      <c r="G675" s="48"/>
    </row>
    <row r="676" spans="1:8" ht="38.25" x14ac:dyDescent="0.2">
      <c r="A676" s="8" t="s">
        <v>217</v>
      </c>
      <c r="B676" s="7">
        <v>33</v>
      </c>
      <c r="C676" s="154" t="s">
        <v>173</v>
      </c>
      <c r="D676" s="63">
        <v>0</v>
      </c>
      <c r="E676" s="158" t="s">
        <v>1</v>
      </c>
      <c r="F676" s="64"/>
      <c r="G676" s="48"/>
      <c r="H676" s="49"/>
    </row>
    <row r="677" spans="1:8" x14ac:dyDescent="0.2">
      <c r="A677" s="4"/>
      <c r="B677" s="7"/>
      <c r="C677" s="154"/>
      <c r="D677" s="65"/>
      <c r="E677" s="1"/>
      <c r="F677" s="64"/>
      <c r="G677" s="48"/>
    </row>
    <row r="678" spans="1:8" ht="38.25" x14ac:dyDescent="0.2">
      <c r="A678" s="8" t="s">
        <v>636</v>
      </c>
      <c r="B678" s="7">
        <v>34</v>
      </c>
      <c r="C678" s="12" t="s">
        <v>638</v>
      </c>
      <c r="D678" s="63">
        <v>0</v>
      </c>
      <c r="E678" s="158" t="s">
        <v>1</v>
      </c>
      <c r="F678" s="64"/>
      <c r="G678" s="48"/>
      <c r="H678" s="49"/>
    </row>
    <row r="679" spans="1:8" x14ac:dyDescent="0.2">
      <c r="A679" s="8"/>
      <c r="B679" s="7"/>
      <c r="C679" s="12"/>
      <c r="D679" s="65"/>
      <c r="E679" s="158"/>
      <c r="F679" s="64"/>
      <c r="G679" s="48"/>
      <c r="H679" s="49"/>
    </row>
    <row r="680" spans="1:8" ht="51.75" customHeight="1" x14ac:dyDescent="0.2">
      <c r="A680" s="8" t="s">
        <v>637</v>
      </c>
      <c r="B680" s="7">
        <v>35</v>
      </c>
      <c r="C680" s="12" t="s">
        <v>639</v>
      </c>
      <c r="D680" s="63">
        <v>0</v>
      </c>
      <c r="E680" s="158" t="s">
        <v>1</v>
      </c>
      <c r="F680" s="64"/>
      <c r="G680" s="48"/>
      <c r="H680" s="49"/>
    </row>
    <row r="681" spans="1:8" x14ac:dyDescent="0.2">
      <c r="A681" s="4"/>
      <c r="B681" s="7"/>
      <c r="C681" s="154"/>
      <c r="D681" s="65"/>
      <c r="E681" s="1"/>
      <c r="F681" s="64"/>
      <c r="G681" s="48"/>
    </row>
    <row r="682" spans="1:8" ht="25.5" x14ac:dyDescent="0.2">
      <c r="A682" s="8" t="s">
        <v>218</v>
      </c>
      <c r="B682" s="7">
        <v>36</v>
      </c>
      <c r="C682" s="154" t="s">
        <v>635</v>
      </c>
      <c r="D682" s="63">
        <v>0</v>
      </c>
      <c r="E682" s="158" t="s">
        <v>1</v>
      </c>
      <c r="F682" s="64"/>
      <c r="G682" s="48"/>
      <c r="H682" s="49"/>
    </row>
    <row r="683" spans="1:8" x14ac:dyDescent="0.2">
      <c r="A683" s="4"/>
      <c r="B683" s="7"/>
      <c r="C683" s="154"/>
      <c r="D683" s="65"/>
      <c r="E683" s="1"/>
      <c r="F683" s="64"/>
      <c r="G683" s="48"/>
    </row>
    <row r="684" spans="1:8" ht="51" x14ac:dyDescent="0.2">
      <c r="A684" s="8" t="s">
        <v>219</v>
      </c>
      <c r="B684" s="7">
        <v>37</v>
      </c>
      <c r="C684" s="154" t="s">
        <v>174</v>
      </c>
      <c r="D684" s="63">
        <v>0</v>
      </c>
      <c r="E684" s="158" t="s">
        <v>1</v>
      </c>
      <c r="F684" s="64"/>
      <c r="G684" s="48"/>
      <c r="H684" s="49"/>
    </row>
    <row r="685" spans="1:8" x14ac:dyDescent="0.2">
      <c r="A685" s="4"/>
      <c r="B685" s="7"/>
      <c r="C685" s="154"/>
      <c r="D685" s="65"/>
      <c r="E685" s="1"/>
      <c r="F685" s="64"/>
      <c r="G685" s="48"/>
    </row>
    <row r="686" spans="1:8" ht="38.25" x14ac:dyDescent="0.2">
      <c r="A686" s="8" t="s">
        <v>220</v>
      </c>
      <c r="B686" s="7">
        <v>38</v>
      </c>
      <c r="C686" s="154" t="s">
        <v>175</v>
      </c>
      <c r="D686" s="63">
        <v>0</v>
      </c>
      <c r="E686" s="158" t="s">
        <v>1</v>
      </c>
      <c r="F686" s="64"/>
      <c r="G686" s="48"/>
      <c r="H686" s="49"/>
    </row>
    <row r="687" spans="1:8" x14ac:dyDescent="0.2">
      <c r="A687" s="4"/>
      <c r="B687" s="7"/>
      <c r="C687" s="154"/>
      <c r="D687" s="65"/>
      <c r="E687" s="1"/>
      <c r="F687" s="64"/>
      <c r="G687" s="48"/>
    </row>
    <row r="688" spans="1:8" ht="38.25" x14ac:dyDescent="0.2">
      <c r="A688" s="8" t="s">
        <v>221</v>
      </c>
      <c r="B688" s="7">
        <v>39</v>
      </c>
      <c r="C688" s="154" t="s">
        <v>176</v>
      </c>
      <c r="D688" s="63">
        <v>0</v>
      </c>
      <c r="E688" s="158" t="s">
        <v>1</v>
      </c>
      <c r="F688" s="64"/>
      <c r="G688" s="48"/>
      <c r="H688" s="49"/>
    </row>
    <row r="689" spans="1:8" x14ac:dyDescent="0.2">
      <c r="A689" s="4"/>
      <c r="B689" s="7"/>
      <c r="C689" s="154"/>
      <c r="D689" s="65"/>
      <c r="E689" s="1"/>
      <c r="F689" s="64"/>
      <c r="G689" s="48"/>
    </row>
    <row r="690" spans="1:8" ht="51" x14ac:dyDescent="0.2">
      <c r="A690" s="8" t="s">
        <v>222</v>
      </c>
      <c r="B690" s="7">
        <v>40</v>
      </c>
      <c r="C690" s="154" t="s">
        <v>177</v>
      </c>
      <c r="D690" s="63">
        <v>0</v>
      </c>
      <c r="E690" s="158" t="s">
        <v>1</v>
      </c>
      <c r="F690" s="64"/>
      <c r="G690" s="48"/>
      <c r="H690" s="49"/>
    </row>
    <row r="691" spans="1:8" x14ac:dyDescent="0.2">
      <c r="A691" s="4"/>
      <c r="B691" s="7"/>
      <c r="C691" s="154"/>
      <c r="D691" s="65"/>
      <c r="E691" s="1"/>
      <c r="F691" s="64"/>
      <c r="G691" s="48"/>
    </row>
    <row r="692" spans="1:8" ht="25.5" x14ac:dyDescent="0.2">
      <c r="A692" s="8" t="s">
        <v>223</v>
      </c>
      <c r="B692" s="7">
        <v>41</v>
      </c>
      <c r="C692" s="154" t="s">
        <v>178</v>
      </c>
      <c r="D692" s="63">
        <v>0</v>
      </c>
      <c r="E692" s="158" t="s">
        <v>1</v>
      </c>
      <c r="F692" s="64"/>
      <c r="G692" s="48"/>
      <c r="H692" s="49"/>
    </row>
    <row r="693" spans="1:8" x14ac:dyDescent="0.2">
      <c r="A693" s="4"/>
      <c r="B693" s="7"/>
      <c r="C693" s="154"/>
      <c r="D693" s="65"/>
      <c r="E693" s="1"/>
      <c r="F693" s="64"/>
      <c r="G693" s="48"/>
    </row>
    <row r="694" spans="1:8" ht="93" customHeight="1" x14ac:dyDescent="0.2">
      <c r="A694" s="8" t="s">
        <v>224</v>
      </c>
      <c r="B694" s="7">
        <v>42</v>
      </c>
      <c r="C694" s="12" t="s">
        <v>179</v>
      </c>
      <c r="D694" s="63">
        <v>0</v>
      </c>
      <c r="E694" s="158" t="s">
        <v>1</v>
      </c>
      <c r="F694" s="64"/>
      <c r="G694" s="48"/>
      <c r="H694" s="49"/>
    </row>
    <row r="695" spans="1:8" x14ac:dyDescent="0.2">
      <c r="A695" s="4"/>
      <c r="B695" s="7"/>
      <c r="C695" s="154"/>
      <c r="D695" s="65"/>
      <c r="E695" s="1"/>
      <c r="F695" s="64"/>
      <c r="G695" s="48"/>
    </row>
    <row r="696" spans="1:8" ht="38.25" x14ac:dyDescent="0.2">
      <c r="A696" s="8" t="s">
        <v>225</v>
      </c>
      <c r="B696" s="7">
        <v>43</v>
      </c>
      <c r="C696" s="154" t="s">
        <v>180</v>
      </c>
      <c r="D696" s="63">
        <v>0</v>
      </c>
      <c r="E696" s="158" t="s">
        <v>1</v>
      </c>
      <c r="F696" s="64"/>
      <c r="G696" s="48"/>
      <c r="H696" s="49"/>
    </row>
    <row r="697" spans="1:8" x14ac:dyDescent="0.2">
      <c r="A697" s="4"/>
      <c r="B697" s="7"/>
      <c r="C697" s="154"/>
      <c r="D697" s="65"/>
      <c r="E697" s="1"/>
      <c r="F697" s="64"/>
      <c r="G697" s="48"/>
    </row>
    <row r="698" spans="1:8" ht="38.25" x14ac:dyDescent="0.2">
      <c r="A698" s="13" t="s">
        <v>226</v>
      </c>
      <c r="B698" s="16">
        <v>47</v>
      </c>
      <c r="C698" s="156" t="s">
        <v>181</v>
      </c>
      <c r="D698" s="66">
        <v>0</v>
      </c>
      <c r="E698" s="159" t="s">
        <v>1</v>
      </c>
      <c r="F698" s="64"/>
      <c r="G698" s="48"/>
      <c r="H698" s="49"/>
    </row>
    <row r="700" spans="1:8" x14ac:dyDescent="0.2">
      <c r="A700" s="43"/>
    </row>
  </sheetData>
  <sheetProtection algorithmName="SHA-512" hashValue="JTqVuzeArb7ikC0kzfZ0a1C4sCU+RE7gBYr2xKMDWh/aL0xbMQu7TmP7tN16K5hPMqemw0LM7pedEyWMUjFNHw==" saltValue="AwRlwQqLhQC9dtU04jaHCw==" spinCount="100000" sheet="1" objects="1" scenarios="1" formatCells="0" selectLockedCells="1"/>
  <mergeCells count="10">
    <mergeCell ref="D606:E606"/>
    <mergeCell ref="G573:H573"/>
    <mergeCell ref="G12:H12"/>
    <mergeCell ref="D12:E12"/>
    <mergeCell ref="F1:G1"/>
    <mergeCell ref="A10:H10"/>
    <mergeCell ref="B5:E5"/>
    <mergeCell ref="B6:E6"/>
    <mergeCell ref="B8:E8"/>
    <mergeCell ref="B7:E7"/>
  </mergeCells>
  <pageMargins left="0.31496062992125984" right="0.31496062992125984" top="0.55118110236220474" bottom="0.74803149606299213" header="0.31496062992125984" footer="0.31496062992125984"/>
  <pageSetup paperSize="9" scale="58" fitToHeight="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6518-A603-4F80-8CBA-5511555C97B8}">
  <dimension ref="A1:M60"/>
  <sheetViews>
    <sheetView topLeftCell="A19" workbookViewId="0">
      <selection activeCell="P44" sqref="P44"/>
    </sheetView>
  </sheetViews>
  <sheetFormatPr defaultRowHeight="15" x14ac:dyDescent="0.25"/>
  <cols>
    <col min="1" max="1" width="9.140625" style="161"/>
    <col min="2" max="2" width="39.42578125" style="161" customWidth="1"/>
    <col min="3" max="3" width="10.85546875" style="162" customWidth="1"/>
    <col min="4" max="4" width="8.7109375" style="163" customWidth="1"/>
    <col min="5" max="5" width="10" style="162" bestFit="1" customWidth="1"/>
    <col min="6" max="6" width="8.85546875" style="163"/>
    <col min="7" max="7" width="10" style="162" bestFit="1" customWidth="1"/>
    <col min="8" max="8" width="8.85546875" style="163"/>
    <col min="9" max="9" width="10" style="162" bestFit="1" customWidth="1"/>
    <col min="10" max="10" width="8.85546875" style="163"/>
    <col min="11" max="11" width="10" style="162" bestFit="1" customWidth="1"/>
    <col min="12" max="12" width="8.85546875" style="163"/>
    <col min="13" max="13" width="10" style="162" bestFit="1" customWidth="1"/>
    <col min="14" max="16384" width="9.140625" style="162"/>
  </cols>
  <sheetData>
    <row r="1" spans="1:13" ht="24" customHeight="1" thickBot="1" x14ac:dyDescent="0.3">
      <c r="A1" s="160" t="s">
        <v>23</v>
      </c>
    </row>
    <row r="2" spans="1:13" x14ac:dyDescent="0.25">
      <c r="A2" s="184" t="s">
        <v>745</v>
      </c>
      <c r="B2" s="185"/>
      <c r="D2" s="338" t="s">
        <v>727</v>
      </c>
      <c r="E2" s="339"/>
      <c r="F2" s="339"/>
      <c r="G2" s="339"/>
      <c r="H2" s="339"/>
      <c r="I2" s="339"/>
      <c r="J2" s="339"/>
      <c r="K2" s="339"/>
      <c r="L2" s="339"/>
      <c r="M2" s="340"/>
    </row>
    <row r="3" spans="1:13" x14ac:dyDescent="0.25">
      <c r="A3" s="344"/>
      <c r="B3" s="345"/>
      <c r="C3" s="164" t="s">
        <v>651</v>
      </c>
      <c r="D3" s="348" t="s">
        <v>644</v>
      </c>
      <c r="E3" s="343" t="s">
        <v>645</v>
      </c>
      <c r="F3" s="348" t="s">
        <v>646</v>
      </c>
      <c r="G3" s="343" t="s">
        <v>645</v>
      </c>
      <c r="H3" s="348" t="s">
        <v>647</v>
      </c>
      <c r="I3" s="343" t="s">
        <v>645</v>
      </c>
      <c r="J3" s="348" t="s">
        <v>648</v>
      </c>
      <c r="K3" s="343" t="s">
        <v>645</v>
      </c>
      <c r="L3" s="348" t="s">
        <v>649</v>
      </c>
      <c r="M3" s="343" t="s">
        <v>645</v>
      </c>
    </row>
    <row r="4" spans="1:13" ht="15.75" thickBot="1" x14ac:dyDescent="0.3">
      <c r="A4" s="346"/>
      <c r="B4" s="347"/>
      <c r="C4" s="165" t="s">
        <v>652</v>
      </c>
      <c r="D4" s="348"/>
      <c r="E4" s="343"/>
      <c r="F4" s="348"/>
      <c r="G4" s="343"/>
      <c r="H4" s="348"/>
      <c r="I4" s="343"/>
      <c r="J4" s="348"/>
      <c r="K4" s="343"/>
      <c r="L4" s="348"/>
      <c r="M4" s="343"/>
    </row>
    <row r="5" spans="1:13" x14ac:dyDescent="0.25">
      <c r="A5" s="186" t="s">
        <v>653</v>
      </c>
      <c r="B5" s="187"/>
      <c r="C5" s="166">
        <v>0</v>
      </c>
      <c r="D5" s="167">
        <v>0</v>
      </c>
      <c r="E5" s="188">
        <f>C5*D5</f>
        <v>0</v>
      </c>
      <c r="F5" s="167">
        <v>0</v>
      </c>
      <c r="G5" s="188">
        <f>C5*F5</f>
        <v>0</v>
      </c>
      <c r="H5" s="167">
        <v>0</v>
      </c>
      <c r="I5" s="195">
        <f>C5*H5</f>
        <v>0</v>
      </c>
      <c r="J5" s="167">
        <v>0</v>
      </c>
      <c r="K5" s="195">
        <f>C5*J5</f>
        <v>0</v>
      </c>
      <c r="L5" s="167">
        <v>0</v>
      </c>
      <c r="M5" s="188">
        <f>C5*L5</f>
        <v>0</v>
      </c>
    </row>
    <row r="6" spans="1:13" ht="7.5" customHeight="1" x14ac:dyDescent="0.25">
      <c r="A6" s="186"/>
      <c r="B6" s="187"/>
      <c r="C6" s="168"/>
      <c r="D6" s="169"/>
      <c r="E6" s="189"/>
      <c r="F6" s="169"/>
      <c r="G6" s="189"/>
      <c r="H6" s="169"/>
      <c r="I6" s="189"/>
      <c r="J6" s="169"/>
      <c r="K6" s="189"/>
      <c r="L6" s="169"/>
      <c r="M6" s="189"/>
    </row>
    <row r="7" spans="1:13" x14ac:dyDescent="0.25">
      <c r="A7" s="186" t="s">
        <v>654</v>
      </c>
      <c r="B7" s="187"/>
      <c r="C7" s="166">
        <v>0</v>
      </c>
      <c r="D7" s="170">
        <v>0</v>
      </c>
      <c r="E7" s="190">
        <f>C7*D7</f>
        <v>0</v>
      </c>
      <c r="F7" s="170">
        <v>0</v>
      </c>
      <c r="G7" s="190">
        <f>C7*F7</f>
        <v>0</v>
      </c>
      <c r="H7" s="170">
        <v>0</v>
      </c>
      <c r="I7" s="190">
        <f>C7*H7</f>
        <v>0</v>
      </c>
      <c r="J7" s="170">
        <v>0</v>
      </c>
      <c r="K7" s="188">
        <f>C7*J7</f>
        <v>0</v>
      </c>
      <c r="L7" s="170">
        <v>0</v>
      </c>
      <c r="M7" s="188">
        <f>C7*L7</f>
        <v>0</v>
      </c>
    </row>
    <row r="8" spans="1:13" x14ac:dyDescent="0.25">
      <c r="A8" s="186" t="s">
        <v>655</v>
      </c>
      <c r="B8" s="187"/>
      <c r="C8" s="166">
        <v>0</v>
      </c>
      <c r="D8" s="170">
        <v>0</v>
      </c>
      <c r="E8" s="188">
        <f>C8*D8</f>
        <v>0</v>
      </c>
      <c r="F8" s="170">
        <v>0</v>
      </c>
      <c r="G8" s="188">
        <f>C8*F8</f>
        <v>0</v>
      </c>
      <c r="H8" s="170">
        <v>0</v>
      </c>
      <c r="I8" s="190">
        <f t="shared" ref="I8:I47" si="0">C8*H8</f>
        <v>0</v>
      </c>
      <c r="J8" s="170">
        <v>0</v>
      </c>
      <c r="K8" s="188">
        <f>C8*J8</f>
        <v>0</v>
      </c>
      <c r="L8" s="170">
        <v>0</v>
      </c>
      <c r="M8" s="188">
        <f>C8*L8</f>
        <v>0</v>
      </c>
    </row>
    <row r="9" spans="1:13" ht="7.5" customHeight="1" x14ac:dyDescent="0.25">
      <c r="A9" s="186"/>
      <c r="B9" s="187"/>
      <c r="C9" s="168"/>
      <c r="D9" s="171"/>
      <c r="E9" s="191"/>
      <c r="F9" s="171"/>
      <c r="G9" s="191"/>
      <c r="H9" s="171"/>
      <c r="I9" s="190"/>
      <c r="J9" s="171"/>
      <c r="K9" s="191"/>
      <c r="L9" s="171"/>
      <c r="M9" s="191"/>
    </row>
    <row r="10" spans="1:13" x14ac:dyDescent="0.25">
      <c r="A10" s="186" t="s">
        <v>656</v>
      </c>
      <c r="B10" s="187"/>
      <c r="C10" s="166">
        <v>0</v>
      </c>
      <c r="D10" s="170">
        <v>0</v>
      </c>
      <c r="E10" s="188">
        <f>C10*D10</f>
        <v>0</v>
      </c>
      <c r="F10" s="170">
        <v>0</v>
      </c>
      <c r="G10" s="188">
        <f>C10*F10</f>
        <v>0</v>
      </c>
      <c r="H10" s="170">
        <v>0</v>
      </c>
      <c r="I10" s="190">
        <f t="shared" si="0"/>
        <v>0</v>
      </c>
      <c r="J10" s="170">
        <v>0</v>
      </c>
      <c r="K10" s="188">
        <f>C10*J10</f>
        <v>0</v>
      </c>
      <c r="L10" s="170">
        <v>0</v>
      </c>
      <c r="M10" s="188">
        <f>C10*L10</f>
        <v>0</v>
      </c>
    </row>
    <row r="11" spans="1:13" x14ac:dyDescent="0.25">
      <c r="A11" s="186" t="s">
        <v>657</v>
      </c>
      <c r="B11" s="187"/>
      <c r="C11" s="166">
        <v>0</v>
      </c>
      <c r="D11" s="170">
        <v>0</v>
      </c>
      <c r="E11" s="188">
        <f>C11*D11</f>
        <v>0</v>
      </c>
      <c r="F11" s="170">
        <v>0</v>
      </c>
      <c r="G11" s="188">
        <f>C11*F11</f>
        <v>0</v>
      </c>
      <c r="H11" s="170">
        <v>0</v>
      </c>
      <c r="I11" s="190">
        <f t="shared" si="0"/>
        <v>0</v>
      </c>
      <c r="J11" s="170">
        <v>0</v>
      </c>
      <c r="K11" s="188">
        <f>C11*J11</f>
        <v>0</v>
      </c>
      <c r="L11" s="170">
        <v>0</v>
      </c>
      <c r="M11" s="188">
        <f>C11*L11</f>
        <v>0</v>
      </c>
    </row>
    <row r="12" spans="1:13" x14ac:dyDescent="0.25">
      <c r="A12" s="186" t="s">
        <v>658</v>
      </c>
      <c r="B12" s="187"/>
      <c r="C12" s="166">
        <v>0</v>
      </c>
      <c r="D12" s="170">
        <v>0</v>
      </c>
      <c r="E12" s="188">
        <f>C12*D12</f>
        <v>0</v>
      </c>
      <c r="F12" s="170">
        <v>0</v>
      </c>
      <c r="G12" s="188">
        <f>C12*F12</f>
        <v>0</v>
      </c>
      <c r="H12" s="170">
        <v>0</v>
      </c>
      <c r="I12" s="190">
        <f t="shared" si="0"/>
        <v>0</v>
      </c>
      <c r="J12" s="170">
        <v>0</v>
      </c>
      <c r="K12" s="188">
        <f t="shared" ref="K12:K47" si="1">C12*J12</f>
        <v>0</v>
      </c>
      <c r="L12" s="170">
        <v>0</v>
      </c>
      <c r="M12" s="188">
        <f>C12*L12</f>
        <v>0</v>
      </c>
    </row>
    <row r="13" spans="1:13" x14ac:dyDescent="0.25">
      <c r="A13" s="186"/>
      <c r="B13" s="187"/>
      <c r="C13" s="168"/>
      <c r="D13" s="171"/>
      <c r="E13" s="191"/>
      <c r="F13" s="171"/>
      <c r="G13" s="191"/>
      <c r="H13" s="171"/>
      <c r="I13" s="190"/>
      <c r="J13" s="171"/>
      <c r="K13" s="188"/>
      <c r="L13" s="171"/>
      <c r="M13" s="191"/>
    </row>
    <row r="14" spans="1:13" x14ac:dyDescent="0.25">
      <c r="A14" s="186" t="s">
        <v>659</v>
      </c>
      <c r="B14" s="187"/>
      <c r="C14" s="166">
        <v>0</v>
      </c>
      <c r="D14" s="170">
        <v>0</v>
      </c>
      <c r="E14" s="190">
        <f>C14*D14</f>
        <v>0</v>
      </c>
      <c r="F14" s="170">
        <v>0</v>
      </c>
      <c r="G14" s="190">
        <f>C14*F14</f>
        <v>0</v>
      </c>
      <c r="H14" s="170">
        <v>0</v>
      </c>
      <c r="I14" s="190">
        <f t="shared" si="0"/>
        <v>0</v>
      </c>
      <c r="J14" s="170">
        <v>0</v>
      </c>
      <c r="K14" s="188">
        <f t="shared" si="1"/>
        <v>0</v>
      </c>
      <c r="L14" s="170">
        <v>0</v>
      </c>
      <c r="M14" s="188">
        <f t="shared" ref="M14:M34" si="2">C14*L14</f>
        <v>0</v>
      </c>
    </row>
    <row r="15" spans="1:13" x14ac:dyDescent="0.25">
      <c r="A15" s="186" t="s">
        <v>660</v>
      </c>
      <c r="B15" s="187"/>
      <c r="C15" s="166">
        <v>0</v>
      </c>
      <c r="D15" s="170">
        <v>0</v>
      </c>
      <c r="E15" s="190">
        <f>C15*D15</f>
        <v>0</v>
      </c>
      <c r="F15" s="170">
        <v>0</v>
      </c>
      <c r="G15" s="190">
        <f>C15*F15</f>
        <v>0</v>
      </c>
      <c r="H15" s="170">
        <v>0</v>
      </c>
      <c r="I15" s="190">
        <f t="shared" si="0"/>
        <v>0</v>
      </c>
      <c r="J15" s="170">
        <v>0</v>
      </c>
      <c r="K15" s="188">
        <f t="shared" si="1"/>
        <v>0</v>
      </c>
      <c r="L15" s="170">
        <v>0</v>
      </c>
      <c r="M15" s="188">
        <f t="shared" si="2"/>
        <v>0</v>
      </c>
    </row>
    <row r="16" spans="1:13" x14ac:dyDescent="0.25">
      <c r="A16" s="186" t="s">
        <v>661</v>
      </c>
      <c r="B16" s="187"/>
      <c r="C16" s="166">
        <v>0</v>
      </c>
      <c r="D16" s="170">
        <v>0</v>
      </c>
      <c r="E16" s="190">
        <f t="shared" ref="E16:E47" si="3">C16*D16</f>
        <v>0</v>
      </c>
      <c r="F16" s="170">
        <v>0</v>
      </c>
      <c r="G16" s="190">
        <f>C16*F16</f>
        <v>0</v>
      </c>
      <c r="H16" s="170">
        <v>0</v>
      </c>
      <c r="I16" s="190">
        <f t="shared" si="0"/>
        <v>0</v>
      </c>
      <c r="J16" s="170">
        <v>0</v>
      </c>
      <c r="K16" s="188">
        <f t="shared" si="1"/>
        <v>0</v>
      </c>
      <c r="L16" s="170">
        <v>0</v>
      </c>
      <c r="M16" s="188">
        <f t="shared" si="2"/>
        <v>0</v>
      </c>
    </row>
    <row r="17" spans="1:13" x14ac:dyDescent="0.25">
      <c r="A17" s="186" t="s">
        <v>662</v>
      </c>
      <c r="B17" s="187"/>
      <c r="C17" s="166">
        <v>0</v>
      </c>
      <c r="D17" s="170">
        <v>0</v>
      </c>
      <c r="E17" s="190">
        <f t="shared" si="3"/>
        <v>0</v>
      </c>
      <c r="F17" s="170">
        <v>0</v>
      </c>
      <c r="G17" s="190">
        <f>C17*F17</f>
        <v>0</v>
      </c>
      <c r="H17" s="170">
        <v>0</v>
      </c>
      <c r="I17" s="190">
        <f t="shared" si="0"/>
        <v>0</v>
      </c>
      <c r="J17" s="170">
        <v>0</v>
      </c>
      <c r="K17" s="188">
        <f t="shared" si="1"/>
        <v>0</v>
      </c>
      <c r="L17" s="170">
        <v>0</v>
      </c>
      <c r="M17" s="188">
        <f t="shared" si="2"/>
        <v>0</v>
      </c>
    </row>
    <row r="18" spans="1:13" x14ac:dyDescent="0.25">
      <c r="A18" s="186" t="s">
        <v>663</v>
      </c>
      <c r="B18" s="187"/>
      <c r="C18" s="166">
        <v>0</v>
      </c>
      <c r="D18" s="170">
        <v>0</v>
      </c>
      <c r="E18" s="190">
        <f t="shared" si="3"/>
        <v>0</v>
      </c>
      <c r="F18" s="170">
        <v>0</v>
      </c>
      <c r="G18" s="190">
        <f t="shared" ref="G18:G47" si="4">C18*F18</f>
        <v>0</v>
      </c>
      <c r="H18" s="170">
        <v>0</v>
      </c>
      <c r="I18" s="190">
        <f t="shared" si="0"/>
        <v>0</v>
      </c>
      <c r="J18" s="170">
        <v>0</v>
      </c>
      <c r="K18" s="188">
        <f t="shared" si="1"/>
        <v>0</v>
      </c>
      <c r="L18" s="170">
        <v>0</v>
      </c>
      <c r="M18" s="188">
        <f t="shared" si="2"/>
        <v>0</v>
      </c>
    </row>
    <row r="19" spans="1:13" x14ac:dyDescent="0.25">
      <c r="A19" s="186" t="s">
        <v>664</v>
      </c>
      <c r="B19" s="187"/>
      <c r="C19" s="166">
        <v>0</v>
      </c>
      <c r="D19" s="170">
        <v>0</v>
      </c>
      <c r="E19" s="190">
        <f t="shared" si="3"/>
        <v>0</v>
      </c>
      <c r="F19" s="170">
        <v>0</v>
      </c>
      <c r="G19" s="190">
        <f t="shared" si="4"/>
        <v>0</v>
      </c>
      <c r="H19" s="170">
        <v>0</v>
      </c>
      <c r="I19" s="190">
        <f t="shared" si="0"/>
        <v>0</v>
      </c>
      <c r="J19" s="170">
        <v>0</v>
      </c>
      <c r="K19" s="188">
        <f t="shared" si="1"/>
        <v>0</v>
      </c>
      <c r="L19" s="170">
        <v>0</v>
      </c>
      <c r="M19" s="188">
        <f t="shared" si="2"/>
        <v>0</v>
      </c>
    </row>
    <row r="20" spans="1:13" x14ac:dyDescent="0.25">
      <c r="A20" s="186" t="s">
        <v>665</v>
      </c>
      <c r="B20" s="187"/>
      <c r="C20" s="166">
        <v>0</v>
      </c>
      <c r="D20" s="170">
        <v>0</v>
      </c>
      <c r="E20" s="190">
        <f t="shared" si="3"/>
        <v>0</v>
      </c>
      <c r="F20" s="170">
        <v>0</v>
      </c>
      <c r="G20" s="190">
        <f t="shared" si="4"/>
        <v>0</v>
      </c>
      <c r="H20" s="170">
        <v>0</v>
      </c>
      <c r="I20" s="190">
        <f t="shared" si="0"/>
        <v>0</v>
      </c>
      <c r="J20" s="170">
        <v>0</v>
      </c>
      <c r="K20" s="188">
        <f t="shared" si="1"/>
        <v>0</v>
      </c>
      <c r="L20" s="170">
        <v>0</v>
      </c>
      <c r="M20" s="188">
        <f t="shared" si="2"/>
        <v>0</v>
      </c>
    </row>
    <row r="21" spans="1:13" x14ac:dyDescent="0.25">
      <c r="A21" s="186" t="s">
        <v>666</v>
      </c>
      <c r="B21" s="187"/>
      <c r="C21" s="166">
        <v>0</v>
      </c>
      <c r="D21" s="170">
        <v>0</v>
      </c>
      <c r="E21" s="190">
        <f t="shared" si="3"/>
        <v>0</v>
      </c>
      <c r="F21" s="170">
        <v>0</v>
      </c>
      <c r="G21" s="190">
        <f t="shared" si="4"/>
        <v>0</v>
      </c>
      <c r="H21" s="170">
        <v>0</v>
      </c>
      <c r="I21" s="190">
        <f t="shared" si="0"/>
        <v>0</v>
      </c>
      <c r="J21" s="170">
        <v>0</v>
      </c>
      <c r="K21" s="188">
        <f t="shared" si="1"/>
        <v>0</v>
      </c>
      <c r="L21" s="170">
        <v>0</v>
      </c>
      <c r="M21" s="188">
        <f t="shared" si="2"/>
        <v>0</v>
      </c>
    </row>
    <row r="22" spans="1:13" x14ac:dyDescent="0.25">
      <c r="A22" s="186" t="s">
        <v>667</v>
      </c>
      <c r="B22" s="187"/>
      <c r="C22" s="166">
        <v>0</v>
      </c>
      <c r="D22" s="170">
        <v>0</v>
      </c>
      <c r="E22" s="190">
        <f t="shared" si="3"/>
        <v>0</v>
      </c>
      <c r="F22" s="170">
        <v>0</v>
      </c>
      <c r="G22" s="190">
        <f t="shared" si="4"/>
        <v>0</v>
      </c>
      <c r="H22" s="170">
        <v>0</v>
      </c>
      <c r="I22" s="190">
        <f t="shared" si="0"/>
        <v>0</v>
      </c>
      <c r="J22" s="170">
        <v>0</v>
      </c>
      <c r="K22" s="188">
        <f t="shared" si="1"/>
        <v>0</v>
      </c>
      <c r="L22" s="170">
        <v>0</v>
      </c>
      <c r="M22" s="188">
        <f t="shared" si="2"/>
        <v>0</v>
      </c>
    </row>
    <row r="23" spans="1:13" x14ac:dyDescent="0.25">
      <c r="A23" s="186" t="s">
        <v>668</v>
      </c>
      <c r="B23" s="187"/>
      <c r="C23" s="166">
        <v>0</v>
      </c>
      <c r="D23" s="170">
        <v>0</v>
      </c>
      <c r="E23" s="190">
        <f t="shared" si="3"/>
        <v>0</v>
      </c>
      <c r="F23" s="170">
        <v>0</v>
      </c>
      <c r="G23" s="190">
        <f t="shared" si="4"/>
        <v>0</v>
      </c>
      <c r="H23" s="170">
        <v>0</v>
      </c>
      <c r="I23" s="190">
        <f t="shared" si="0"/>
        <v>0</v>
      </c>
      <c r="J23" s="170">
        <v>0</v>
      </c>
      <c r="K23" s="188">
        <f t="shared" si="1"/>
        <v>0</v>
      </c>
      <c r="L23" s="170">
        <v>0</v>
      </c>
      <c r="M23" s="188">
        <f t="shared" si="2"/>
        <v>0</v>
      </c>
    </row>
    <row r="24" spans="1:13" x14ac:dyDescent="0.25">
      <c r="A24" s="186" t="s">
        <v>669</v>
      </c>
      <c r="B24" s="187"/>
      <c r="C24" s="166">
        <v>0</v>
      </c>
      <c r="D24" s="170">
        <v>0</v>
      </c>
      <c r="E24" s="190">
        <f t="shared" si="3"/>
        <v>0</v>
      </c>
      <c r="F24" s="170">
        <v>0</v>
      </c>
      <c r="G24" s="190">
        <f t="shared" si="4"/>
        <v>0</v>
      </c>
      <c r="H24" s="170">
        <v>0</v>
      </c>
      <c r="I24" s="190">
        <f t="shared" si="0"/>
        <v>0</v>
      </c>
      <c r="J24" s="170">
        <v>0</v>
      </c>
      <c r="K24" s="188">
        <f t="shared" si="1"/>
        <v>0</v>
      </c>
      <c r="L24" s="170">
        <v>0</v>
      </c>
      <c r="M24" s="188">
        <f t="shared" si="2"/>
        <v>0</v>
      </c>
    </row>
    <row r="25" spans="1:13" x14ac:dyDescent="0.25">
      <c r="A25" s="186" t="s">
        <v>670</v>
      </c>
      <c r="B25" s="187"/>
      <c r="C25" s="166">
        <v>0</v>
      </c>
      <c r="D25" s="170">
        <v>0</v>
      </c>
      <c r="E25" s="190">
        <f t="shared" si="3"/>
        <v>0</v>
      </c>
      <c r="F25" s="170">
        <v>0</v>
      </c>
      <c r="G25" s="190">
        <f t="shared" si="4"/>
        <v>0</v>
      </c>
      <c r="H25" s="170">
        <v>0</v>
      </c>
      <c r="I25" s="190">
        <f t="shared" si="0"/>
        <v>0</v>
      </c>
      <c r="J25" s="170">
        <v>0</v>
      </c>
      <c r="K25" s="188">
        <f t="shared" si="1"/>
        <v>0</v>
      </c>
      <c r="L25" s="170">
        <v>0</v>
      </c>
      <c r="M25" s="188">
        <f t="shared" si="2"/>
        <v>0</v>
      </c>
    </row>
    <row r="26" spans="1:13" x14ac:dyDescent="0.25">
      <c r="A26" s="186" t="s">
        <v>671</v>
      </c>
      <c r="B26" s="187"/>
      <c r="C26" s="166">
        <v>0</v>
      </c>
      <c r="D26" s="170">
        <v>0</v>
      </c>
      <c r="E26" s="190">
        <f t="shared" si="3"/>
        <v>0</v>
      </c>
      <c r="F26" s="170">
        <v>0</v>
      </c>
      <c r="G26" s="190">
        <f t="shared" si="4"/>
        <v>0</v>
      </c>
      <c r="H26" s="170">
        <v>0</v>
      </c>
      <c r="I26" s="190">
        <f t="shared" si="0"/>
        <v>0</v>
      </c>
      <c r="J26" s="170">
        <v>0</v>
      </c>
      <c r="K26" s="188">
        <f t="shared" si="1"/>
        <v>0</v>
      </c>
      <c r="L26" s="170">
        <v>0</v>
      </c>
      <c r="M26" s="188">
        <f t="shared" si="2"/>
        <v>0</v>
      </c>
    </row>
    <row r="27" spans="1:13" x14ac:dyDescent="0.25">
      <c r="A27" s="186" t="s">
        <v>672</v>
      </c>
      <c r="B27" s="187"/>
      <c r="C27" s="166">
        <v>0</v>
      </c>
      <c r="D27" s="170">
        <v>0</v>
      </c>
      <c r="E27" s="190">
        <f t="shared" si="3"/>
        <v>0</v>
      </c>
      <c r="F27" s="170">
        <v>0</v>
      </c>
      <c r="G27" s="190">
        <f t="shared" si="4"/>
        <v>0</v>
      </c>
      <c r="H27" s="170">
        <v>0</v>
      </c>
      <c r="I27" s="190">
        <f t="shared" si="0"/>
        <v>0</v>
      </c>
      <c r="J27" s="170">
        <v>0</v>
      </c>
      <c r="K27" s="188">
        <f t="shared" si="1"/>
        <v>0</v>
      </c>
      <c r="L27" s="170">
        <v>0</v>
      </c>
      <c r="M27" s="188">
        <f t="shared" si="2"/>
        <v>0</v>
      </c>
    </row>
    <row r="28" spans="1:13" x14ac:dyDescent="0.25">
      <c r="A28" s="186" t="s">
        <v>673</v>
      </c>
      <c r="B28" s="187"/>
      <c r="C28" s="166">
        <v>0</v>
      </c>
      <c r="D28" s="170">
        <v>0</v>
      </c>
      <c r="E28" s="190">
        <f t="shared" si="3"/>
        <v>0</v>
      </c>
      <c r="F28" s="170">
        <v>0</v>
      </c>
      <c r="G28" s="190">
        <f t="shared" si="4"/>
        <v>0</v>
      </c>
      <c r="H28" s="170">
        <v>0</v>
      </c>
      <c r="I28" s="190">
        <f t="shared" si="0"/>
        <v>0</v>
      </c>
      <c r="J28" s="170">
        <v>0</v>
      </c>
      <c r="K28" s="188">
        <f t="shared" si="1"/>
        <v>0</v>
      </c>
      <c r="L28" s="170">
        <v>0</v>
      </c>
      <c r="M28" s="188">
        <f t="shared" si="2"/>
        <v>0</v>
      </c>
    </row>
    <row r="29" spans="1:13" x14ac:dyDescent="0.25">
      <c r="A29" s="186" t="s">
        <v>674</v>
      </c>
      <c r="B29" s="187"/>
      <c r="C29" s="166">
        <v>0</v>
      </c>
      <c r="D29" s="170">
        <v>0</v>
      </c>
      <c r="E29" s="190">
        <f t="shared" si="3"/>
        <v>0</v>
      </c>
      <c r="F29" s="170">
        <v>0</v>
      </c>
      <c r="G29" s="190">
        <f t="shared" si="4"/>
        <v>0</v>
      </c>
      <c r="H29" s="170">
        <v>0</v>
      </c>
      <c r="I29" s="190">
        <f t="shared" si="0"/>
        <v>0</v>
      </c>
      <c r="J29" s="170">
        <v>0</v>
      </c>
      <c r="K29" s="188">
        <f t="shared" si="1"/>
        <v>0</v>
      </c>
      <c r="L29" s="170">
        <v>0</v>
      </c>
      <c r="M29" s="188">
        <f t="shared" si="2"/>
        <v>0</v>
      </c>
    </row>
    <row r="30" spans="1:13" x14ac:dyDescent="0.25">
      <c r="A30" s="186" t="s">
        <v>675</v>
      </c>
      <c r="B30" s="187"/>
      <c r="C30" s="166">
        <v>0</v>
      </c>
      <c r="D30" s="170">
        <v>0</v>
      </c>
      <c r="E30" s="190">
        <f t="shared" si="3"/>
        <v>0</v>
      </c>
      <c r="F30" s="170">
        <v>0</v>
      </c>
      <c r="G30" s="190">
        <f t="shared" si="4"/>
        <v>0</v>
      </c>
      <c r="H30" s="170">
        <v>0</v>
      </c>
      <c r="I30" s="190">
        <f t="shared" si="0"/>
        <v>0</v>
      </c>
      <c r="J30" s="170">
        <v>0</v>
      </c>
      <c r="K30" s="188">
        <f t="shared" si="1"/>
        <v>0</v>
      </c>
      <c r="L30" s="170">
        <v>0</v>
      </c>
      <c r="M30" s="188">
        <f t="shared" si="2"/>
        <v>0</v>
      </c>
    </row>
    <row r="31" spans="1:13" x14ac:dyDescent="0.25">
      <c r="A31" s="186" t="s">
        <v>676</v>
      </c>
      <c r="B31" s="187"/>
      <c r="C31" s="166">
        <v>0</v>
      </c>
      <c r="D31" s="170">
        <v>0</v>
      </c>
      <c r="E31" s="190">
        <f t="shared" si="3"/>
        <v>0</v>
      </c>
      <c r="F31" s="170">
        <v>0</v>
      </c>
      <c r="G31" s="190">
        <f t="shared" si="4"/>
        <v>0</v>
      </c>
      <c r="H31" s="170">
        <v>0</v>
      </c>
      <c r="I31" s="190">
        <f t="shared" si="0"/>
        <v>0</v>
      </c>
      <c r="J31" s="170">
        <v>0</v>
      </c>
      <c r="K31" s="188">
        <f t="shared" si="1"/>
        <v>0</v>
      </c>
      <c r="L31" s="170">
        <v>0</v>
      </c>
      <c r="M31" s="188">
        <f t="shared" si="2"/>
        <v>0</v>
      </c>
    </row>
    <row r="32" spans="1:13" x14ac:dyDescent="0.25">
      <c r="A32" s="186" t="s">
        <v>677</v>
      </c>
      <c r="B32" s="187"/>
      <c r="C32" s="166">
        <v>0</v>
      </c>
      <c r="D32" s="170">
        <v>0</v>
      </c>
      <c r="E32" s="190">
        <f t="shared" si="3"/>
        <v>0</v>
      </c>
      <c r="F32" s="170">
        <v>0</v>
      </c>
      <c r="G32" s="190">
        <f t="shared" si="4"/>
        <v>0</v>
      </c>
      <c r="H32" s="170">
        <v>0</v>
      </c>
      <c r="I32" s="190">
        <f t="shared" si="0"/>
        <v>0</v>
      </c>
      <c r="J32" s="170">
        <v>0</v>
      </c>
      <c r="K32" s="188">
        <f t="shared" si="1"/>
        <v>0</v>
      </c>
      <c r="L32" s="170">
        <v>0</v>
      </c>
      <c r="M32" s="188">
        <f t="shared" si="2"/>
        <v>0</v>
      </c>
    </row>
    <row r="33" spans="1:13" x14ac:dyDescent="0.25">
      <c r="A33" s="186" t="s">
        <v>678</v>
      </c>
      <c r="B33" s="187"/>
      <c r="C33" s="166">
        <v>0</v>
      </c>
      <c r="D33" s="170">
        <v>0</v>
      </c>
      <c r="E33" s="190">
        <f t="shared" si="3"/>
        <v>0</v>
      </c>
      <c r="F33" s="170">
        <v>0</v>
      </c>
      <c r="G33" s="190">
        <f t="shared" si="4"/>
        <v>0</v>
      </c>
      <c r="H33" s="170">
        <v>0</v>
      </c>
      <c r="I33" s="190">
        <f t="shared" si="0"/>
        <v>0</v>
      </c>
      <c r="J33" s="170">
        <v>0</v>
      </c>
      <c r="K33" s="188">
        <f t="shared" si="1"/>
        <v>0</v>
      </c>
      <c r="L33" s="170">
        <v>0</v>
      </c>
      <c r="M33" s="188">
        <f t="shared" si="2"/>
        <v>0</v>
      </c>
    </row>
    <row r="34" spans="1:13" x14ac:dyDescent="0.25">
      <c r="A34" s="186" t="s">
        <v>679</v>
      </c>
      <c r="B34" s="187"/>
      <c r="C34" s="166">
        <v>0</v>
      </c>
      <c r="D34" s="170">
        <v>0</v>
      </c>
      <c r="E34" s="190">
        <f t="shared" si="3"/>
        <v>0</v>
      </c>
      <c r="F34" s="170">
        <v>0</v>
      </c>
      <c r="G34" s="190">
        <f t="shared" si="4"/>
        <v>0</v>
      </c>
      <c r="H34" s="170">
        <v>0</v>
      </c>
      <c r="I34" s="190">
        <f t="shared" si="0"/>
        <v>0</v>
      </c>
      <c r="J34" s="170">
        <v>0</v>
      </c>
      <c r="K34" s="190">
        <f t="shared" si="1"/>
        <v>0</v>
      </c>
      <c r="L34" s="170">
        <v>0</v>
      </c>
      <c r="M34" s="188">
        <f t="shared" si="2"/>
        <v>0</v>
      </c>
    </row>
    <row r="35" spans="1:13" x14ac:dyDescent="0.25">
      <c r="A35" s="186" t="s">
        <v>680</v>
      </c>
      <c r="B35" s="187"/>
      <c r="C35" s="172" t="s">
        <v>726</v>
      </c>
      <c r="D35" s="172" t="s">
        <v>726</v>
      </c>
      <c r="E35" s="192" t="s">
        <v>726</v>
      </c>
      <c r="F35" s="172" t="s">
        <v>726</v>
      </c>
      <c r="G35" s="192" t="s">
        <v>726</v>
      </c>
      <c r="H35" s="172" t="s">
        <v>726</v>
      </c>
      <c r="I35" s="192" t="s">
        <v>726</v>
      </c>
      <c r="J35" s="172" t="s">
        <v>726</v>
      </c>
      <c r="K35" s="192" t="s">
        <v>726</v>
      </c>
      <c r="L35" s="172" t="s">
        <v>726</v>
      </c>
      <c r="M35" s="196" t="s">
        <v>726</v>
      </c>
    </row>
    <row r="36" spans="1:13" x14ac:dyDescent="0.25">
      <c r="A36" s="186" t="s">
        <v>681</v>
      </c>
      <c r="B36" s="187"/>
      <c r="C36" s="166">
        <v>0</v>
      </c>
      <c r="D36" s="170">
        <v>0</v>
      </c>
      <c r="E36" s="193">
        <f t="shared" si="3"/>
        <v>0</v>
      </c>
      <c r="F36" s="170">
        <v>0</v>
      </c>
      <c r="G36" s="194">
        <f t="shared" si="4"/>
        <v>0</v>
      </c>
      <c r="H36" s="170">
        <v>0</v>
      </c>
      <c r="I36" s="193">
        <f t="shared" si="0"/>
        <v>0</v>
      </c>
      <c r="J36" s="170">
        <v>0</v>
      </c>
      <c r="K36" s="194">
        <f t="shared" si="1"/>
        <v>0</v>
      </c>
      <c r="L36" s="170">
        <v>0</v>
      </c>
      <c r="M36" s="188">
        <f t="shared" ref="M36:M46" si="5">C36*L36</f>
        <v>0</v>
      </c>
    </row>
    <row r="37" spans="1:13" x14ac:dyDescent="0.25">
      <c r="A37" s="186" t="s">
        <v>682</v>
      </c>
      <c r="B37" s="187"/>
      <c r="C37" s="166">
        <v>0</v>
      </c>
      <c r="D37" s="170">
        <v>0</v>
      </c>
      <c r="E37" s="190">
        <f t="shared" si="3"/>
        <v>0</v>
      </c>
      <c r="F37" s="170">
        <v>0</v>
      </c>
      <c r="G37" s="188">
        <f t="shared" si="4"/>
        <v>0</v>
      </c>
      <c r="H37" s="170">
        <v>0</v>
      </c>
      <c r="I37" s="190">
        <f t="shared" si="0"/>
        <v>0</v>
      </c>
      <c r="J37" s="170">
        <v>0</v>
      </c>
      <c r="K37" s="188">
        <f t="shared" si="1"/>
        <v>0</v>
      </c>
      <c r="L37" s="170">
        <v>0</v>
      </c>
      <c r="M37" s="188">
        <f t="shared" si="5"/>
        <v>0</v>
      </c>
    </row>
    <row r="38" spans="1:13" x14ac:dyDescent="0.25">
      <c r="A38" s="186" t="s">
        <v>683</v>
      </c>
      <c r="B38" s="187"/>
      <c r="C38" s="166">
        <v>0</v>
      </c>
      <c r="D38" s="170">
        <v>0</v>
      </c>
      <c r="E38" s="190">
        <f t="shared" si="3"/>
        <v>0</v>
      </c>
      <c r="F38" s="170">
        <v>0</v>
      </c>
      <c r="G38" s="188">
        <f t="shared" si="4"/>
        <v>0</v>
      </c>
      <c r="H38" s="170">
        <v>0</v>
      </c>
      <c r="I38" s="190">
        <f t="shared" si="0"/>
        <v>0</v>
      </c>
      <c r="J38" s="170">
        <v>0</v>
      </c>
      <c r="K38" s="188">
        <f t="shared" si="1"/>
        <v>0</v>
      </c>
      <c r="L38" s="170">
        <v>0</v>
      </c>
      <c r="M38" s="188">
        <f t="shared" si="5"/>
        <v>0</v>
      </c>
    </row>
    <row r="39" spans="1:13" x14ac:dyDescent="0.25">
      <c r="A39" s="186" t="s">
        <v>684</v>
      </c>
      <c r="B39" s="187"/>
      <c r="C39" s="166">
        <v>0</v>
      </c>
      <c r="D39" s="170">
        <v>0</v>
      </c>
      <c r="E39" s="190">
        <f t="shared" si="3"/>
        <v>0</v>
      </c>
      <c r="F39" s="170">
        <v>0</v>
      </c>
      <c r="G39" s="188">
        <f t="shared" si="4"/>
        <v>0</v>
      </c>
      <c r="H39" s="170">
        <v>0</v>
      </c>
      <c r="I39" s="190">
        <f t="shared" si="0"/>
        <v>0</v>
      </c>
      <c r="J39" s="170">
        <v>0</v>
      </c>
      <c r="K39" s="188">
        <f t="shared" si="1"/>
        <v>0</v>
      </c>
      <c r="L39" s="170">
        <v>0</v>
      </c>
      <c r="M39" s="188">
        <f t="shared" si="5"/>
        <v>0</v>
      </c>
    </row>
    <row r="40" spans="1:13" x14ac:dyDescent="0.25">
      <c r="A40" s="186" t="s">
        <v>685</v>
      </c>
      <c r="B40" s="187"/>
      <c r="C40" s="166">
        <v>0</v>
      </c>
      <c r="D40" s="170">
        <v>0</v>
      </c>
      <c r="E40" s="190">
        <f t="shared" si="3"/>
        <v>0</v>
      </c>
      <c r="F40" s="170">
        <v>0</v>
      </c>
      <c r="G40" s="188">
        <f t="shared" si="4"/>
        <v>0</v>
      </c>
      <c r="H40" s="170">
        <v>0</v>
      </c>
      <c r="I40" s="190">
        <f t="shared" si="0"/>
        <v>0</v>
      </c>
      <c r="J40" s="170">
        <v>0</v>
      </c>
      <c r="K40" s="188">
        <f t="shared" si="1"/>
        <v>0</v>
      </c>
      <c r="L40" s="170">
        <v>0</v>
      </c>
      <c r="M40" s="188">
        <f t="shared" si="5"/>
        <v>0</v>
      </c>
    </row>
    <row r="41" spans="1:13" x14ac:dyDescent="0.25">
      <c r="A41" s="186" t="s">
        <v>686</v>
      </c>
      <c r="B41" s="187"/>
      <c r="C41" s="166">
        <v>0</v>
      </c>
      <c r="D41" s="170">
        <v>0</v>
      </c>
      <c r="E41" s="190">
        <f t="shared" si="3"/>
        <v>0</v>
      </c>
      <c r="F41" s="170">
        <v>0</v>
      </c>
      <c r="G41" s="188">
        <f t="shared" si="4"/>
        <v>0</v>
      </c>
      <c r="H41" s="170">
        <v>0</v>
      </c>
      <c r="I41" s="190">
        <f t="shared" si="0"/>
        <v>0</v>
      </c>
      <c r="J41" s="170">
        <v>0</v>
      </c>
      <c r="K41" s="188">
        <f t="shared" si="1"/>
        <v>0</v>
      </c>
      <c r="L41" s="170">
        <v>0</v>
      </c>
      <c r="M41" s="188">
        <f t="shared" si="5"/>
        <v>0</v>
      </c>
    </row>
    <row r="42" spans="1:13" x14ac:dyDescent="0.25">
      <c r="A42" s="186" t="s">
        <v>687</v>
      </c>
      <c r="B42" s="187"/>
      <c r="C42" s="166">
        <v>0</v>
      </c>
      <c r="D42" s="170">
        <v>0</v>
      </c>
      <c r="E42" s="190">
        <f t="shared" si="3"/>
        <v>0</v>
      </c>
      <c r="F42" s="170">
        <v>0</v>
      </c>
      <c r="G42" s="188">
        <f t="shared" si="4"/>
        <v>0</v>
      </c>
      <c r="H42" s="170">
        <v>0</v>
      </c>
      <c r="I42" s="190">
        <f t="shared" si="0"/>
        <v>0</v>
      </c>
      <c r="J42" s="170">
        <v>0</v>
      </c>
      <c r="K42" s="188">
        <f t="shared" si="1"/>
        <v>0</v>
      </c>
      <c r="L42" s="170">
        <v>0</v>
      </c>
      <c r="M42" s="188">
        <f t="shared" si="5"/>
        <v>0</v>
      </c>
    </row>
    <row r="43" spans="1:13" x14ac:dyDescent="0.25">
      <c r="A43" s="186" t="s">
        <v>688</v>
      </c>
      <c r="B43" s="187"/>
      <c r="C43" s="166">
        <v>0</v>
      </c>
      <c r="D43" s="170">
        <v>0</v>
      </c>
      <c r="E43" s="190">
        <f t="shared" si="3"/>
        <v>0</v>
      </c>
      <c r="F43" s="170">
        <v>0</v>
      </c>
      <c r="G43" s="188">
        <f t="shared" si="4"/>
        <v>0</v>
      </c>
      <c r="H43" s="170">
        <v>0</v>
      </c>
      <c r="I43" s="190">
        <f t="shared" si="0"/>
        <v>0</v>
      </c>
      <c r="J43" s="170">
        <v>0</v>
      </c>
      <c r="K43" s="188">
        <f t="shared" si="1"/>
        <v>0</v>
      </c>
      <c r="L43" s="170">
        <v>0</v>
      </c>
      <c r="M43" s="188">
        <f t="shared" si="5"/>
        <v>0</v>
      </c>
    </row>
    <row r="44" spans="1:13" x14ac:dyDescent="0.25">
      <c r="A44" s="186" t="s">
        <v>689</v>
      </c>
      <c r="B44" s="187"/>
      <c r="C44" s="166">
        <v>0</v>
      </c>
      <c r="D44" s="170">
        <v>0</v>
      </c>
      <c r="E44" s="190">
        <f t="shared" si="3"/>
        <v>0</v>
      </c>
      <c r="F44" s="170">
        <v>0</v>
      </c>
      <c r="G44" s="188">
        <f t="shared" si="4"/>
        <v>0</v>
      </c>
      <c r="H44" s="170">
        <v>0</v>
      </c>
      <c r="I44" s="190">
        <f t="shared" si="0"/>
        <v>0</v>
      </c>
      <c r="J44" s="170">
        <v>0</v>
      </c>
      <c r="K44" s="188">
        <f t="shared" si="1"/>
        <v>0</v>
      </c>
      <c r="L44" s="170">
        <v>0</v>
      </c>
      <c r="M44" s="188">
        <f t="shared" si="5"/>
        <v>0</v>
      </c>
    </row>
    <row r="45" spans="1:13" x14ac:dyDescent="0.25">
      <c r="A45" s="186" t="s">
        <v>690</v>
      </c>
      <c r="B45" s="187"/>
      <c r="C45" s="166">
        <v>0</v>
      </c>
      <c r="D45" s="170">
        <v>0</v>
      </c>
      <c r="E45" s="190">
        <f t="shared" si="3"/>
        <v>0</v>
      </c>
      <c r="F45" s="170">
        <v>0</v>
      </c>
      <c r="G45" s="188">
        <f t="shared" si="4"/>
        <v>0</v>
      </c>
      <c r="H45" s="170">
        <v>0</v>
      </c>
      <c r="I45" s="190">
        <f t="shared" si="0"/>
        <v>0</v>
      </c>
      <c r="J45" s="170">
        <v>0</v>
      </c>
      <c r="K45" s="188">
        <f t="shared" si="1"/>
        <v>0</v>
      </c>
      <c r="L45" s="170">
        <v>0</v>
      </c>
      <c r="M45" s="188">
        <f t="shared" si="5"/>
        <v>0</v>
      </c>
    </row>
    <row r="46" spans="1:13" x14ac:dyDescent="0.25">
      <c r="A46" s="186" t="s">
        <v>770</v>
      </c>
      <c r="B46" s="187"/>
      <c r="C46" s="166">
        <v>0</v>
      </c>
      <c r="D46" s="170">
        <v>0</v>
      </c>
      <c r="E46" s="190">
        <f t="shared" si="3"/>
        <v>0</v>
      </c>
      <c r="F46" s="170">
        <v>0</v>
      </c>
      <c r="G46" s="188">
        <f t="shared" si="4"/>
        <v>0</v>
      </c>
      <c r="H46" s="170">
        <v>0</v>
      </c>
      <c r="I46" s="190">
        <f t="shared" si="0"/>
        <v>0</v>
      </c>
      <c r="J46" s="170">
        <v>0</v>
      </c>
      <c r="K46" s="188">
        <f t="shared" si="1"/>
        <v>0</v>
      </c>
      <c r="L46" s="170">
        <v>0</v>
      </c>
      <c r="M46" s="188">
        <f t="shared" si="5"/>
        <v>0</v>
      </c>
    </row>
    <row r="47" spans="1:13" x14ac:dyDescent="0.25">
      <c r="A47" s="173" t="s">
        <v>771</v>
      </c>
      <c r="B47" s="174"/>
      <c r="C47" s="175">
        <v>0</v>
      </c>
      <c r="D47" s="176">
        <v>0</v>
      </c>
      <c r="E47" s="188">
        <f t="shared" si="3"/>
        <v>0</v>
      </c>
      <c r="F47" s="176">
        <v>0</v>
      </c>
      <c r="G47" s="188">
        <f t="shared" si="4"/>
        <v>0</v>
      </c>
      <c r="H47" s="176">
        <v>0</v>
      </c>
      <c r="I47" s="188">
        <f t="shared" si="0"/>
        <v>0</v>
      </c>
      <c r="J47" s="176">
        <v>0</v>
      </c>
      <c r="K47" s="188">
        <f t="shared" si="1"/>
        <v>0</v>
      </c>
      <c r="L47" s="176">
        <v>0</v>
      </c>
      <c r="M47" s="188">
        <f>C47*L47</f>
        <v>0</v>
      </c>
    </row>
    <row r="48" spans="1:13" ht="15.75" thickBot="1" x14ac:dyDescent="0.3">
      <c r="A48" s="177"/>
      <c r="C48" s="178"/>
    </row>
    <row r="49" spans="1:13" customFormat="1" ht="15.75" thickBot="1" x14ac:dyDescent="0.3">
      <c r="A49" s="197"/>
      <c r="B49" s="198" t="s">
        <v>740</v>
      </c>
      <c r="C49" s="199">
        <f>SUM(C5:C46)+C47</f>
        <v>0</v>
      </c>
      <c r="D49" s="200" t="s">
        <v>735</v>
      </c>
      <c r="E49" s="201">
        <f>SUM(E5:E47)</f>
        <v>0</v>
      </c>
      <c r="F49" s="202"/>
      <c r="G49" s="201">
        <f>SUM(G5:G47)</f>
        <v>0</v>
      </c>
      <c r="H49" s="202"/>
      <c r="I49" s="201">
        <f>SUM(I5:I47)</f>
        <v>0</v>
      </c>
      <c r="J49" s="202"/>
      <c r="K49" s="201">
        <f>SUM(K5:K47)</f>
        <v>0</v>
      </c>
      <c r="L49" s="202"/>
      <c r="M49" s="201">
        <f>SUM(M5:M47)</f>
        <v>0</v>
      </c>
    </row>
    <row r="50" spans="1:13" customFormat="1" ht="15.75" thickBot="1" x14ac:dyDescent="0.3">
      <c r="A50" s="203"/>
      <c r="B50" s="187"/>
      <c r="C50" s="187"/>
      <c r="D50" s="202"/>
      <c r="F50" s="202"/>
      <c r="H50" s="202"/>
      <c r="J50" s="202"/>
      <c r="L50" s="202"/>
    </row>
    <row r="51" spans="1:13" customFormat="1" ht="15.75" thickBot="1" x14ac:dyDescent="0.3">
      <c r="A51" s="203"/>
      <c r="B51" s="341" t="s">
        <v>739</v>
      </c>
      <c r="C51" s="342"/>
      <c r="D51" s="202"/>
      <c r="E51" s="204">
        <f>C49+E49</f>
        <v>0</v>
      </c>
      <c r="F51" s="205"/>
      <c r="G51" s="204">
        <f>C49+G49</f>
        <v>0</v>
      </c>
      <c r="H51" s="205"/>
      <c r="I51" s="204">
        <f>C49+I49</f>
        <v>0</v>
      </c>
      <c r="J51" s="205"/>
      <c r="K51" s="204">
        <f>C49+K49</f>
        <v>0</v>
      </c>
      <c r="L51" s="205"/>
      <c r="M51" s="204">
        <f>C49+M49</f>
        <v>0</v>
      </c>
    </row>
    <row r="52" spans="1:13" x14ac:dyDescent="0.25">
      <c r="A52" s="180"/>
      <c r="B52" s="181"/>
      <c r="C52" s="180"/>
    </row>
    <row r="53" spans="1:13" x14ac:dyDescent="0.25">
      <c r="A53" s="181"/>
      <c r="B53" s="181"/>
      <c r="C53" s="180"/>
    </row>
    <row r="54" spans="1:13" x14ac:dyDescent="0.25">
      <c r="A54" s="180"/>
      <c r="B54" s="181"/>
      <c r="C54" s="180"/>
    </row>
    <row r="55" spans="1:13" x14ac:dyDescent="0.25">
      <c r="A55" s="181"/>
      <c r="B55" s="181"/>
      <c r="C55" s="180"/>
    </row>
    <row r="56" spans="1:13" x14ac:dyDescent="0.25">
      <c r="A56" s="181"/>
      <c r="B56" s="182"/>
      <c r="C56" s="180"/>
    </row>
    <row r="57" spans="1:13" x14ac:dyDescent="0.25">
      <c r="A57" s="183" t="s">
        <v>691</v>
      </c>
    </row>
    <row r="58" spans="1:13" x14ac:dyDescent="0.25">
      <c r="A58" s="183"/>
    </row>
    <row r="59" spans="1:13" x14ac:dyDescent="0.25">
      <c r="A59" s="177"/>
    </row>
    <row r="60" spans="1:13" x14ac:dyDescent="0.25">
      <c r="A60" s="177"/>
    </row>
  </sheetData>
  <sheetProtection algorithmName="SHA-512" hashValue="OVypRWxxQ1SeWWPhTfyoeIrYg7hxXfB1+BvB4PhUP1cZa2HEAglikIY0e65HXwYqf8Dt0Uh1Q6aB3EmMgTljng==" saltValue="0pquuhFYJUuJC1qDm2ivCw==" spinCount="100000" sheet="1" objects="1" scenarios="1"/>
  <mergeCells count="13">
    <mergeCell ref="D2:M2"/>
    <mergeCell ref="B51:C51"/>
    <mergeCell ref="M3:M4"/>
    <mergeCell ref="A3:B4"/>
    <mergeCell ref="D3:D4"/>
    <mergeCell ref="E3:E4"/>
    <mergeCell ref="F3:F4"/>
    <mergeCell ref="G3:G4"/>
    <mergeCell ref="H3:H4"/>
    <mergeCell ref="I3:I4"/>
    <mergeCell ref="J3:J4"/>
    <mergeCell ref="K3:K4"/>
    <mergeCell ref="L3:L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384FE-1FDA-468A-9C16-580CD81166EC}">
  <dimension ref="A1:T46"/>
  <sheetViews>
    <sheetView topLeftCell="A6" workbookViewId="0">
      <selection activeCell="T43" sqref="T43"/>
    </sheetView>
  </sheetViews>
  <sheetFormatPr defaultRowHeight="15" x14ac:dyDescent="0.25"/>
  <cols>
    <col min="1" max="1" width="20.85546875" style="162" customWidth="1"/>
    <col min="2" max="2" width="8.85546875" style="162" customWidth="1"/>
    <col min="3" max="5" width="8.28515625" style="162" customWidth="1"/>
    <col min="6" max="6" width="10.7109375" style="162" customWidth="1"/>
    <col min="7" max="7" width="9" style="162" customWidth="1"/>
    <col min="8" max="8" width="9.85546875" style="162" bestFit="1" customWidth="1"/>
    <col min="9" max="9" width="9.140625" style="162"/>
    <col min="10" max="10" width="9.85546875" style="162" bestFit="1" customWidth="1"/>
    <col min="11" max="11" width="9.140625" style="162"/>
    <col min="12" max="12" width="9.85546875" style="162" bestFit="1" customWidth="1"/>
    <col min="13" max="13" width="9.140625" style="162"/>
    <col min="14" max="14" width="9.85546875" style="162" bestFit="1" customWidth="1"/>
    <col min="15" max="15" width="9.140625" style="162"/>
    <col min="16" max="16" width="9.85546875" style="162" bestFit="1" customWidth="1"/>
    <col min="17" max="16384" width="9.140625" style="162"/>
  </cols>
  <sheetData>
    <row r="1" spans="1:16" x14ac:dyDescent="0.25">
      <c r="A1" s="206" t="s">
        <v>23</v>
      </c>
      <c r="B1" s="161"/>
      <c r="C1" s="161"/>
      <c r="D1" s="161"/>
      <c r="E1" s="161"/>
      <c r="F1" s="161"/>
    </row>
    <row r="2" spans="1:16" x14ac:dyDescent="0.25">
      <c r="A2" s="207"/>
      <c r="B2" s="208"/>
      <c r="C2" s="208"/>
      <c r="D2" s="208"/>
      <c r="E2" s="208"/>
      <c r="F2" s="209"/>
    </row>
    <row r="3" spans="1:16" ht="15.75" x14ac:dyDescent="0.25">
      <c r="A3" s="349" t="s">
        <v>692</v>
      </c>
      <c r="B3" s="350"/>
      <c r="C3" s="350"/>
      <c r="D3" s="350"/>
      <c r="E3" s="350"/>
      <c r="F3" s="210"/>
    </row>
    <row r="4" spans="1:16" ht="15.75" thickBot="1" x14ac:dyDescent="0.3">
      <c r="A4" s="211"/>
      <c r="B4" s="183"/>
      <c r="C4" s="183"/>
      <c r="D4" s="183"/>
      <c r="E4" s="183"/>
      <c r="F4" s="210"/>
      <c r="G4" s="338" t="s">
        <v>730</v>
      </c>
      <c r="H4" s="339"/>
      <c r="I4" s="339"/>
      <c r="J4" s="339"/>
      <c r="K4" s="339"/>
      <c r="L4" s="339"/>
      <c r="M4" s="339"/>
      <c r="N4" s="339"/>
      <c r="O4" s="339"/>
      <c r="P4" s="340"/>
    </row>
    <row r="5" spans="1:16" ht="23.25" x14ac:dyDescent="0.25">
      <c r="A5" s="220" t="s">
        <v>693</v>
      </c>
      <c r="B5" s="225" t="s">
        <v>694</v>
      </c>
      <c r="C5" s="361" t="s">
        <v>728</v>
      </c>
      <c r="D5" s="362"/>
      <c r="E5" s="363"/>
      <c r="F5" s="226" t="s">
        <v>695</v>
      </c>
      <c r="G5" s="367" t="s">
        <v>644</v>
      </c>
      <c r="H5" s="367" t="s">
        <v>645</v>
      </c>
      <c r="I5" s="367" t="s">
        <v>646</v>
      </c>
      <c r="J5" s="367" t="s">
        <v>645</v>
      </c>
      <c r="K5" s="367" t="s">
        <v>647</v>
      </c>
      <c r="L5" s="367" t="s">
        <v>645</v>
      </c>
      <c r="M5" s="367" t="s">
        <v>648</v>
      </c>
      <c r="N5" s="367" t="s">
        <v>645</v>
      </c>
      <c r="O5" s="367" t="s">
        <v>649</v>
      </c>
      <c r="P5" s="367" t="s">
        <v>645</v>
      </c>
    </row>
    <row r="6" spans="1:16" ht="45.75" thickBot="1" x14ac:dyDescent="0.3">
      <c r="A6" s="221"/>
      <c r="B6" s="227" t="s">
        <v>729</v>
      </c>
      <c r="C6" s="364" t="s">
        <v>754</v>
      </c>
      <c r="D6" s="365"/>
      <c r="E6" s="366"/>
      <c r="F6" s="228" t="s">
        <v>696</v>
      </c>
      <c r="G6" s="368"/>
      <c r="H6" s="368"/>
      <c r="I6" s="368"/>
      <c r="J6" s="368"/>
      <c r="K6" s="368"/>
      <c r="L6" s="368"/>
      <c r="M6" s="368"/>
      <c r="N6" s="368"/>
      <c r="O6" s="368"/>
      <c r="P6" s="368"/>
    </row>
    <row r="7" spans="1:16" ht="27" customHeight="1" thickBot="1" x14ac:dyDescent="0.3">
      <c r="A7" s="222"/>
      <c r="B7" s="229" t="s">
        <v>652</v>
      </c>
      <c r="C7" s="225" t="s">
        <v>697</v>
      </c>
      <c r="D7" s="225" t="s">
        <v>698</v>
      </c>
      <c r="E7" s="225" t="s">
        <v>699</v>
      </c>
      <c r="F7" s="230"/>
      <c r="G7" s="368"/>
      <c r="H7" s="368"/>
      <c r="I7" s="368"/>
      <c r="J7" s="368"/>
      <c r="K7" s="368"/>
      <c r="L7" s="368"/>
      <c r="M7" s="368"/>
      <c r="N7" s="368"/>
      <c r="O7" s="368"/>
      <c r="P7" s="368"/>
    </row>
    <row r="8" spans="1:16" x14ac:dyDescent="0.25">
      <c r="A8" s="186"/>
      <c r="B8" s="212"/>
      <c r="C8" s="213"/>
      <c r="D8" s="213"/>
      <c r="E8" s="213"/>
      <c r="F8" s="212"/>
      <c r="G8" s="214"/>
      <c r="H8" s="214"/>
      <c r="I8" s="214"/>
      <c r="J8" s="214"/>
      <c r="K8" s="214"/>
      <c r="L8" s="214"/>
      <c r="M8" s="214"/>
      <c r="N8" s="214"/>
      <c r="O8" s="214"/>
      <c r="P8" s="214"/>
    </row>
    <row r="9" spans="1:16" x14ac:dyDescent="0.25">
      <c r="A9" s="186" t="s">
        <v>700</v>
      </c>
      <c r="B9" s="172">
        <v>0</v>
      </c>
      <c r="C9" s="215"/>
      <c r="D9" s="215"/>
      <c r="E9" s="215"/>
      <c r="F9" s="192">
        <f>B9*E9</f>
        <v>0</v>
      </c>
      <c r="G9" s="216">
        <v>0</v>
      </c>
      <c r="H9" s="192">
        <f>F9*G9</f>
        <v>0</v>
      </c>
      <c r="I9" s="216">
        <v>0</v>
      </c>
      <c r="J9" s="192">
        <f t="shared" ref="J9:J37" si="0">F9*I9</f>
        <v>0</v>
      </c>
      <c r="K9" s="216">
        <v>0</v>
      </c>
      <c r="L9" s="192">
        <f>F9*K9</f>
        <v>0</v>
      </c>
      <c r="M9" s="216">
        <v>0</v>
      </c>
      <c r="N9" s="192">
        <f>F9*M9</f>
        <v>0</v>
      </c>
      <c r="O9" s="216">
        <v>0</v>
      </c>
      <c r="P9" s="192">
        <f>F9*O9</f>
        <v>0</v>
      </c>
    </row>
    <row r="10" spans="1:16" x14ac:dyDescent="0.25">
      <c r="A10" s="186" t="s">
        <v>701</v>
      </c>
      <c r="B10" s="172">
        <v>0</v>
      </c>
      <c r="C10" s="215"/>
      <c r="D10" s="215"/>
      <c r="E10" s="215"/>
      <c r="F10" s="192">
        <f>B10*E10</f>
        <v>0</v>
      </c>
      <c r="G10" s="216">
        <v>0</v>
      </c>
      <c r="H10" s="192">
        <f t="shared" ref="H10:H37" si="1">F10*G10</f>
        <v>0</v>
      </c>
      <c r="I10" s="216">
        <v>0</v>
      </c>
      <c r="J10" s="192">
        <f t="shared" si="0"/>
        <v>0</v>
      </c>
      <c r="K10" s="216">
        <v>0</v>
      </c>
      <c r="L10" s="192">
        <f t="shared" ref="L10:L37" si="2">F10*K10</f>
        <v>0</v>
      </c>
      <c r="M10" s="216">
        <v>0</v>
      </c>
      <c r="N10" s="192">
        <f t="shared" ref="N10:N37" si="3">F10*M10</f>
        <v>0</v>
      </c>
      <c r="O10" s="216">
        <v>0</v>
      </c>
      <c r="P10" s="192">
        <f t="shared" ref="P10:P37" si="4">F10*O10</f>
        <v>0</v>
      </c>
    </row>
    <row r="11" spans="1:16" x14ac:dyDescent="0.25">
      <c r="A11" s="186" t="s">
        <v>702</v>
      </c>
      <c r="B11" s="172">
        <v>0</v>
      </c>
      <c r="C11" s="215"/>
      <c r="D11" s="215"/>
      <c r="E11" s="215"/>
      <c r="F11" s="192">
        <f>B11*E11</f>
        <v>0</v>
      </c>
      <c r="G11" s="216">
        <v>0</v>
      </c>
      <c r="H11" s="192">
        <f t="shared" si="1"/>
        <v>0</v>
      </c>
      <c r="I11" s="216">
        <v>0</v>
      </c>
      <c r="J11" s="192">
        <f t="shared" si="0"/>
        <v>0</v>
      </c>
      <c r="K11" s="216">
        <v>0</v>
      </c>
      <c r="L11" s="192">
        <f t="shared" si="2"/>
        <v>0</v>
      </c>
      <c r="M11" s="216">
        <v>0</v>
      </c>
      <c r="N11" s="192">
        <f t="shared" si="3"/>
        <v>0</v>
      </c>
      <c r="O11" s="216">
        <v>0</v>
      </c>
      <c r="P11" s="192">
        <f t="shared" si="4"/>
        <v>0</v>
      </c>
    </row>
    <row r="12" spans="1:16" x14ac:dyDescent="0.25">
      <c r="A12" s="186" t="s">
        <v>703</v>
      </c>
      <c r="B12" s="172">
        <v>0</v>
      </c>
      <c r="C12" s="215"/>
      <c r="D12" s="215"/>
      <c r="E12" s="215"/>
      <c r="F12" s="192">
        <f t="shared" ref="F12:F37" si="5">B12*E12</f>
        <v>0</v>
      </c>
      <c r="G12" s="324">
        <v>0</v>
      </c>
      <c r="H12" s="192">
        <f t="shared" si="1"/>
        <v>0</v>
      </c>
      <c r="I12" s="324">
        <v>0</v>
      </c>
      <c r="J12" s="192">
        <f t="shared" si="0"/>
        <v>0</v>
      </c>
      <c r="K12" s="324">
        <v>0</v>
      </c>
      <c r="L12" s="192">
        <f t="shared" si="2"/>
        <v>0</v>
      </c>
      <c r="M12" s="324">
        <v>0</v>
      </c>
      <c r="N12" s="192">
        <f t="shared" si="3"/>
        <v>0</v>
      </c>
      <c r="O12" s="324">
        <v>0</v>
      </c>
      <c r="P12" s="192">
        <f t="shared" si="4"/>
        <v>0</v>
      </c>
    </row>
    <row r="13" spans="1:16" x14ac:dyDescent="0.25">
      <c r="A13" s="186" t="s">
        <v>704</v>
      </c>
      <c r="B13" s="172">
        <v>0</v>
      </c>
      <c r="C13" s="215"/>
      <c r="D13" s="215"/>
      <c r="E13" s="215"/>
      <c r="F13" s="192">
        <f t="shared" si="5"/>
        <v>0</v>
      </c>
      <c r="G13" s="324">
        <v>0</v>
      </c>
      <c r="H13" s="192">
        <f t="shared" si="1"/>
        <v>0</v>
      </c>
      <c r="I13" s="324">
        <v>0</v>
      </c>
      <c r="J13" s="192">
        <f t="shared" si="0"/>
        <v>0</v>
      </c>
      <c r="K13" s="324">
        <v>0</v>
      </c>
      <c r="L13" s="192">
        <f t="shared" si="2"/>
        <v>0</v>
      </c>
      <c r="M13" s="324">
        <v>0</v>
      </c>
      <c r="N13" s="192">
        <f t="shared" si="3"/>
        <v>0</v>
      </c>
      <c r="O13" s="324">
        <v>0</v>
      </c>
      <c r="P13" s="192">
        <f t="shared" si="4"/>
        <v>0</v>
      </c>
    </row>
    <row r="14" spans="1:16" x14ac:dyDescent="0.25">
      <c r="A14" s="186" t="s">
        <v>705</v>
      </c>
      <c r="B14" s="172">
        <v>0</v>
      </c>
      <c r="C14" s="215"/>
      <c r="D14" s="215"/>
      <c r="E14" s="215"/>
      <c r="F14" s="192">
        <f t="shared" si="5"/>
        <v>0</v>
      </c>
      <c r="G14" s="324">
        <v>0</v>
      </c>
      <c r="H14" s="192">
        <f t="shared" si="1"/>
        <v>0</v>
      </c>
      <c r="I14" s="324">
        <v>0</v>
      </c>
      <c r="J14" s="192">
        <f t="shared" si="0"/>
        <v>0</v>
      </c>
      <c r="K14" s="324">
        <v>0</v>
      </c>
      <c r="L14" s="192">
        <f t="shared" si="2"/>
        <v>0</v>
      </c>
      <c r="M14" s="324">
        <v>0</v>
      </c>
      <c r="N14" s="192">
        <f t="shared" si="3"/>
        <v>0</v>
      </c>
      <c r="O14" s="324">
        <v>0</v>
      </c>
      <c r="P14" s="192">
        <f t="shared" si="4"/>
        <v>0</v>
      </c>
    </row>
    <row r="15" spans="1:16" x14ac:dyDescent="0.25">
      <c r="A15" s="186" t="s">
        <v>706</v>
      </c>
      <c r="B15" s="172">
        <v>0</v>
      </c>
      <c r="C15" s="215"/>
      <c r="D15" s="215"/>
      <c r="E15" s="215"/>
      <c r="F15" s="192">
        <f t="shared" si="5"/>
        <v>0</v>
      </c>
      <c r="G15" s="324">
        <v>0</v>
      </c>
      <c r="H15" s="192">
        <f t="shared" si="1"/>
        <v>0</v>
      </c>
      <c r="I15" s="324">
        <v>0</v>
      </c>
      <c r="J15" s="192">
        <f t="shared" si="0"/>
        <v>0</v>
      </c>
      <c r="K15" s="324">
        <v>0</v>
      </c>
      <c r="L15" s="192">
        <f t="shared" si="2"/>
        <v>0</v>
      </c>
      <c r="M15" s="324">
        <v>0</v>
      </c>
      <c r="N15" s="192">
        <f t="shared" si="3"/>
        <v>0</v>
      </c>
      <c r="O15" s="324">
        <v>0</v>
      </c>
      <c r="P15" s="192">
        <f t="shared" si="4"/>
        <v>0</v>
      </c>
    </row>
    <row r="16" spans="1:16" x14ac:dyDescent="0.25">
      <c r="A16" s="186" t="s">
        <v>707</v>
      </c>
      <c r="B16" s="172">
        <v>0</v>
      </c>
      <c r="C16" s="215"/>
      <c r="D16" s="215"/>
      <c r="E16" s="215"/>
      <c r="F16" s="192">
        <f t="shared" si="5"/>
        <v>0</v>
      </c>
      <c r="G16" s="324">
        <v>0</v>
      </c>
      <c r="H16" s="192">
        <f t="shared" si="1"/>
        <v>0</v>
      </c>
      <c r="I16" s="324">
        <v>0</v>
      </c>
      <c r="J16" s="192">
        <f t="shared" si="0"/>
        <v>0</v>
      </c>
      <c r="K16" s="324">
        <v>0</v>
      </c>
      <c r="L16" s="192">
        <f t="shared" si="2"/>
        <v>0</v>
      </c>
      <c r="M16" s="324">
        <v>0</v>
      </c>
      <c r="N16" s="192">
        <f t="shared" si="3"/>
        <v>0</v>
      </c>
      <c r="O16" s="324">
        <v>0</v>
      </c>
      <c r="P16" s="192">
        <f t="shared" si="4"/>
        <v>0</v>
      </c>
    </row>
    <row r="17" spans="1:20" x14ac:dyDescent="0.25">
      <c r="A17" s="186" t="s">
        <v>708</v>
      </c>
      <c r="B17" s="172">
        <v>0</v>
      </c>
      <c r="C17" s="215"/>
      <c r="D17" s="215"/>
      <c r="E17" s="215"/>
      <c r="F17" s="192">
        <f t="shared" si="5"/>
        <v>0</v>
      </c>
      <c r="G17" s="324">
        <v>0</v>
      </c>
      <c r="H17" s="192">
        <f t="shared" si="1"/>
        <v>0</v>
      </c>
      <c r="I17" s="324">
        <v>0</v>
      </c>
      <c r="J17" s="192">
        <f t="shared" si="0"/>
        <v>0</v>
      </c>
      <c r="K17" s="324">
        <v>0</v>
      </c>
      <c r="L17" s="192">
        <f t="shared" si="2"/>
        <v>0</v>
      </c>
      <c r="M17" s="324">
        <v>0</v>
      </c>
      <c r="N17" s="192">
        <f t="shared" si="3"/>
        <v>0</v>
      </c>
      <c r="O17" s="324">
        <v>0</v>
      </c>
      <c r="P17" s="192">
        <f t="shared" si="4"/>
        <v>0</v>
      </c>
    </row>
    <row r="18" spans="1:20" x14ac:dyDescent="0.25">
      <c r="A18" s="186" t="s">
        <v>709</v>
      </c>
      <c r="B18" s="172">
        <v>0</v>
      </c>
      <c r="C18" s="215"/>
      <c r="D18" s="215"/>
      <c r="E18" s="215"/>
      <c r="F18" s="192">
        <f t="shared" si="5"/>
        <v>0</v>
      </c>
      <c r="G18" s="324">
        <v>0</v>
      </c>
      <c r="H18" s="192">
        <f t="shared" si="1"/>
        <v>0</v>
      </c>
      <c r="I18" s="324">
        <v>0</v>
      </c>
      <c r="J18" s="192">
        <f t="shared" si="0"/>
        <v>0</v>
      </c>
      <c r="K18" s="324">
        <v>0</v>
      </c>
      <c r="L18" s="192">
        <f t="shared" si="2"/>
        <v>0</v>
      </c>
      <c r="M18" s="324">
        <v>0</v>
      </c>
      <c r="N18" s="192">
        <f t="shared" si="3"/>
        <v>0</v>
      </c>
      <c r="O18" s="324">
        <v>0</v>
      </c>
      <c r="P18" s="192">
        <f t="shared" si="4"/>
        <v>0</v>
      </c>
    </row>
    <row r="19" spans="1:20" x14ac:dyDescent="0.25">
      <c r="A19" s="186" t="s">
        <v>710</v>
      </c>
      <c r="B19" s="172">
        <v>0</v>
      </c>
      <c r="C19" s="215"/>
      <c r="D19" s="215"/>
      <c r="E19" s="215"/>
      <c r="F19" s="192">
        <f t="shared" si="5"/>
        <v>0</v>
      </c>
      <c r="G19" s="216">
        <v>0</v>
      </c>
      <c r="H19" s="192">
        <f t="shared" si="1"/>
        <v>0</v>
      </c>
      <c r="I19" s="216">
        <v>0</v>
      </c>
      <c r="J19" s="192">
        <f t="shared" si="0"/>
        <v>0</v>
      </c>
      <c r="K19" s="216">
        <v>0</v>
      </c>
      <c r="L19" s="192">
        <f t="shared" si="2"/>
        <v>0</v>
      </c>
      <c r="M19" s="216">
        <v>0</v>
      </c>
      <c r="N19" s="192">
        <f t="shared" si="3"/>
        <v>0</v>
      </c>
      <c r="O19" s="216">
        <v>0</v>
      </c>
      <c r="P19" s="192">
        <f t="shared" si="4"/>
        <v>0</v>
      </c>
    </row>
    <row r="20" spans="1:20" x14ac:dyDescent="0.25">
      <c r="A20" s="186" t="s">
        <v>711</v>
      </c>
      <c r="B20" s="172">
        <v>0</v>
      </c>
      <c r="C20" s="215"/>
      <c r="D20" s="215"/>
      <c r="E20" s="215"/>
      <c r="F20" s="192">
        <f t="shared" si="5"/>
        <v>0</v>
      </c>
      <c r="G20" s="216">
        <v>0</v>
      </c>
      <c r="H20" s="192">
        <f t="shared" si="1"/>
        <v>0</v>
      </c>
      <c r="I20" s="216">
        <v>0</v>
      </c>
      <c r="J20" s="192">
        <f t="shared" si="0"/>
        <v>0</v>
      </c>
      <c r="K20" s="216">
        <v>0</v>
      </c>
      <c r="L20" s="192">
        <f t="shared" si="2"/>
        <v>0</v>
      </c>
      <c r="M20" s="216">
        <v>0</v>
      </c>
      <c r="N20" s="192">
        <f t="shared" si="3"/>
        <v>0</v>
      </c>
      <c r="O20" s="216">
        <v>0</v>
      </c>
      <c r="P20" s="192">
        <f t="shared" si="4"/>
        <v>0</v>
      </c>
    </row>
    <row r="21" spans="1:20" x14ac:dyDescent="0.25">
      <c r="A21" s="186" t="s">
        <v>712</v>
      </c>
      <c r="B21" s="172">
        <v>0</v>
      </c>
      <c r="C21" s="215"/>
      <c r="D21" s="215"/>
      <c r="E21" s="215"/>
      <c r="F21" s="192">
        <f t="shared" si="5"/>
        <v>0</v>
      </c>
      <c r="G21" s="324">
        <v>0</v>
      </c>
      <c r="H21" s="192">
        <f t="shared" si="1"/>
        <v>0</v>
      </c>
      <c r="I21" s="324">
        <v>0</v>
      </c>
      <c r="J21" s="192">
        <f t="shared" si="0"/>
        <v>0</v>
      </c>
      <c r="K21" s="324">
        <v>0</v>
      </c>
      <c r="L21" s="192">
        <f t="shared" si="2"/>
        <v>0</v>
      </c>
      <c r="M21" s="324">
        <v>0</v>
      </c>
      <c r="N21" s="192">
        <f t="shared" si="3"/>
        <v>0</v>
      </c>
      <c r="O21" s="324">
        <v>0</v>
      </c>
      <c r="P21" s="192">
        <f t="shared" si="4"/>
        <v>0</v>
      </c>
    </row>
    <row r="22" spans="1:20" x14ac:dyDescent="0.25">
      <c r="A22" s="186" t="s">
        <v>713</v>
      </c>
      <c r="B22" s="172">
        <v>0</v>
      </c>
      <c r="C22" s="215"/>
      <c r="D22" s="215"/>
      <c r="E22" s="215"/>
      <c r="F22" s="192">
        <f t="shared" si="5"/>
        <v>0</v>
      </c>
      <c r="G22" s="324">
        <v>0</v>
      </c>
      <c r="H22" s="192">
        <f t="shared" si="1"/>
        <v>0</v>
      </c>
      <c r="I22" s="324">
        <v>0</v>
      </c>
      <c r="J22" s="192">
        <f t="shared" si="0"/>
        <v>0</v>
      </c>
      <c r="K22" s="324">
        <v>0</v>
      </c>
      <c r="L22" s="192">
        <f t="shared" si="2"/>
        <v>0</v>
      </c>
      <c r="M22" s="324">
        <v>0</v>
      </c>
      <c r="N22" s="192">
        <f t="shared" si="3"/>
        <v>0</v>
      </c>
      <c r="O22" s="324">
        <v>0</v>
      </c>
      <c r="P22" s="192">
        <f t="shared" si="4"/>
        <v>0</v>
      </c>
    </row>
    <row r="23" spans="1:20" x14ac:dyDescent="0.25">
      <c r="A23" s="186"/>
      <c r="B23" s="212"/>
      <c r="C23" s="213"/>
      <c r="D23" s="213"/>
      <c r="E23" s="213"/>
      <c r="F23" s="231"/>
      <c r="G23" s="214"/>
      <c r="H23" s="232"/>
      <c r="I23" s="214"/>
      <c r="J23" s="232"/>
      <c r="K23" s="214"/>
      <c r="L23" s="232"/>
      <c r="M23" s="214"/>
      <c r="N23" s="232"/>
      <c r="O23" s="214"/>
      <c r="P23" s="232"/>
    </row>
    <row r="24" spans="1:20" x14ac:dyDescent="0.25">
      <c r="A24" s="186" t="s">
        <v>714</v>
      </c>
      <c r="B24" s="172">
        <v>0</v>
      </c>
      <c r="C24" s="215"/>
      <c r="D24" s="215"/>
      <c r="E24" s="215"/>
      <c r="F24" s="192">
        <f t="shared" si="5"/>
        <v>0</v>
      </c>
      <c r="G24" s="324">
        <v>0</v>
      </c>
      <c r="H24" s="192">
        <f t="shared" si="1"/>
        <v>0</v>
      </c>
      <c r="I24" s="324">
        <v>0</v>
      </c>
      <c r="J24" s="192">
        <f t="shared" si="0"/>
        <v>0</v>
      </c>
      <c r="K24" s="324">
        <v>0</v>
      </c>
      <c r="L24" s="192">
        <f t="shared" si="2"/>
        <v>0</v>
      </c>
      <c r="M24" s="324">
        <v>0</v>
      </c>
      <c r="N24" s="192">
        <f t="shared" si="3"/>
        <v>0</v>
      </c>
      <c r="O24" s="324">
        <v>0</v>
      </c>
      <c r="P24" s="192">
        <f t="shared" si="4"/>
        <v>0</v>
      </c>
    </row>
    <row r="25" spans="1:20" x14ac:dyDescent="0.25">
      <c r="A25" s="186" t="s">
        <v>715</v>
      </c>
      <c r="B25" s="172">
        <v>0</v>
      </c>
      <c r="C25" s="215"/>
      <c r="D25" s="215"/>
      <c r="E25" s="215"/>
      <c r="F25" s="192">
        <f t="shared" si="5"/>
        <v>0</v>
      </c>
      <c r="G25" s="324">
        <v>0</v>
      </c>
      <c r="H25" s="192">
        <f>F25*G25</f>
        <v>0</v>
      </c>
      <c r="I25" s="324">
        <v>0</v>
      </c>
      <c r="J25" s="192">
        <f t="shared" si="0"/>
        <v>0</v>
      </c>
      <c r="K25" s="324">
        <v>0</v>
      </c>
      <c r="L25" s="192">
        <f t="shared" si="2"/>
        <v>0</v>
      </c>
      <c r="M25" s="324">
        <v>0</v>
      </c>
      <c r="N25" s="192">
        <f t="shared" si="3"/>
        <v>0</v>
      </c>
      <c r="O25" s="324">
        <v>0</v>
      </c>
      <c r="P25" s="192">
        <f t="shared" si="4"/>
        <v>0</v>
      </c>
    </row>
    <row r="26" spans="1:20" x14ac:dyDescent="0.25">
      <c r="A26" s="186" t="s">
        <v>716</v>
      </c>
      <c r="B26" s="172">
        <v>0</v>
      </c>
      <c r="C26" s="215"/>
      <c r="D26" s="215"/>
      <c r="E26" s="215"/>
      <c r="F26" s="192">
        <f t="shared" si="5"/>
        <v>0</v>
      </c>
      <c r="G26" s="324">
        <v>0</v>
      </c>
      <c r="H26" s="192">
        <f t="shared" si="1"/>
        <v>0</v>
      </c>
      <c r="I26" s="324">
        <v>0</v>
      </c>
      <c r="J26" s="192">
        <f t="shared" si="0"/>
        <v>0</v>
      </c>
      <c r="K26" s="324">
        <v>0</v>
      </c>
      <c r="L26" s="192">
        <f t="shared" si="2"/>
        <v>0</v>
      </c>
      <c r="M26" s="324">
        <v>0</v>
      </c>
      <c r="N26" s="192">
        <f t="shared" si="3"/>
        <v>0</v>
      </c>
      <c r="O26" s="324">
        <v>0</v>
      </c>
      <c r="P26" s="192">
        <f t="shared" si="4"/>
        <v>0</v>
      </c>
    </row>
    <row r="27" spans="1:20" x14ac:dyDescent="0.25">
      <c r="A27" s="186" t="s">
        <v>717</v>
      </c>
      <c r="B27" s="172">
        <v>0</v>
      </c>
      <c r="C27" s="215"/>
      <c r="D27" s="215"/>
      <c r="E27" s="215"/>
      <c r="F27" s="192">
        <f t="shared" si="5"/>
        <v>0</v>
      </c>
      <c r="G27" s="324">
        <v>0</v>
      </c>
      <c r="H27" s="192">
        <f t="shared" si="1"/>
        <v>0</v>
      </c>
      <c r="I27" s="324">
        <v>0</v>
      </c>
      <c r="J27" s="192">
        <f t="shared" si="0"/>
        <v>0</v>
      </c>
      <c r="K27" s="324">
        <v>0</v>
      </c>
      <c r="L27" s="192">
        <f t="shared" si="2"/>
        <v>0</v>
      </c>
      <c r="M27" s="324">
        <v>0</v>
      </c>
      <c r="N27" s="192">
        <f t="shared" si="3"/>
        <v>0</v>
      </c>
      <c r="O27" s="324">
        <v>0</v>
      </c>
      <c r="P27" s="192">
        <f t="shared" si="4"/>
        <v>0</v>
      </c>
    </row>
    <row r="28" spans="1:20" x14ac:dyDescent="0.25">
      <c r="A28" s="186" t="s">
        <v>718</v>
      </c>
      <c r="B28" s="172">
        <v>0</v>
      </c>
      <c r="C28" s="215"/>
      <c r="D28" s="215"/>
      <c r="E28" s="215"/>
      <c r="F28" s="192">
        <f t="shared" si="5"/>
        <v>0</v>
      </c>
      <c r="G28" s="324">
        <v>0</v>
      </c>
      <c r="H28" s="192">
        <f t="shared" si="1"/>
        <v>0</v>
      </c>
      <c r="I28" s="324">
        <v>0</v>
      </c>
      <c r="J28" s="192">
        <f t="shared" si="0"/>
        <v>0</v>
      </c>
      <c r="K28" s="324">
        <v>0</v>
      </c>
      <c r="L28" s="192">
        <f t="shared" si="2"/>
        <v>0</v>
      </c>
      <c r="M28" s="324">
        <v>0</v>
      </c>
      <c r="N28" s="192">
        <f t="shared" si="3"/>
        <v>0</v>
      </c>
      <c r="O28" s="324">
        <v>0</v>
      </c>
      <c r="P28" s="192">
        <f t="shared" si="4"/>
        <v>0</v>
      </c>
    </row>
    <row r="29" spans="1:20" x14ac:dyDescent="0.25">
      <c r="A29" s="186" t="s">
        <v>719</v>
      </c>
      <c r="B29" s="172">
        <v>0</v>
      </c>
      <c r="C29" s="215"/>
      <c r="D29" s="215"/>
      <c r="E29" s="215"/>
      <c r="F29" s="192">
        <f t="shared" si="5"/>
        <v>0</v>
      </c>
      <c r="G29" s="324">
        <v>0</v>
      </c>
      <c r="H29" s="192">
        <f t="shared" si="1"/>
        <v>0</v>
      </c>
      <c r="I29" s="324">
        <v>0</v>
      </c>
      <c r="J29" s="192">
        <f t="shared" si="0"/>
        <v>0</v>
      </c>
      <c r="K29" s="324">
        <v>0</v>
      </c>
      <c r="L29" s="192">
        <f t="shared" si="2"/>
        <v>0</v>
      </c>
      <c r="M29" s="324">
        <v>0</v>
      </c>
      <c r="N29" s="192">
        <f t="shared" si="3"/>
        <v>0</v>
      </c>
      <c r="O29" s="324">
        <v>0</v>
      </c>
      <c r="P29" s="192">
        <f t="shared" si="4"/>
        <v>0</v>
      </c>
    </row>
    <row r="30" spans="1:20" x14ac:dyDescent="0.25">
      <c r="A30" s="186"/>
      <c r="B30" s="212"/>
      <c r="C30" s="213"/>
      <c r="D30" s="213"/>
      <c r="E30" s="213"/>
      <c r="F30" s="231"/>
      <c r="G30" s="214"/>
      <c r="H30" s="232"/>
      <c r="I30" s="214"/>
      <c r="J30" s="232"/>
      <c r="K30" s="214"/>
      <c r="L30" s="232"/>
      <c r="M30" s="214"/>
      <c r="N30" s="232"/>
      <c r="O30" s="214"/>
      <c r="P30" s="232"/>
    </row>
    <row r="31" spans="1:20" x14ac:dyDescent="0.25">
      <c r="A31" s="186" t="s">
        <v>720</v>
      </c>
      <c r="B31" s="172">
        <v>0</v>
      </c>
      <c r="C31" s="215"/>
      <c r="D31" s="215"/>
      <c r="E31" s="215"/>
      <c r="F31" s="192">
        <f t="shared" si="5"/>
        <v>0</v>
      </c>
      <c r="G31" s="324">
        <v>0</v>
      </c>
      <c r="H31" s="192">
        <f t="shared" si="1"/>
        <v>0</v>
      </c>
      <c r="I31" s="324">
        <v>0</v>
      </c>
      <c r="J31" s="192">
        <f t="shared" si="0"/>
        <v>0</v>
      </c>
      <c r="K31" s="324">
        <v>0</v>
      </c>
      <c r="L31" s="192">
        <f t="shared" si="2"/>
        <v>0</v>
      </c>
      <c r="M31" s="324">
        <v>0</v>
      </c>
      <c r="N31" s="192">
        <f t="shared" si="3"/>
        <v>0</v>
      </c>
      <c r="O31" s="324">
        <v>0</v>
      </c>
      <c r="P31" s="192">
        <f t="shared" si="4"/>
        <v>0</v>
      </c>
      <c r="R31" s="360"/>
      <c r="S31" s="360"/>
      <c r="T31" s="217"/>
    </row>
    <row r="32" spans="1:20" x14ac:dyDescent="0.25">
      <c r="A32" s="186"/>
      <c r="B32" s="212"/>
      <c r="C32" s="213"/>
      <c r="D32" s="213"/>
      <c r="E32" s="213"/>
      <c r="F32" s="231"/>
      <c r="G32" s="214"/>
      <c r="H32" s="232"/>
      <c r="I32" s="218"/>
      <c r="J32" s="232"/>
      <c r="K32" s="218"/>
      <c r="L32" s="232"/>
      <c r="M32" s="218"/>
      <c r="N32" s="232"/>
      <c r="O32" s="218"/>
      <c r="P32" s="232"/>
      <c r="R32" s="161"/>
      <c r="S32" s="161"/>
      <c r="T32" s="161"/>
    </row>
    <row r="33" spans="1:20" x14ac:dyDescent="0.25">
      <c r="A33" s="186" t="s">
        <v>721</v>
      </c>
      <c r="B33" s="172">
        <v>0</v>
      </c>
      <c r="C33" s="215"/>
      <c r="D33" s="215"/>
      <c r="E33" s="215"/>
      <c r="F33" s="192">
        <f t="shared" si="5"/>
        <v>0</v>
      </c>
      <c r="G33" s="324">
        <v>0</v>
      </c>
      <c r="H33" s="192">
        <f t="shared" si="1"/>
        <v>0</v>
      </c>
      <c r="I33" s="324">
        <v>0</v>
      </c>
      <c r="J33" s="192">
        <f t="shared" si="0"/>
        <v>0</v>
      </c>
      <c r="K33" s="324">
        <v>0</v>
      </c>
      <c r="L33" s="192">
        <f t="shared" si="2"/>
        <v>0</v>
      </c>
      <c r="M33" s="324">
        <v>0</v>
      </c>
      <c r="N33" s="192">
        <f t="shared" si="3"/>
        <v>0</v>
      </c>
      <c r="O33" s="324">
        <v>0</v>
      </c>
      <c r="P33" s="192">
        <f t="shared" si="4"/>
        <v>0</v>
      </c>
      <c r="R33" s="179"/>
      <c r="S33" s="360"/>
      <c r="T33" s="360"/>
    </row>
    <row r="34" spans="1:20" x14ac:dyDescent="0.25">
      <c r="A34" s="186" t="s">
        <v>722</v>
      </c>
      <c r="B34" s="172">
        <v>0</v>
      </c>
      <c r="C34" s="215"/>
      <c r="D34" s="215"/>
      <c r="E34" s="215"/>
      <c r="F34" s="192">
        <f t="shared" si="5"/>
        <v>0</v>
      </c>
      <c r="G34" s="324">
        <v>0</v>
      </c>
      <c r="H34" s="192">
        <f t="shared" si="1"/>
        <v>0</v>
      </c>
      <c r="I34" s="324">
        <v>0</v>
      </c>
      <c r="J34" s="192">
        <f t="shared" si="0"/>
        <v>0</v>
      </c>
      <c r="K34" s="324">
        <v>0</v>
      </c>
      <c r="L34" s="192">
        <f t="shared" si="2"/>
        <v>0</v>
      </c>
      <c r="M34" s="324">
        <v>0</v>
      </c>
      <c r="N34" s="192">
        <f t="shared" si="3"/>
        <v>0</v>
      </c>
      <c r="O34" s="324">
        <v>0</v>
      </c>
      <c r="P34" s="192">
        <f t="shared" si="4"/>
        <v>0</v>
      </c>
      <c r="R34" s="179"/>
      <c r="S34" s="360"/>
      <c r="T34" s="360"/>
    </row>
    <row r="35" spans="1:20" x14ac:dyDescent="0.25">
      <c r="A35" s="186" t="s">
        <v>723</v>
      </c>
      <c r="B35" s="172">
        <v>0</v>
      </c>
      <c r="C35" s="215"/>
      <c r="D35" s="215"/>
      <c r="E35" s="215"/>
      <c r="F35" s="192">
        <f t="shared" si="5"/>
        <v>0</v>
      </c>
      <c r="G35" s="324">
        <v>0</v>
      </c>
      <c r="H35" s="192">
        <f t="shared" si="1"/>
        <v>0</v>
      </c>
      <c r="I35" s="324">
        <v>0</v>
      </c>
      <c r="J35" s="192">
        <f t="shared" si="0"/>
        <v>0</v>
      </c>
      <c r="K35" s="324">
        <v>0</v>
      </c>
      <c r="L35" s="192">
        <f t="shared" si="2"/>
        <v>0</v>
      </c>
      <c r="M35" s="324">
        <v>0</v>
      </c>
      <c r="N35" s="192">
        <f t="shared" si="3"/>
        <v>0</v>
      </c>
      <c r="O35" s="324">
        <v>0</v>
      </c>
      <c r="P35" s="192">
        <f t="shared" si="4"/>
        <v>0</v>
      </c>
    </row>
    <row r="36" spans="1:20" x14ac:dyDescent="0.25">
      <c r="A36" s="186" t="s">
        <v>724</v>
      </c>
      <c r="B36" s="172">
        <v>0</v>
      </c>
      <c r="C36" s="215"/>
      <c r="D36" s="215"/>
      <c r="E36" s="215"/>
      <c r="F36" s="192">
        <f t="shared" si="5"/>
        <v>0</v>
      </c>
      <c r="G36" s="324">
        <v>0</v>
      </c>
      <c r="H36" s="192">
        <f t="shared" si="1"/>
        <v>0</v>
      </c>
      <c r="I36" s="324">
        <v>0</v>
      </c>
      <c r="J36" s="192">
        <f t="shared" si="0"/>
        <v>0</v>
      </c>
      <c r="K36" s="324">
        <v>0</v>
      </c>
      <c r="L36" s="192">
        <f t="shared" si="2"/>
        <v>0</v>
      </c>
      <c r="M36" s="324">
        <v>0</v>
      </c>
      <c r="N36" s="192">
        <f t="shared" si="3"/>
        <v>0</v>
      </c>
      <c r="O36" s="324">
        <v>0</v>
      </c>
      <c r="P36" s="192">
        <f t="shared" si="4"/>
        <v>0</v>
      </c>
    </row>
    <row r="37" spans="1:20" ht="34.5" x14ac:dyDescent="0.25">
      <c r="A37" s="223" t="s">
        <v>772</v>
      </c>
      <c r="B37" s="172">
        <v>0</v>
      </c>
      <c r="C37" s="215"/>
      <c r="D37" s="215"/>
      <c r="E37" s="215"/>
      <c r="F37" s="192">
        <f t="shared" si="5"/>
        <v>0</v>
      </c>
      <c r="G37" s="324">
        <v>0</v>
      </c>
      <c r="H37" s="192">
        <f t="shared" si="1"/>
        <v>0</v>
      </c>
      <c r="I37" s="324">
        <v>0</v>
      </c>
      <c r="J37" s="192">
        <f t="shared" si="0"/>
        <v>0</v>
      </c>
      <c r="K37" s="324">
        <v>0</v>
      </c>
      <c r="L37" s="192">
        <f t="shared" si="2"/>
        <v>0</v>
      </c>
      <c r="M37" s="324">
        <v>0</v>
      </c>
      <c r="N37" s="192">
        <f t="shared" si="3"/>
        <v>0</v>
      </c>
      <c r="O37" s="324">
        <v>0</v>
      </c>
      <c r="P37" s="192">
        <f t="shared" si="4"/>
        <v>0</v>
      </c>
    </row>
    <row r="38" spans="1:20" x14ac:dyDescent="0.25">
      <c r="A38" s="224"/>
      <c r="B38" s="212"/>
      <c r="C38" s="213"/>
      <c r="D38" s="213"/>
      <c r="E38" s="213"/>
      <c r="F38" s="231"/>
      <c r="G38" s="214"/>
      <c r="H38" s="232"/>
      <c r="I38" s="214"/>
      <c r="J38" s="232"/>
      <c r="K38" s="214"/>
      <c r="L38" s="232"/>
      <c r="M38" s="214"/>
      <c r="N38" s="232"/>
      <c r="O38" s="214"/>
      <c r="P38" s="232"/>
    </row>
    <row r="39" spans="1:20" ht="15.75" thickBot="1" x14ac:dyDescent="0.3">
      <c r="A39" s="161"/>
      <c r="B39" s="161"/>
      <c r="C39" s="161"/>
      <c r="D39" s="161"/>
      <c r="E39" s="161"/>
      <c r="F39" s="178"/>
    </row>
    <row r="40" spans="1:20" customFormat="1" ht="25.15" customHeight="1" thickBot="1" x14ac:dyDescent="0.3">
      <c r="A40" s="187"/>
      <c r="B40" s="187"/>
      <c r="C40" s="351" t="s">
        <v>738</v>
      </c>
      <c r="D40" s="352"/>
      <c r="E40" s="353"/>
      <c r="F40" s="233">
        <f>SUM(F8:F38)</f>
        <v>0</v>
      </c>
      <c r="G40" s="234" t="s">
        <v>735</v>
      </c>
      <c r="H40" s="235">
        <f>SUM(H8:H38)</f>
        <v>0</v>
      </c>
      <c r="J40" s="235">
        <f>SUM(J8:J38)</f>
        <v>0</v>
      </c>
      <c r="L40" s="235">
        <f>SUM(L8:L38)</f>
        <v>0</v>
      </c>
      <c r="N40" s="235">
        <f>SUM(N8:N38)</f>
        <v>0</v>
      </c>
      <c r="P40" s="235">
        <f>SUM(P8:P38)</f>
        <v>0</v>
      </c>
    </row>
    <row r="41" spans="1:20" customFormat="1" ht="15" customHeight="1" thickBot="1" x14ac:dyDescent="0.3">
      <c r="A41" s="187"/>
      <c r="B41" s="187"/>
      <c r="C41" s="187"/>
      <c r="D41" s="187"/>
      <c r="E41" s="187"/>
      <c r="F41" s="187"/>
      <c r="J41" s="18"/>
      <c r="K41" s="18"/>
      <c r="L41" s="18"/>
      <c r="M41" s="18"/>
      <c r="N41" s="18"/>
      <c r="O41" s="18"/>
      <c r="P41" s="18"/>
    </row>
    <row r="42" spans="1:20" customFormat="1" ht="15" customHeight="1" thickBot="1" x14ac:dyDescent="0.3">
      <c r="A42" s="187"/>
      <c r="B42" s="187"/>
      <c r="C42" s="197"/>
      <c r="D42" s="354" t="s">
        <v>737</v>
      </c>
      <c r="E42" s="355"/>
      <c r="F42" s="356"/>
      <c r="G42" s="202"/>
      <c r="H42" s="236">
        <f>F40+H40</f>
        <v>0</v>
      </c>
      <c r="I42" s="205"/>
      <c r="J42" s="236">
        <f>F40+J40</f>
        <v>0</v>
      </c>
      <c r="K42" s="237"/>
      <c r="L42" s="236">
        <f>F40+L40</f>
        <v>0</v>
      </c>
      <c r="M42" s="237"/>
      <c r="N42" s="236">
        <f>F40+N40</f>
        <v>0</v>
      </c>
      <c r="O42" s="237"/>
      <c r="P42" s="236">
        <f>F40+P40</f>
        <v>0</v>
      </c>
    </row>
    <row r="43" spans="1:20" customFormat="1" ht="20.45" customHeight="1" thickBot="1" x14ac:dyDescent="0.3">
      <c r="A43" s="187"/>
      <c r="B43" s="187"/>
      <c r="C43" s="197"/>
      <c r="D43" s="357"/>
      <c r="E43" s="358"/>
      <c r="F43" s="359"/>
    </row>
    <row r="44" spans="1:20" x14ac:dyDescent="0.25">
      <c r="A44" s="161"/>
      <c r="B44" s="161"/>
      <c r="C44" s="161"/>
      <c r="D44" s="161"/>
      <c r="E44" s="161"/>
      <c r="F44" s="179"/>
    </row>
    <row r="45" spans="1:20" x14ac:dyDescent="0.25">
      <c r="A45" s="161"/>
      <c r="B45" s="161"/>
      <c r="C45" s="161"/>
      <c r="D45" s="161"/>
      <c r="E45" s="161"/>
      <c r="F45" s="161"/>
    </row>
    <row r="46" spans="1:20" x14ac:dyDescent="0.25">
      <c r="A46" s="161" t="s">
        <v>725</v>
      </c>
      <c r="B46" s="161"/>
      <c r="C46" s="161"/>
      <c r="D46" s="161"/>
      <c r="E46" s="161"/>
      <c r="F46" s="161"/>
    </row>
  </sheetData>
  <sheetProtection algorithmName="SHA-512" hashValue="JJqDk9+ZyNrBHgs/Lm7vRkbPPz6/Il0o5Gb0H/qAUvs0qO35hYjm2fxBsAHVBw0fcpZhz4FvKC/4ZVX09yC++Q==" saltValue="MSt+Ii4Lm0PG6qSyEOz0vA==" spinCount="100000" sheet="1" objects="1" scenarios="1"/>
  <mergeCells count="18">
    <mergeCell ref="M5:M7"/>
    <mergeCell ref="N5:N7"/>
    <mergeCell ref="A3:E3"/>
    <mergeCell ref="C40:E40"/>
    <mergeCell ref="D42:F43"/>
    <mergeCell ref="G4:P4"/>
    <mergeCell ref="R31:S31"/>
    <mergeCell ref="S33:T34"/>
    <mergeCell ref="C5:E5"/>
    <mergeCell ref="C6:E6"/>
    <mergeCell ref="O5:O7"/>
    <mergeCell ref="P5:P7"/>
    <mergeCell ref="G5:G7"/>
    <mergeCell ref="H5:H7"/>
    <mergeCell ref="I5:I7"/>
    <mergeCell ref="J5:J7"/>
    <mergeCell ref="K5:K7"/>
    <mergeCell ref="L5:L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E5617-F58E-4901-B5FD-25C95CD15138}">
  <dimension ref="A1:M42"/>
  <sheetViews>
    <sheetView view="pageBreakPreview" topLeftCell="A34" zoomScaleNormal="115" zoomScaleSheetLayoutView="100" workbookViewId="0">
      <selection activeCell="D43" sqref="D43"/>
    </sheetView>
  </sheetViews>
  <sheetFormatPr defaultRowHeight="14.25" x14ac:dyDescent="0.2"/>
  <cols>
    <col min="1" max="2" width="9.140625" style="306"/>
    <col min="3" max="3" width="129.28515625" style="306" customWidth="1"/>
    <col min="4" max="4" width="12.28515625" style="306" customWidth="1"/>
    <col min="5" max="5" width="13.7109375" style="306" customWidth="1"/>
    <col min="6" max="16384" width="9.140625" style="306"/>
  </cols>
  <sheetData>
    <row r="1" spans="1:13" s="308" customFormat="1" ht="15" x14ac:dyDescent="0.25">
      <c r="A1" s="206" t="s">
        <v>23</v>
      </c>
      <c r="B1" s="161"/>
      <c r="C1" s="161"/>
      <c r="D1" s="161"/>
      <c r="E1" s="161"/>
      <c r="F1" s="161"/>
      <c r="G1" s="161"/>
    </row>
    <row r="3" spans="1:13" ht="15" x14ac:dyDescent="0.25">
      <c r="A3" s="309" t="s">
        <v>777</v>
      </c>
    </row>
    <row r="5" spans="1:13" ht="15" x14ac:dyDescent="0.25">
      <c r="A5" s="307" t="s">
        <v>776</v>
      </c>
    </row>
    <row r="6" spans="1:13" ht="204" customHeight="1" x14ac:dyDescent="0.2">
      <c r="A6" s="369" t="s">
        <v>792</v>
      </c>
      <c r="B6" s="369"/>
      <c r="C6" s="369"/>
      <c r="D6" s="369"/>
      <c r="E6" s="369"/>
      <c r="F6" s="369"/>
      <c r="G6" s="12"/>
      <c r="H6" s="12"/>
      <c r="I6" s="12"/>
      <c r="J6" s="12"/>
      <c r="K6" s="12"/>
      <c r="L6" s="12"/>
      <c r="M6" s="12"/>
    </row>
    <row r="8" spans="1:13" s="307" customFormat="1" ht="15" x14ac:dyDescent="0.25">
      <c r="A8" s="313" t="s">
        <v>778</v>
      </c>
      <c r="B8" s="378" t="s">
        <v>779</v>
      </c>
      <c r="C8" s="378"/>
      <c r="D8" s="313"/>
      <c r="E8" s="313" t="s">
        <v>652</v>
      </c>
    </row>
    <row r="9" spans="1:13" ht="24" customHeight="1" x14ac:dyDescent="0.2">
      <c r="B9" s="377" t="s">
        <v>780</v>
      </c>
      <c r="C9" s="377"/>
      <c r="D9" s="314"/>
    </row>
    <row r="10" spans="1:13" x14ac:dyDescent="0.2">
      <c r="B10" s="370"/>
      <c r="C10" s="370"/>
      <c r="D10" s="312"/>
    </row>
    <row r="11" spans="1:13" ht="27" customHeight="1" x14ac:dyDescent="0.2">
      <c r="B11" s="373" t="s">
        <v>781</v>
      </c>
      <c r="C11" s="376"/>
      <c r="D11" s="311"/>
    </row>
    <row r="12" spans="1:13" x14ac:dyDescent="0.2">
      <c r="B12" s="372"/>
      <c r="C12" s="372"/>
      <c r="D12" s="310"/>
    </row>
    <row r="13" spans="1:13" ht="27" customHeight="1" x14ac:dyDescent="0.2">
      <c r="A13" s="313" t="s">
        <v>785</v>
      </c>
      <c r="B13" s="374" t="s">
        <v>793</v>
      </c>
      <c r="C13" s="374"/>
      <c r="D13" s="317"/>
      <c r="E13" s="320">
        <v>0</v>
      </c>
    </row>
    <row r="14" spans="1:13" ht="25.5" customHeight="1" x14ac:dyDescent="0.2">
      <c r="A14" s="313" t="s">
        <v>786</v>
      </c>
      <c r="B14" s="374" t="s">
        <v>794</v>
      </c>
      <c r="C14" s="374"/>
      <c r="D14" s="323">
        <v>0</v>
      </c>
      <c r="E14" s="320">
        <f>E13*D14</f>
        <v>0</v>
      </c>
    </row>
    <row r="15" spans="1:13" ht="30.75" customHeight="1" x14ac:dyDescent="0.2">
      <c r="A15" s="313" t="s">
        <v>787</v>
      </c>
      <c r="B15" s="374" t="s">
        <v>795</v>
      </c>
      <c r="C15" s="374"/>
      <c r="D15" s="317"/>
      <c r="E15" s="320">
        <v>0</v>
      </c>
    </row>
    <row r="16" spans="1:13" ht="27.75" customHeight="1" x14ac:dyDescent="0.2">
      <c r="A16" s="313" t="s">
        <v>788</v>
      </c>
      <c r="B16" s="374" t="s">
        <v>796</v>
      </c>
      <c r="C16" s="374"/>
      <c r="D16" s="323">
        <v>0</v>
      </c>
      <c r="E16" s="320">
        <v>0</v>
      </c>
    </row>
    <row r="17" spans="1:5" ht="33.75" customHeight="1" x14ac:dyDescent="0.2">
      <c r="A17" s="313" t="s">
        <v>789</v>
      </c>
      <c r="B17" s="374" t="s">
        <v>782</v>
      </c>
      <c r="C17" s="374"/>
      <c r="D17" s="317"/>
      <c r="E17" s="320">
        <v>0</v>
      </c>
    </row>
    <row r="18" spans="1:5" ht="27" customHeight="1" x14ac:dyDescent="0.2">
      <c r="A18" s="313" t="s">
        <v>790</v>
      </c>
      <c r="B18" s="374" t="s">
        <v>797</v>
      </c>
      <c r="C18" s="374"/>
      <c r="D18" s="323">
        <v>0</v>
      </c>
      <c r="E18" s="320">
        <v>0</v>
      </c>
    </row>
    <row r="19" spans="1:5" x14ac:dyDescent="0.2">
      <c r="B19" s="374"/>
      <c r="C19" s="374"/>
      <c r="D19" s="317"/>
    </row>
    <row r="20" spans="1:5" ht="15" x14ac:dyDescent="0.2">
      <c r="B20" s="375" t="s">
        <v>783</v>
      </c>
      <c r="C20" s="375"/>
      <c r="D20" s="318"/>
      <c r="E20" s="313" t="s">
        <v>652</v>
      </c>
    </row>
    <row r="21" spans="1:5" x14ac:dyDescent="0.2">
      <c r="B21" s="374"/>
      <c r="C21" s="374"/>
      <c r="D21" s="317"/>
    </row>
    <row r="22" spans="1:5" ht="29.25" customHeight="1" x14ac:dyDescent="0.2">
      <c r="B22" s="373" t="s">
        <v>781</v>
      </c>
      <c r="C22" s="373"/>
      <c r="D22" s="315"/>
    </row>
    <row r="23" spans="1:5" x14ac:dyDescent="0.2">
      <c r="B23" s="370"/>
      <c r="C23" s="370"/>
      <c r="D23" s="312"/>
    </row>
    <row r="24" spans="1:5" ht="27" customHeight="1" x14ac:dyDescent="0.2">
      <c r="A24" s="313" t="s">
        <v>785</v>
      </c>
      <c r="B24" s="369" t="s">
        <v>793</v>
      </c>
      <c r="C24" s="369"/>
      <c r="D24" s="316"/>
      <c r="E24" s="320">
        <v>0</v>
      </c>
    </row>
    <row r="25" spans="1:5" ht="28.5" customHeight="1" x14ac:dyDescent="0.2">
      <c r="A25" s="313" t="s">
        <v>786</v>
      </c>
      <c r="B25" s="369" t="s">
        <v>794</v>
      </c>
      <c r="C25" s="369"/>
      <c r="D25" s="323">
        <v>0</v>
      </c>
      <c r="E25" s="320">
        <f>E24*D25</f>
        <v>0</v>
      </c>
    </row>
    <row r="26" spans="1:5" ht="27" customHeight="1" x14ac:dyDescent="0.2">
      <c r="A26" s="313" t="s">
        <v>787</v>
      </c>
      <c r="B26" s="369" t="s">
        <v>795</v>
      </c>
      <c r="C26" s="369"/>
      <c r="D26" s="316"/>
      <c r="E26" s="320">
        <v>0</v>
      </c>
    </row>
    <row r="27" spans="1:5" ht="30" customHeight="1" x14ac:dyDescent="0.2">
      <c r="A27" s="313" t="s">
        <v>788</v>
      </c>
      <c r="B27" s="369" t="s">
        <v>798</v>
      </c>
      <c r="C27" s="369"/>
      <c r="D27" s="323">
        <v>0</v>
      </c>
      <c r="E27" s="320">
        <f>E26*D27</f>
        <v>0</v>
      </c>
    </row>
    <row r="28" spans="1:5" ht="32.25" customHeight="1" x14ac:dyDescent="0.2">
      <c r="A28" s="313" t="s">
        <v>789</v>
      </c>
      <c r="B28" s="369" t="s">
        <v>802</v>
      </c>
      <c r="C28" s="369"/>
      <c r="D28" s="316"/>
      <c r="E28" s="320">
        <v>0</v>
      </c>
    </row>
    <row r="29" spans="1:5" ht="27" customHeight="1" x14ac:dyDescent="0.2">
      <c r="A29" s="313" t="s">
        <v>790</v>
      </c>
      <c r="B29" s="369" t="s">
        <v>799</v>
      </c>
      <c r="C29" s="369"/>
      <c r="D29" s="323">
        <v>0</v>
      </c>
      <c r="E29" s="320">
        <f>E28*D29</f>
        <v>0</v>
      </c>
    </row>
    <row r="30" spans="1:5" x14ac:dyDescent="0.2">
      <c r="B30" s="370"/>
      <c r="C30" s="370"/>
      <c r="D30" s="312"/>
    </row>
    <row r="31" spans="1:5" ht="15" x14ac:dyDescent="0.2">
      <c r="B31" s="371" t="s">
        <v>784</v>
      </c>
      <c r="C31" s="371"/>
      <c r="D31" s="319"/>
      <c r="E31" s="313" t="s">
        <v>652</v>
      </c>
    </row>
    <row r="32" spans="1:5" x14ac:dyDescent="0.2">
      <c r="B32" s="372"/>
      <c r="C32" s="372"/>
      <c r="D32" s="310"/>
    </row>
    <row r="33" spans="1:5" ht="36" customHeight="1" x14ac:dyDescent="0.2">
      <c r="B33" s="373" t="s">
        <v>781</v>
      </c>
      <c r="C33" s="373"/>
      <c r="D33" s="315"/>
    </row>
    <row r="34" spans="1:5" x14ac:dyDescent="0.2">
      <c r="B34" s="369"/>
      <c r="C34" s="369"/>
      <c r="D34" s="316"/>
    </row>
    <row r="35" spans="1:5" ht="26.25" customHeight="1" x14ac:dyDescent="0.2">
      <c r="A35" s="313" t="s">
        <v>785</v>
      </c>
      <c r="B35" s="369" t="s">
        <v>793</v>
      </c>
      <c r="C35" s="369"/>
      <c r="D35" s="316"/>
      <c r="E35" s="320">
        <v>0</v>
      </c>
    </row>
    <row r="36" spans="1:5" ht="30.75" customHeight="1" x14ac:dyDescent="0.2">
      <c r="A36" s="313" t="s">
        <v>786</v>
      </c>
      <c r="B36" s="369" t="s">
        <v>800</v>
      </c>
      <c r="C36" s="369"/>
      <c r="D36" s="323">
        <v>0</v>
      </c>
      <c r="E36" s="320">
        <f>E35*D36</f>
        <v>0</v>
      </c>
    </row>
    <row r="37" spans="1:5" ht="26.25" customHeight="1" x14ac:dyDescent="0.2">
      <c r="A37" s="313" t="s">
        <v>787</v>
      </c>
      <c r="B37" s="369" t="s">
        <v>801</v>
      </c>
      <c r="C37" s="369"/>
      <c r="D37" s="316"/>
      <c r="E37" s="320">
        <v>0</v>
      </c>
    </row>
    <row r="38" spans="1:5" ht="29.25" customHeight="1" x14ac:dyDescent="0.2">
      <c r="A38" s="313" t="s">
        <v>788</v>
      </c>
      <c r="B38" s="369" t="s">
        <v>794</v>
      </c>
      <c r="C38" s="369"/>
      <c r="D38" s="323">
        <v>0</v>
      </c>
      <c r="E38" s="320">
        <f>E37*D38</f>
        <v>0</v>
      </c>
    </row>
    <row r="39" spans="1:5" ht="42.75" customHeight="1" x14ac:dyDescent="0.2">
      <c r="A39" s="313" t="s">
        <v>789</v>
      </c>
      <c r="B39" s="369" t="s">
        <v>802</v>
      </c>
      <c r="C39" s="369"/>
      <c r="D39" s="316"/>
      <c r="E39" s="320">
        <v>0</v>
      </c>
    </row>
    <row r="40" spans="1:5" ht="29.25" customHeight="1" x14ac:dyDescent="0.2">
      <c r="A40" s="313" t="s">
        <v>790</v>
      </c>
      <c r="B40" s="369" t="s">
        <v>803</v>
      </c>
      <c r="C40" s="369"/>
      <c r="D40" s="323">
        <v>0</v>
      </c>
      <c r="E40" s="320">
        <f>E39*D40</f>
        <v>0</v>
      </c>
    </row>
    <row r="42" spans="1:5" ht="15" x14ac:dyDescent="0.25">
      <c r="C42" s="321" t="s">
        <v>791</v>
      </c>
      <c r="D42" s="321"/>
      <c r="E42" s="322">
        <f>SUM(E9:E41)</f>
        <v>0</v>
      </c>
    </row>
  </sheetData>
  <sheetProtection algorithmName="SHA-512" hashValue="2EQ5UUW3P00IWZES3IGLlihlPK7UH1oeFvf5K8CPfddtIlR+XtBZyF6pByW3NBO6qbDXOf465XWy4SbQeQkwmA==" saltValue="GhlpD4Kgil32o6seoiywJg==" spinCount="100000" sheet="1" objects="1" scenarios="1"/>
  <mergeCells count="34">
    <mergeCell ref="B10:C10"/>
    <mergeCell ref="B11:C11"/>
    <mergeCell ref="B9:C9"/>
    <mergeCell ref="B8:C8"/>
    <mergeCell ref="A6:F6"/>
    <mergeCell ref="B23:C23"/>
    <mergeCell ref="B12:C12"/>
    <mergeCell ref="B13:C13"/>
    <mergeCell ref="B14:C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36:C36"/>
    <mergeCell ref="B37:C37"/>
    <mergeCell ref="B38:C38"/>
    <mergeCell ref="B39:C39"/>
    <mergeCell ref="B40:C40"/>
  </mergeCells>
  <pageMargins left="0.7" right="0.7" top="0.75" bottom="0.75" header="0.3" footer="0.3"/>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E4672-8AB2-47F3-8442-39AB4AA1E760}">
  <dimension ref="A1:U110"/>
  <sheetViews>
    <sheetView topLeftCell="A97" zoomScaleNormal="100" workbookViewId="0">
      <selection activeCell="J12" sqref="J12"/>
    </sheetView>
  </sheetViews>
  <sheetFormatPr defaultRowHeight="15" x14ac:dyDescent="0.25"/>
  <cols>
    <col min="3" max="3" width="62" style="281" customWidth="1"/>
    <col min="5" max="5" width="11.5703125" customWidth="1"/>
    <col min="6" max="6" width="10.42578125" customWidth="1"/>
    <col min="7" max="7" width="10.85546875" customWidth="1"/>
    <col min="8" max="8" width="12" customWidth="1"/>
    <col min="9" max="9" width="12.5703125" customWidth="1"/>
    <col min="10" max="10" width="10.85546875" style="162" customWidth="1"/>
    <col min="11" max="11" width="10.140625" style="162" bestFit="1" customWidth="1"/>
    <col min="12" max="12" width="9.140625" style="162"/>
    <col min="13" max="13" width="10.140625" style="162" bestFit="1" customWidth="1"/>
    <col min="14" max="14" width="9.140625" style="162"/>
    <col min="15" max="15" width="10.42578125" style="162" customWidth="1"/>
    <col min="16" max="16" width="9.140625" style="162"/>
    <col min="17" max="17" width="9.85546875" style="162" customWidth="1"/>
    <col min="18" max="18" width="9.140625" style="162"/>
    <col min="19" max="19" width="10.140625" style="162" customWidth="1"/>
    <col min="20" max="20" width="3.5703125" style="162" customWidth="1"/>
    <col min="21" max="21" width="18.85546875" style="162" customWidth="1"/>
    <col min="22" max="16384" width="9.140625" style="162"/>
  </cols>
  <sheetData>
    <row r="1" spans="1:19" s="24" customFormat="1" ht="12.75" x14ac:dyDescent="0.2">
      <c r="A1" s="247" t="s">
        <v>28</v>
      </c>
      <c r="B1" s="248"/>
      <c r="C1" s="1"/>
      <c r="D1" s="1"/>
      <c r="E1" s="1"/>
      <c r="F1" s="1"/>
      <c r="G1" s="1"/>
      <c r="H1" s="1"/>
      <c r="I1" s="249"/>
      <c r="J1" s="333"/>
      <c r="K1" s="333"/>
    </row>
    <row r="2" spans="1:19" s="24" customFormat="1" ht="12.75" x14ac:dyDescent="0.2">
      <c r="A2" s="1"/>
      <c r="B2" s="248"/>
      <c r="C2" s="1"/>
      <c r="D2" s="1"/>
      <c r="E2" s="1"/>
      <c r="F2" s="1"/>
      <c r="G2" s="1"/>
      <c r="H2" s="1"/>
      <c r="I2" s="1"/>
    </row>
    <row r="3" spans="1:19" s="24" customFormat="1" ht="12.75" x14ac:dyDescent="0.2">
      <c r="A3" s="1"/>
      <c r="B3" s="250" t="s">
        <v>228</v>
      </c>
      <c r="C3" s="1"/>
      <c r="D3" s="1"/>
      <c r="E3" s="1"/>
      <c r="F3" s="1"/>
      <c r="G3" s="1"/>
      <c r="H3" s="1"/>
      <c r="I3" s="1"/>
    </row>
    <row r="4" spans="1:19" s="24" customFormat="1" ht="12.75" x14ac:dyDescent="0.2">
      <c r="A4" s="1"/>
      <c r="B4" s="248"/>
      <c r="C4" s="1"/>
      <c r="D4" s="1"/>
      <c r="E4" s="1"/>
      <c r="F4" s="1"/>
      <c r="G4" s="1"/>
      <c r="H4" s="1"/>
      <c r="I4" s="1"/>
    </row>
    <row r="5" spans="1:19" s="28" customFormat="1" ht="77.25" customHeight="1" x14ac:dyDescent="0.25">
      <c r="A5" s="251" t="s">
        <v>643</v>
      </c>
      <c r="B5" s="252"/>
      <c r="C5" s="252"/>
      <c r="D5" s="252"/>
      <c r="E5" s="252"/>
      <c r="F5" s="252"/>
      <c r="G5" s="252"/>
      <c r="H5" s="252"/>
      <c r="I5" s="253"/>
      <c r="J5" s="41"/>
      <c r="K5" s="41"/>
    </row>
    <row r="6" spans="1:19" s="24" customFormat="1" ht="12.75" x14ac:dyDescent="0.2">
      <c r="A6" s="1"/>
      <c r="B6" s="254"/>
      <c r="C6" s="12"/>
      <c r="D6" s="1"/>
      <c r="E6" s="1"/>
      <c r="F6" s="1"/>
      <c r="G6" s="1"/>
      <c r="H6" s="1"/>
      <c r="I6" s="1"/>
      <c r="J6" s="389" t="s">
        <v>743</v>
      </c>
      <c r="K6" s="390"/>
      <c r="L6" s="390"/>
      <c r="M6" s="390"/>
      <c r="N6" s="390"/>
      <c r="O6" s="390"/>
      <c r="P6" s="390"/>
      <c r="Q6" s="390"/>
      <c r="R6" s="390"/>
      <c r="S6" s="391"/>
    </row>
    <row r="7" spans="1:19" s="24" customFormat="1" ht="57" customHeight="1" x14ac:dyDescent="0.2">
      <c r="A7" s="255" t="s">
        <v>5</v>
      </c>
      <c r="B7" s="256" t="s">
        <v>145</v>
      </c>
      <c r="C7" s="257" t="s">
        <v>227</v>
      </c>
      <c r="D7" s="384" t="s">
        <v>742</v>
      </c>
      <c r="E7" s="383"/>
      <c r="F7" s="384" t="s">
        <v>642</v>
      </c>
      <c r="G7" s="383"/>
      <c r="H7" s="382" t="s">
        <v>767</v>
      </c>
      <c r="I7" s="383"/>
      <c r="J7" s="238" t="s">
        <v>644</v>
      </c>
      <c r="K7" s="289" t="s">
        <v>645</v>
      </c>
      <c r="L7" s="238" t="s">
        <v>646</v>
      </c>
      <c r="M7" s="289" t="s">
        <v>645</v>
      </c>
      <c r="N7" s="238" t="s">
        <v>647</v>
      </c>
      <c r="O7" s="289" t="s">
        <v>645</v>
      </c>
      <c r="P7" s="238" t="s">
        <v>648</v>
      </c>
      <c r="Q7" s="289" t="s">
        <v>645</v>
      </c>
      <c r="R7" s="238" t="s">
        <v>649</v>
      </c>
      <c r="S7" s="289" t="s">
        <v>645</v>
      </c>
    </row>
    <row r="8" spans="1:19" s="24" customFormat="1" ht="12.75" x14ac:dyDescent="0.2">
      <c r="A8" s="4"/>
      <c r="B8" s="14"/>
      <c r="C8" s="12"/>
      <c r="D8" s="258"/>
      <c r="E8" s="259"/>
      <c r="F8" s="258"/>
      <c r="G8" s="259"/>
      <c r="H8" s="17"/>
      <c r="I8" s="259"/>
      <c r="J8" s="239"/>
      <c r="K8" s="290"/>
      <c r="L8" s="240"/>
      <c r="M8" s="290"/>
      <c r="N8" s="240"/>
      <c r="O8" s="290"/>
      <c r="P8" s="240"/>
      <c r="Q8" s="290"/>
      <c r="R8" s="240"/>
      <c r="S8" s="300"/>
    </row>
    <row r="9" spans="1:19" s="24" customFormat="1" ht="76.5" x14ac:dyDescent="0.2">
      <c r="A9" s="8" t="s">
        <v>183</v>
      </c>
      <c r="B9" s="7">
        <v>1</v>
      </c>
      <c r="C9" s="12" t="s">
        <v>623</v>
      </c>
      <c r="D9" s="5">
        <v>260</v>
      </c>
      <c r="E9" s="3" t="s">
        <v>640</v>
      </c>
      <c r="F9" s="260">
        <f>'Schedule of Rates'!D608</f>
        <v>0</v>
      </c>
      <c r="G9" s="3" t="s">
        <v>640</v>
      </c>
      <c r="H9" s="2">
        <f>D9*F9</f>
        <v>0</v>
      </c>
      <c r="I9" s="3" t="s">
        <v>741</v>
      </c>
      <c r="J9" s="241">
        <v>0</v>
      </c>
      <c r="K9" s="291">
        <f>H9*J9</f>
        <v>0</v>
      </c>
      <c r="L9" s="241">
        <v>0</v>
      </c>
      <c r="M9" s="298">
        <f>H9*L9</f>
        <v>0</v>
      </c>
      <c r="N9" s="241">
        <v>0</v>
      </c>
      <c r="O9" s="298">
        <f>H9*N9</f>
        <v>0</v>
      </c>
      <c r="P9" s="241">
        <v>0</v>
      </c>
      <c r="Q9" s="298">
        <f>H9*P9</f>
        <v>0</v>
      </c>
      <c r="R9" s="241">
        <v>0</v>
      </c>
      <c r="S9" s="301">
        <f>H9*R9</f>
        <v>0</v>
      </c>
    </row>
    <row r="10" spans="1:19" s="24" customFormat="1" ht="12.75" x14ac:dyDescent="0.2">
      <c r="A10" s="6"/>
      <c r="B10" s="7"/>
      <c r="C10" s="12"/>
      <c r="D10" s="5"/>
      <c r="E10" s="261"/>
      <c r="F10" s="262"/>
      <c r="G10" s="261"/>
      <c r="H10" s="2"/>
      <c r="I10" s="261"/>
      <c r="J10" s="242"/>
      <c r="K10" s="292"/>
      <c r="L10" s="242"/>
      <c r="M10" s="292"/>
      <c r="N10" s="242"/>
      <c r="O10" s="292"/>
      <c r="P10" s="242"/>
      <c r="Q10" s="292"/>
      <c r="R10" s="242"/>
      <c r="S10" s="302"/>
    </row>
    <row r="11" spans="1:19" s="24" customFormat="1" ht="102" x14ac:dyDescent="0.2">
      <c r="A11" s="8" t="s">
        <v>184</v>
      </c>
      <c r="B11" s="7">
        <v>2</v>
      </c>
      <c r="C11" s="12" t="s">
        <v>540</v>
      </c>
      <c r="D11" s="5">
        <v>4</v>
      </c>
      <c r="E11" s="3" t="s">
        <v>640</v>
      </c>
      <c r="F11" s="260">
        <f>'Schedule of Rates'!D610</f>
        <v>0</v>
      </c>
      <c r="G11" s="3" t="s">
        <v>640</v>
      </c>
      <c r="H11" s="2">
        <f t="shared" ref="H11:H67" si="0">D11*F11</f>
        <v>0</v>
      </c>
      <c r="I11" s="3" t="s">
        <v>741</v>
      </c>
      <c r="J11" s="241">
        <v>0</v>
      </c>
      <c r="K11" s="291">
        <f>H11*J11</f>
        <v>0</v>
      </c>
      <c r="L11" s="241">
        <v>0</v>
      </c>
      <c r="M11" s="298">
        <f>H11*L11</f>
        <v>0</v>
      </c>
      <c r="N11" s="241">
        <v>0</v>
      </c>
      <c r="O11" s="298">
        <f>H11*N11</f>
        <v>0</v>
      </c>
      <c r="P11" s="241">
        <v>0</v>
      </c>
      <c r="Q11" s="298">
        <f>H11*P11</f>
        <v>0</v>
      </c>
      <c r="R11" s="241">
        <v>0</v>
      </c>
      <c r="S11" s="301">
        <f>H11*R11</f>
        <v>0</v>
      </c>
    </row>
    <row r="12" spans="1:19" s="24" customFormat="1" ht="12.75" x14ac:dyDescent="0.2">
      <c r="A12" s="6"/>
      <c r="B12" s="7"/>
      <c r="C12" s="12"/>
      <c r="D12" s="5"/>
      <c r="E12" s="261"/>
      <c r="F12" s="262"/>
      <c r="G12" s="261"/>
      <c r="H12" s="2"/>
      <c r="I12" s="261"/>
      <c r="J12" s="242"/>
      <c r="K12" s="292"/>
      <c r="L12" s="242"/>
      <c r="M12" s="292"/>
      <c r="N12" s="242"/>
      <c r="O12" s="292"/>
      <c r="P12" s="242"/>
      <c r="Q12" s="292"/>
      <c r="R12" s="242"/>
      <c r="S12" s="302"/>
    </row>
    <row r="13" spans="1:19" s="24" customFormat="1" ht="38.25" x14ac:dyDescent="0.2">
      <c r="A13" s="8" t="s">
        <v>185</v>
      </c>
      <c r="B13" s="7">
        <v>3</v>
      </c>
      <c r="C13" s="12" t="s">
        <v>168</v>
      </c>
      <c r="D13" s="5">
        <v>4</v>
      </c>
      <c r="E13" s="3" t="s">
        <v>1</v>
      </c>
      <c r="F13" s="260">
        <f>'Schedule of Rates'!D612</f>
        <v>0</v>
      </c>
      <c r="G13" s="3" t="s">
        <v>1</v>
      </c>
      <c r="H13" s="2">
        <f t="shared" si="0"/>
        <v>0</v>
      </c>
      <c r="I13" s="3" t="s">
        <v>741</v>
      </c>
      <c r="J13" s="241">
        <v>0</v>
      </c>
      <c r="K13" s="291">
        <f>H13*J13</f>
        <v>0</v>
      </c>
      <c r="L13" s="241">
        <v>0</v>
      </c>
      <c r="M13" s="298">
        <f>H13*L13</f>
        <v>0</v>
      </c>
      <c r="N13" s="241">
        <v>0</v>
      </c>
      <c r="O13" s="298">
        <f>H13*N13</f>
        <v>0</v>
      </c>
      <c r="P13" s="241">
        <v>0</v>
      </c>
      <c r="Q13" s="298">
        <f>H13*P13</f>
        <v>0</v>
      </c>
      <c r="R13" s="241">
        <v>0</v>
      </c>
      <c r="S13" s="301">
        <f>H13*R13</f>
        <v>0</v>
      </c>
    </row>
    <row r="14" spans="1:19" s="24" customFormat="1" ht="12.75" x14ac:dyDescent="0.2">
      <c r="A14" s="6"/>
      <c r="B14" s="7"/>
      <c r="C14" s="12"/>
      <c r="D14" s="5"/>
      <c r="E14" s="261"/>
      <c r="F14" s="262"/>
      <c r="G14" s="261"/>
      <c r="H14" s="2"/>
      <c r="I14" s="261"/>
      <c r="J14" s="242"/>
      <c r="K14" s="292"/>
      <c r="L14" s="242"/>
      <c r="M14" s="292"/>
      <c r="N14" s="242"/>
      <c r="O14" s="292"/>
      <c r="P14" s="242"/>
      <c r="Q14" s="292"/>
      <c r="R14" s="242"/>
      <c r="S14" s="302"/>
    </row>
    <row r="15" spans="1:19" s="24" customFormat="1" ht="25.5" x14ac:dyDescent="0.2">
      <c r="A15" s="8" t="s">
        <v>186</v>
      </c>
      <c r="B15" s="7">
        <v>4</v>
      </c>
      <c r="C15" s="12" t="s">
        <v>155</v>
      </c>
      <c r="D15" s="5">
        <v>38</v>
      </c>
      <c r="E15" s="3" t="s">
        <v>640</v>
      </c>
      <c r="F15" s="260">
        <f>'Schedule of Rates'!D614</f>
        <v>0</v>
      </c>
      <c r="G15" s="3" t="s">
        <v>640</v>
      </c>
      <c r="H15" s="2">
        <f t="shared" si="0"/>
        <v>0</v>
      </c>
      <c r="I15" s="3" t="s">
        <v>741</v>
      </c>
      <c r="J15" s="241">
        <v>0</v>
      </c>
      <c r="K15" s="291">
        <f>H15*J15</f>
        <v>0</v>
      </c>
      <c r="L15" s="241">
        <v>0</v>
      </c>
      <c r="M15" s="298">
        <f>H15*L15</f>
        <v>0</v>
      </c>
      <c r="N15" s="241">
        <v>0</v>
      </c>
      <c r="O15" s="298">
        <f>H15*N15</f>
        <v>0</v>
      </c>
      <c r="P15" s="241">
        <v>0</v>
      </c>
      <c r="Q15" s="298">
        <f>H15*P15</f>
        <v>0</v>
      </c>
      <c r="R15" s="241">
        <v>0</v>
      </c>
      <c r="S15" s="301">
        <f>H15*R15</f>
        <v>0</v>
      </c>
    </row>
    <row r="16" spans="1:19" s="24" customFormat="1" ht="12.75" x14ac:dyDescent="0.2">
      <c r="A16" s="4"/>
      <c r="B16" s="7"/>
      <c r="C16" s="12"/>
      <c r="D16" s="5"/>
      <c r="E16" s="261"/>
      <c r="F16" s="262"/>
      <c r="G16" s="261"/>
      <c r="H16" s="2"/>
      <c r="I16" s="261"/>
      <c r="J16" s="242"/>
      <c r="K16" s="292"/>
      <c r="L16" s="242"/>
      <c r="M16" s="292"/>
      <c r="N16" s="242"/>
      <c r="O16" s="292"/>
      <c r="P16" s="242"/>
      <c r="Q16" s="292"/>
      <c r="R16" s="242"/>
      <c r="S16" s="302"/>
    </row>
    <row r="17" spans="1:19" s="24" customFormat="1" ht="38.25" x14ac:dyDescent="0.2">
      <c r="A17" s="8" t="s">
        <v>626</v>
      </c>
      <c r="B17" s="7" t="s">
        <v>624</v>
      </c>
      <c r="C17" s="263" t="s">
        <v>146</v>
      </c>
      <c r="D17" s="264">
        <v>2500</v>
      </c>
      <c r="E17" s="3" t="s">
        <v>640</v>
      </c>
      <c r="F17" s="260">
        <f>'Schedule of Rates'!D616</f>
        <v>0</v>
      </c>
      <c r="G17" s="3" t="s">
        <v>640</v>
      </c>
      <c r="H17" s="2">
        <f t="shared" si="0"/>
        <v>0</v>
      </c>
      <c r="I17" s="3" t="s">
        <v>741</v>
      </c>
      <c r="J17" s="241">
        <v>0</v>
      </c>
      <c r="K17" s="291">
        <f>H17*J17</f>
        <v>0</v>
      </c>
      <c r="L17" s="241">
        <v>0</v>
      </c>
      <c r="M17" s="298">
        <f>H17*L17</f>
        <v>0</v>
      </c>
      <c r="N17" s="241">
        <v>0</v>
      </c>
      <c r="O17" s="298">
        <f>H17*N17</f>
        <v>0</v>
      </c>
      <c r="P17" s="241">
        <v>0</v>
      </c>
      <c r="Q17" s="298">
        <f>H17*P17</f>
        <v>0</v>
      </c>
      <c r="R17" s="241">
        <v>0</v>
      </c>
      <c r="S17" s="301">
        <f>H17*R17</f>
        <v>0</v>
      </c>
    </row>
    <row r="18" spans="1:19" s="24" customFormat="1" ht="12.75" x14ac:dyDescent="0.2">
      <c r="A18" s="8"/>
      <c r="B18" s="7"/>
      <c r="C18" s="263"/>
      <c r="D18" s="5"/>
      <c r="E18" s="3"/>
      <c r="F18" s="262"/>
      <c r="G18" s="3"/>
      <c r="H18" s="2"/>
      <c r="I18" s="3"/>
      <c r="J18" s="242"/>
      <c r="K18" s="292"/>
      <c r="L18" s="242"/>
      <c r="M18" s="292"/>
      <c r="N18" s="242"/>
      <c r="O18" s="292"/>
      <c r="P18" s="242"/>
      <c r="Q18" s="292"/>
      <c r="R18" s="242"/>
      <c r="S18" s="302"/>
    </row>
    <row r="19" spans="1:19" s="24" customFormat="1" ht="25.5" x14ac:dyDescent="0.2">
      <c r="A19" s="8" t="s">
        <v>627</v>
      </c>
      <c r="B19" s="7" t="s">
        <v>625</v>
      </c>
      <c r="C19" s="263" t="s">
        <v>628</v>
      </c>
      <c r="D19" s="264">
        <v>2500</v>
      </c>
      <c r="E19" s="3" t="s">
        <v>640</v>
      </c>
      <c r="F19" s="260">
        <f>'Schedule of Rates'!D618</f>
        <v>0</v>
      </c>
      <c r="G19" s="3" t="s">
        <v>640</v>
      </c>
      <c r="H19" s="2">
        <f t="shared" si="0"/>
        <v>0</v>
      </c>
      <c r="I19" s="3" t="s">
        <v>741</v>
      </c>
      <c r="J19" s="241">
        <v>0</v>
      </c>
      <c r="K19" s="291">
        <f>H19*J19</f>
        <v>0</v>
      </c>
      <c r="L19" s="241">
        <v>0</v>
      </c>
      <c r="M19" s="298">
        <f>H19*L19</f>
        <v>0</v>
      </c>
      <c r="N19" s="241">
        <v>0</v>
      </c>
      <c r="O19" s="298">
        <f>H19*N19</f>
        <v>0</v>
      </c>
      <c r="P19" s="241">
        <v>0</v>
      </c>
      <c r="Q19" s="298">
        <f>H19*P19</f>
        <v>0</v>
      </c>
      <c r="R19" s="241">
        <v>0</v>
      </c>
      <c r="S19" s="301">
        <f>H19*R19</f>
        <v>0</v>
      </c>
    </row>
    <row r="20" spans="1:19" s="24" customFormat="1" ht="12.75" x14ac:dyDescent="0.2">
      <c r="A20" s="6"/>
      <c r="B20" s="7"/>
      <c r="C20" s="263"/>
      <c r="D20" s="5"/>
      <c r="E20" s="261"/>
      <c r="F20" s="262"/>
      <c r="G20" s="261"/>
      <c r="H20" s="2"/>
      <c r="I20" s="261"/>
      <c r="J20" s="242"/>
      <c r="K20" s="292"/>
      <c r="L20" s="242"/>
      <c r="M20" s="292"/>
      <c r="N20" s="242"/>
      <c r="O20" s="292"/>
      <c r="P20" s="242"/>
      <c r="Q20" s="292"/>
      <c r="R20" s="242"/>
      <c r="S20" s="302"/>
    </row>
    <row r="21" spans="1:19" s="24" customFormat="1" ht="25.5" x14ac:dyDescent="0.2">
      <c r="A21" s="8" t="s">
        <v>187</v>
      </c>
      <c r="B21" s="7">
        <v>6</v>
      </c>
      <c r="C21" s="263" t="s">
        <v>169</v>
      </c>
      <c r="D21" s="5">
        <v>50</v>
      </c>
      <c r="E21" s="3" t="s">
        <v>640</v>
      </c>
      <c r="F21" s="260">
        <f>'Schedule of Rates'!D620</f>
        <v>0</v>
      </c>
      <c r="G21" s="3" t="s">
        <v>640</v>
      </c>
      <c r="H21" s="2">
        <f t="shared" si="0"/>
        <v>0</v>
      </c>
      <c r="I21" s="3" t="s">
        <v>741</v>
      </c>
      <c r="J21" s="241">
        <v>0</v>
      </c>
      <c r="K21" s="291">
        <f>H21*J21</f>
        <v>0</v>
      </c>
      <c r="L21" s="241">
        <v>0</v>
      </c>
      <c r="M21" s="298">
        <f>H21*L21</f>
        <v>0</v>
      </c>
      <c r="N21" s="241">
        <v>0</v>
      </c>
      <c r="O21" s="298">
        <f>H21*N21</f>
        <v>0</v>
      </c>
      <c r="P21" s="241">
        <v>0</v>
      </c>
      <c r="Q21" s="298">
        <f>H21*P21</f>
        <v>0</v>
      </c>
      <c r="R21" s="241">
        <v>0</v>
      </c>
      <c r="S21" s="301">
        <f>H21*R21</f>
        <v>0</v>
      </c>
    </row>
    <row r="22" spans="1:19" s="24" customFormat="1" ht="12.75" x14ac:dyDescent="0.2">
      <c r="A22" s="4"/>
      <c r="B22" s="7"/>
      <c r="C22" s="12"/>
      <c r="D22" s="5"/>
      <c r="E22" s="261"/>
      <c r="F22" s="262"/>
      <c r="G22" s="261"/>
      <c r="H22" s="2"/>
      <c r="I22" s="261"/>
      <c r="J22" s="242"/>
      <c r="K22" s="292"/>
      <c r="L22" s="242"/>
      <c r="M22" s="292"/>
      <c r="N22" s="242"/>
      <c r="O22" s="292"/>
      <c r="P22" s="242"/>
      <c r="Q22" s="292"/>
      <c r="R22" s="242"/>
      <c r="S22" s="302"/>
    </row>
    <row r="23" spans="1:19" s="24" customFormat="1" ht="64.5" customHeight="1" x14ac:dyDescent="0.2">
      <c r="A23" s="8" t="s">
        <v>188</v>
      </c>
      <c r="B23" s="7">
        <v>7</v>
      </c>
      <c r="C23" s="12" t="s">
        <v>167</v>
      </c>
      <c r="D23" s="5">
        <v>260</v>
      </c>
      <c r="E23" s="3" t="s">
        <v>1</v>
      </c>
      <c r="F23" s="260">
        <f>'Schedule of Rates'!D622</f>
        <v>0</v>
      </c>
      <c r="G23" s="3" t="s">
        <v>1</v>
      </c>
      <c r="H23" s="2">
        <f t="shared" si="0"/>
        <v>0</v>
      </c>
      <c r="I23" s="3" t="s">
        <v>741</v>
      </c>
      <c r="J23" s="241">
        <v>0</v>
      </c>
      <c r="K23" s="291">
        <f>H23*J23</f>
        <v>0</v>
      </c>
      <c r="L23" s="241">
        <v>0</v>
      </c>
      <c r="M23" s="298">
        <f>H23*L23</f>
        <v>0</v>
      </c>
      <c r="N23" s="241">
        <v>0</v>
      </c>
      <c r="O23" s="298">
        <f>H23*N23</f>
        <v>0</v>
      </c>
      <c r="P23" s="241">
        <v>0</v>
      </c>
      <c r="Q23" s="298">
        <f>H23*P23</f>
        <v>0</v>
      </c>
      <c r="R23" s="241">
        <v>0</v>
      </c>
      <c r="S23" s="301">
        <f>H23*R23</f>
        <v>0</v>
      </c>
    </row>
    <row r="24" spans="1:19" s="24" customFormat="1" ht="12.75" x14ac:dyDescent="0.2">
      <c r="A24" s="6"/>
      <c r="B24" s="7"/>
      <c r="C24" s="12"/>
      <c r="D24" s="5"/>
      <c r="E24" s="261"/>
      <c r="F24" s="262"/>
      <c r="G24" s="261"/>
      <c r="H24" s="2"/>
      <c r="I24" s="261"/>
      <c r="J24" s="242"/>
      <c r="K24" s="292"/>
      <c r="L24" s="242"/>
      <c r="M24" s="292"/>
      <c r="N24" s="242"/>
      <c r="O24" s="292"/>
      <c r="P24" s="242"/>
      <c r="Q24" s="292"/>
      <c r="R24" s="242"/>
      <c r="S24" s="302"/>
    </row>
    <row r="25" spans="1:19" s="24" customFormat="1" ht="38.25" x14ac:dyDescent="0.2">
      <c r="A25" s="8" t="s">
        <v>189</v>
      </c>
      <c r="B25" s="7">
        <v>8</v>
      </c>
      <c r="C25" s="12" t="s">
        <v>147</v>
      </c>
      <c r="D25" s="5">
        <v>4</v>
      </c>
      <c r="E25" s="3" t="s">
        <v>1</v>
      </c>
      <c r="F25" s="260">
        <f>'Schedule of Rates'!D624</f>
        <v>0</v>
      </c>
      <c r="G25" s="3" t="s">
        <v>1</v>
      </c>
      <c r="H25" s="2">
        <f t="shared" si="0"/>
        <v>0</v>
      </c>
      <c r="I25" s="3" t="s">
        <v>741</v>
      </c>
      <c r="J25" s="241">
        <v>0</v>
      </c>
      <c r="K25" s="291">
        <f>H25*J25</f>
        <v>0</v>
      </c>
      <c r="L25" s="241">
        <v>0</v>
      </c>
      <c r="M25" s="298">
        <f>H25*L25</f>
        <v>0</v>
      </c>
      <c r="N25" s="241">
        <v>0</v>
      </c>
      <c r="O25" s="298">
        <f>H25*N25</f>
        <v>0</v>
      </c>
      <c r="P25" s="241">
        <v>0</v>
      </c>
      <c r="Q25" s="298">
        <f>H25*P25</f>
        <v>0</v>
      </c>
      <c r="R25" s="241">
        <v>0</v>
      </c>
      <c r="S25" s="301">
        <f>H25*R25</f>
        <v>0</v>
      </c>
    </row>
    <row r="26" spans="1:19" s="24" customFormat="1" ht="12.75" x14ac:dyDescent="0.2">
      <c r="A26" s="6"/>
      <c r="B26" s="7"/>
      <c r="C26" s="12"/>
      <c r="D26" s="5"/>
      <c r="E26" s="261"/>
      <c r="F26" s="262"/>
      <c r="G26" s="261"/>
      <c r="H26" s="2"/>
      <c r="I26" s="261"/>
      <c r="J26" s="242"/>
      <c r="K26" s="292"/>
      <c r="L26" s="242"/>
      <c r="M26" s="292"/>
      <c r="N26" s="242"/>
      <c r="O26" s="292"/>
      <c r="P26" s="242"/>
      <c r="Q26" s="292"/>
      <c r="R26" s="242"/>
      <c r="S26" s="302"/>
    </row>
    <row r="27" spans="1:19" s="24" customFormat="1" ht="38.25" x14ac:dyDescent="0.2">
      <c r="A27" s="8" t="s">
        <v>190</v>
      </c>
      <c r="B27" s="7">
        <v>9</v>
      </c>
      <c r="C27" s="263" t="s">
        <v>148</v>
      </c>
      <c r="D27" s="5">
        <v>4</v>
      </c>
      <c r="E27" s="3" t="s">
        <v>1</v>
      </c>
      <c r="F27" s="260">
        <f>'Schedule of Rates'!D626</f>
        <v>0</v>
      </c>
      <c r="G27" s="3" t="s">
        <v>1</v>
      </c>
      <c r="H27" s="2">
        <f t="shared" si="0"/>
        <v>0</v>
      </c>
      <c r="I27" s="3" t="s">
        <v>741</v>
      </c>
      <c r="J27" s="241">
        <v>0</v>
      </c>
      <c r="K27" s="291">
        <f>H27*J27</f>
        <v>0</v>
      </c>
      <c r="L27" s="241">
        <v>0</v>
      </c>
      <c r="M27" s="298">
        <f>H27*L27</f>
        <v>0</v>
      </c>
      <c r="N27" s="241">
        <v>0</v>
      </c>
      <c r="O27" s="298">
        <f>H27*N27</f>
        <v>0</v>
      </c>
      <c r="P27" s="241">
        <v>0</v>
      </c>
      <c r="Q27" s="298">
        <f>H27*P27</f>
        <v>0</v>
      </c>
      <c r="R27" s="241">
        <v>0</v>
      </c>
      <c r="S27" s="301">
        <f>H27*R27</f>
        <v>0</v>
      </c>
    </row>
    <row r="28" spans="1:19" s="24" customFormat="1" ht="12.75" x14ac:dyDescent="0.2">
      <c r="A28" s="4"/>
      <c r="B28" s="7"/>
      <c r="C28" s="12"/>
      <c r="D28" s="5"/>
      <c r="E28" s="261"/>
      <c r="F28" s="262"/>
      <c r="G28" s="261"/>
      <c r="H28" s="2"/>
      <c r="I28" s="261"/>
      <c r="J28" s="242"/>
      <c r="K28" s="292"/>
      <c r="L28" s="242"/>
      <c r="M28" s="292"/>
      <c r="N28" s="242"/>
      <c r="O28" s="292"/>
      <c r="P28" s="242"/>
      <c r="Q28" s="292"/>
      <c r="R28" s="242"/>
      <c r="S28" s="302"/>
    </row>
    <row r="29" spans="1:19" s="24" customFormat="1" ht="12.75" x14ac:dyDescent="0.2">
      <c r="A29" s="8" t="s">
        <v>191</v>
      </c>
      <c r="B29" s="7">
        <v>10</v>
      </c>
      <c r="C29" s="12" t="s">
        <v>149</v>
      </c>
      <c r="D29" s="5">
        <v>10</v>
      </c>
      <c r="E29" s="3" t="s">
        <v>0</v>
      </c>
      <c r="F29" s="260">
        <f>'Schedule of Rates'!D628</f>
        <v>0</v>
      </c>
      <c r="G29" s="3" t="s">
        <v>0</v>
      </c>
      <c r="H29" s="2">
        <f t="shared" si="0"/>
        <v>0</v>
      </c>
      <c r="I29" s="3" t="s">
        <v>0</v>
      </c>
      <c r="J29" s="241">
        <v>0</v>
      </c>
      <c r="K29" s="291">
        <f>H29*J29</f>
        <v>0</v>
      </c>
      <c r="L29" s="241">
        <v>0</v>
      </c>
      <c r="M29" s="298">
        <f>H29*L29</f>
        <v>0</v>
      </c>
      <c r="N29" s="241">
        <v>0</v>
      </c>
      <c r="O29" s="298">
        <f>H29*N29</f>
        <v>0</v>
      </c>
      <c r="P29" s="241">
        <v>0</v>
      </c>
      <c r="Q29" s="298">
        <f>H29*P29</f>
        <v>0</v>
      </c>
      <c r="R29" s="241">
        <v>0</v>
      </c>
      <c r="S29" s="301">
        <f>H29*R29</f>
        <v>0</v>
      </c>
    </row>
    <row r="30" spans="1:19" s="24" customFormat="1" ht="12.75" x14ac:dyDescent="0.2">
      <c r="A30" s="4"/>
      <c r="B30" s="7"/>
      <c r="C30" s="12"/>
      <c r="D30" s="5"/>
      <c r="E30" s="261"/>
      <c r="F30" s="262"/>
      <c r="G30" s="261"/>
      <c r="H30" s="2"/>
      <c r="I30" s="261"/>
      <c r="J30" s="242"/>
      <c r="K30" s="292"/>
      <c r="L30" s="242"/>
      <c r="M30" s="292"/>
      <c r="N30" s="242"/>
      <c r="O30" s="292"/>
      <c r="P30" s="242"/>
      <c r="Q30" s="292"/>
      <c r="R30" s="242"/>
      <c r="S30" s="302"/>
    </row>
    <row r="31" spans="1:19" s="24" customFormat="1" ht="12.75" x14ac:dyDescent="0.2">
      <c r="A31" s="8" t="s">
        <v>192</v>
      </c>
      <c r="B31" s="7">
        <v>11</v>
      </c>
      <c r="C31" s="12" t="s">
        <v>157</v>
      </c>
      <c r="D31" s="5">
        <v>10</v>
      </c>
      <c r="E31" s="3" t="s">
        <v>1</v>
      </c>
      <c r="F31" s="260">
        <f>'Schedule of Rates'!D630</f>
        <v>0</v>
      </c>
      <c r="G31" s="3" t="s">
        <v>1</v>
      </c>
      <c r="H31" s="2">
        <f t="shared" si="0"/>
        <v>0</v>
      </c>
      <c r="I31" s="3" t="s">
        <v>741</v>
      </c>
      <c r="J31" s="241">
        <v>0</v>
      </c>
      <c r="K31" s="291">
        <f>H31*J31</f>
        <v>0</v>
      </c>
      <c r="L31" s="241">
        <v>0</v>
      </c>
      <c r="M31" s="298">
        <f>H31*L31</f>
        <v>0</v>
      </c>
      <c r="N31" s="241">
        <v>0</v>
      </c>
      <c r="O31" s="298">
        <f>H31*N31</f>
        <v>0</v>
      </c>
      <c r="P31" s="241">
        <v>0</v>
      </c>
      <c r="Q31" s="298">
        <f>H31*P31</f>
        <v>0</v>
      </c>
      <c r="R31" s="241">
        <v>0</v>
      </c>
      <c r="S31" s="301">
        <f>H31*R31</f>
        <v>0</v>
      </c>
    </row>
    <row r="32" spans="1:19" s="24" customFormat="1" ht="12.75" x14ac:dyDescent="0.2">
      <c r="A32" s="4"/>
      <c r="B32" s="7"/>
      <c r="C32" s="12"/>
      <c r="D32" s="5"/>
      <c r="E32" s="261"/>
      <c r="F32" s="262"/>
      <c r="G32" s="261"/>
      <c r="H32" s="2"/>
      <c r="I32" s="261"/>
      <c r="J32" s="242"/>
      <c r="K32" s="292"/>
      <c r="L32" s="242"/>
      <c r="M32" s="292"/>
      <c r="N32" s="242"/>
      <c r="O32" s="292"/>
      <c r="P32" s="242"/>
      <c r="Q32" s="292"/>
      <c r="R32" s="242"/>
      <c r="S32" s="302"/>
    </row>
    <row r="33" spans="1:19" s="24" customFormat="1" ht="25.5" x14ac:dyDescent="0.2">
      <c r="A33" s="8" t="s">
        <v>193</v>
      </c>
      <c r="B33" s="7">
        <v>12</v>
      </c>
      <c r="C33" s="12" t="s">
        <v>156</v>
      </c>
      <c r="D33" s="5">
        <v>10</v>
      </c>
      <c r="E33" s="3" t="s">
        <v>640</v>
      </c>
      <c r="F33" s="260">
        <f>'Schedule of Rates'!D632</f>
        <v>0</v>
      </c>
      <c r="G33" s="3" t="s">
        <v>640</v>
      </c>
      <c r="H33" s="2">
        <f t="shared" si="0"/>
        <v>0</v>
      </c>
      <c r="I33" s="3" t="s">
        <v>741</v>
      </c>
      <c r="J33" s="241">
        <v>0</v>
      </c>
      <c r="K33" s="291">
        <f>H33*J33</f>
        <v>0</v>
      </c>
      <c r="L33" s="241">
        <v>0</v>
      </c>
      <c r="M33" s="298">
        <f>H33*L33</f>
        <v>0</v>
      </c>
      <c r="N33" s="241">
        <v>0</v>
      </c>
      <c r="O33" s="298">
        <f>H33*N33</f>
        <v>0</v>
      </c>
      <c r="P33" s="241">
        <v>0</v>
      </c>
      <c r="Q33" s="298">
        <f>H33*P33</f>
        <v>0</v>
      </c>
      <c r="R33" s="241">
        <v>0</v>
      </c>
      <c r="S33" s="301">
        <f>H33*R33</f>
        <v>0</v>
      </c>
    </row>
    <row r="34" spans="1:19" s="24" customFormat="1" ht="12.75" x14ac:dyDescent="0.2">
      <c r="A34" s="4"/>
      <c r="B34" s="7"/>
      <c r="C34" s="12"/>
      <c r="D34" s="5"/>
      <c r="E34" s="261"/>
      <c r="F34" s="262"/>
      <c r="G34" s="261"/>
      <c r="H34" s="2"/>
      <c r="I34" s="261"/>
      <c r="J34" s="242"/>
      <c r="K34" s="292"/>
      <c r="L34" s="242"/>
      <c r="M34" s="292"/>
      <c r="N34" s="242"/>
      <c r="O34" s="292"/>
      <c r="P34" s="242"/>
      <c r="Q34" s="292"/>
      <c r="R34" s="242"/>
      <c r="S34" s="302"/>
    </row>
    <row r="35" spans="1:19" s="24" customFormat="1" ht="101.25" customHeight="1" x14ac:dyDescent="0.2">
      <c r="A35" s="8" t="s">
        <v>194</v>
      </c>
      <c r="B35" s="7">
        <v>13</v>
      </c>
      <c r="C35" s="12" t="s">
        <v>151</v>
      </c>
      <c r="D35" s="5">
        <v>1</v>
      </c>
      <c r="E35" s="3" t="s">
        <v>640</v>
      </c>
      <c r="F35" s="260">
        <f>'Schedule of Rates'!D634</f>
        <v>0</v>
      </c>
      <c r="G35" s="3" t="s">
        <v>640</v>
      </c>
      <c r="H35" s="2">
        <f t="shared" si="0"/>
        <v>0</v>
      </c>
      <c r="I35" s="3" t="s">
        <v>741</v>
      </c>
      <c r="J35" s="241">
        <v>0</v>
      </c>
      <c r="K35" s="291">
        <f>H35*J35</f>
        <v>0</v>
      </c>
      <c r="L35" s="241">
        <v>0</v>
      </c>
      <c r="M35" s="298">
        <f>H35*L35</f>
        <v>0</v>
      </c>
      <c r="N35" s="241">
        <v>0</v>
      </c>
      <c r="O35" s="298">
        <f>H35*N35</f>
        <v>0</v>
      </c>
      <c r="P35" s="241">
        <v>0</v>
      </c>
      <c r="Q35" s="298">
        <f>H35*P35</f>
        <v>0</v>
      </c>
      <c r="R35" s="241">
        <v>0</v>
      </c>
      <c r="S35" s="301">
        <f>H35*R35</f>
        <v>0</v>
      </c>
    </row>
    <row r="36" spans="1:19" s="24" customFormat="1" ht="12.75" x14ac:dyDescent="0.2">
      <c r="A36" s="4"/>
      <c r="B36" s="7"/>
      <c r="C36" s="12"/>
      <c r="D36" s="5"/>
      <c r="E36" s="261"/>
      <c r="F36" s="262"/>
      <c r="G36" s="261"/>
      <c r="H36" s="2"/>
      <c r="I36" s="261"/>
      <c r="J36" s="242"/>
      <c r="K36" s="292"/>
      <c r="L36" s="242"/>
      <c r="M36" s="292"/>
      <c r="N36" s="242"/>
      <c r="O36" s="292"/>
      <c r="P36" s="242"/>
      <c r="Q36" s="292"/>
      <c r="R36" s="242"/>
      <c r="S36" s="302"/>
    </row>
    <row r="37" spans="1:19" s="24" customFormat="1" ht="38.25" x14ac:dyDescent="0.2">
      <c r="A37" s="8" t="s">
        <v>195</v>
      </c>
      <c r="B37" s="7">
        <v>14</v>
      </c>
      <c r="C37" s="12" t="s">
        <v>158</v>
      </c>
      <c r="D37" s="5">
        <v>4</v>
      </c>
      <c r="E37" s="3" t="s">
        <v>640</v>
      </c>
      <c r="F37" s="260">
        <f>'Schedule of Rates'!D638</f>
        <v>0</v>
      </c>
      <c r="G37" s="3" t="s">
        <v>640</v>
      </c>
      <c r="H37" s="2">
        <f t="shared" si="0"/>
        <v>0</v>
      </c>
      <c r="I37" s="3" t="s">
        <v>741</v>
      </c>
      <c r="J37" s="241">
        <v>0</v>
      </c>
      <c r="K37" s="291">
        <f>H37*J37</f>
        <v>0</v>
      </c>
      <c r="L37" s="241">
        <v>0</v>
      </c>
      <c r="M37" s="298">
        <f>H37*L37</f>
        <v>0</v>
      </c>
      <c r="N37" s="241">
        <v>0</v>
      </c>
      <c r="O37" s="298">
        <f>H37*N37</f>
        <v>0</v>
      </c>
      <c r="P37" s="241">
        <v>0</v>
      </c>
      <c r="Q37" s="298">
        <f>H37*P37</f>
        <v>0</v>
      </c>
      <c r="R37" s="241">
        <v>0</v>
      </c>
      <c r="S37" s="301">
        <f>H37*R37</f>
        <v>0</v>
      </c>
    </row>
    <row r="38" spans="1:19" s="24" customFormat="1" ht="12.75" x14ac:dyDescent="0.2">
      <c r="A38" s="4"/>
      <c r="B38" s="7"/>
      <c r="C38" s="12"/>
      <c r="D38" s="5"/>
      <c r="E38" s="261"/>
      <c r="F38" s="262"/>
      <c r="G38" s="261"/>
      <c r="H38" s="2"/>
      <c r="I38" s="261"/>
      <c r="J38" s="242"/>
      <c r="K38" s="292"/>
      <c r="L38" s="242"/>
      <c r="M38" s="292"/>
      <c r="N38" s="242"/>
      <c r="O38" s="292"/>
      <c r="P38" s="242"/>
      <c r="Q38" s="292"/>
      <c r="R38" s="242"/>
      <c r="S38" s="302"/>
    </row>
    <row r="39" spans="1:19" s="24" customFormat="1" ht="25.5" x14ac:dyDescent="0.2">
      <c r="A39" s="8" t="s">
        <v>196</v>
      </c>
      <c r="B39" s="7">
        <v>15</v>
      </c>
      <c r="C39" s="12" t="s">
        <v>773</v>
      </c>
      <c r="D39" s="5">
        <v>38</v>
      </c>
      <c r="E39" s="3" t="s">
        <v>640</v>
      </c>
      <c r="F39" s="260">
        <f>'Schedule of Rates'!D638</f>
        <v>0</v>
      </c>
      <c r="G39" s="3" t="s">
        <v>640</v>
      </c>
      <c r="H39" s="2">
        <f t="shared" si="0"/>
        <v>0</v>
      </c>
      <c r="I39" s="3" t="s">
        <v>741</v>
      </c>
      <c r="J39" s="241">
        <v>0</v>
      </c>
      <c r="K39" s="291">
        <f>H39*J39</f>
        <v>0</v>
      </c>
      <c r="L39" s="241">
        <v>0</v>
      </c>
      <c r="M39" s="298">
        <f>H39*L39</f>
        <v>0</v>
      </c>
      <c r="N39" s="241">
        <v>0</v>
      </c>
      <c r="O39" s="298">
        <f>H39*N39</f>
        <v>0</v>
      </c>
      <c r="P39" s="241">
        <v>0</v>
      </c>
      <c r="Q39" s="298">
        <f>H39*P39</f>
        <v>0</v>
      </c>
      <c r="R39" s="241">
        <v>0</v>
      </c>
      <c r="S39" s="301">
        <f>H39*R39</f>
        <v>0</v>
      </c>
    </row>
    <row r="40" spans="1:19" s="24" customFormat="1" ht="12.75" x14ac:dyDescent="0.2">
      <c r="A40" s="4"/>
      <c r="B40" s="7"/>
      <c r="C40" s="12"/>
      <c r="D40" s="5"/>
      <c r="E40" s="261"/>
      <c r="F40" s="262"/>
      <c r="G40" s="261"/>
      <c r="H40" s="2"/>
      <c r="I40" s="261"/>
      <c r="J40" s="242"/>
      <c r="K40" s="292"/>
      <c r="L40" s="242"/>
      <c r="M40" s="292"/>
      <c r="N40" s="242"/>
      <c r="O40" s="292"/>
      <c r="P40" s="242"/>
      <c r="Q40" s="292"/>
      <c r="R40" s="242"/>
      <c r="S40" s="302"/>
    </row>
    <row r="41" spans="1:19" s="24" customFormat="1" ht="51" x14ac:dyDescent="0.2">
      <c r="A41" s="8" t="s">
        <v>197</v>
      </c>
      <c r="B41" s="7">
        <v>16</v>
      </c>
      <c r="C41" s="12" t="s">
        <v>150</v>
      </c>
      <c r="D41" s="5">
        <v>38</v>
      </c>
      <c r="E41" s="3" t="s">
        <v>640</v>
      </c>
      <c r="F41" s="260">
        <f>'Schedule of Rates'!D640</f>
        <v>0</v>
      </c>
      <c r="G41" s="3" t="s">
        <v>640</v>
      </c>
      <c r="H41" s="2">
        <f t="shared" si="0"/>
        <v>0</v>
      </c>
      <c r="I41" s="3" t="s">
        <v>741</v>
      </c>
      <c r="J41" s="241">
        <v>0</v>
      </c>
      <c r="K41" s="291">
        <f>H41*J41</f>
        <v>0</v>
      </c>
      <c r="L41" s="241">
        <v>0</v>
      </c>
      <c r="M41" s="298">
        <f>H41*L41</f>
        <v>0</v>
      </c>
      <c r="N41" s="241">
        <v>0</v>
      </c>
      <c r="O41" s="298">
        <f>H41*N41</f>
        <v>0</v>
      </c>
      <c r="P41" s="241">
        <v>0</v>
      </c>
      <c r="Q41" s="298">
        <f>H41*P41</f>
        <v>0</v>
      </c>
      <c r="R41" s="241">
        <v>0</v>
      </c>
      <c r="S41" s="301">
        <f>H41*R41</f>
        <v>0</v>
      </c>
    </row>
    <row r="42" spans="1:19" s="24" customFormat="1" ht="12.75" x14ac:dyDescent="0.2">
      <c r="A42" s="4"/>
      <c r="B42" s="7"/>
      <c r="C42" s="12"/>
      <c r="D42" s="5"/>
      <c r="E42" s="261"/>
      <c r="F42" s="262"/>
      <c r="G42" s="261"/>
      <c r="H42" s="2"/>
      <c r="I42" s="261"/>
      <c r="J42" s="242"/>
      <c r="K42" s="292"/>
      <c r="L42" s="242"/>
      <c r="M42" s="292"/>
      <c r="N42" s="242"/>
      <c r="O42" s="292"/>
      <c r="P42" s="242"/>
      <c r="Q42" s="292"/>
      <c r="R42" s="242"/>
      <c r="S42" s="302"/>
    </row>
    <row r="43" spans="1:19" s="24" customFormat="1" ht="63.75" x14ac:dyDescent="0.2">
      <c r="A43" s="8" t="s">
        <v>198</v>
      </c>
      <c r="B43" s="7">
        <v>17</v>
      </c>
      <c r="C43" s="263" t="s">
        <v>152</v>
      </c>
      <c r="D43" s="5">
        <v>38</v>
      </c>
      <c r="E43" s="3" t="s">
        <v>640</v>
      </c>
      <c r="F43" s="260">
        <f>'Schedule of Rates'!D642</f>
        <v>0</v>
      </c>
      <c r="G43" s="3" t="s">
        <v>640</v>
      </c>
      <c r="H43" s="2">
        <f t="shared" si="0"/>
        <v>0</v>
      </c>
      <c r="I43" s="3" t="s">
        <v>741</v>
      </c>
      <c r="J43" s="241">
        <v>0</v>
      </c>
      <c r="K43" s="291">
        <f>H43*J43</f>
        <v>0</v>
      </c>
      <c r="L43" s="241">
        <v>0</v>
      </c>
      <c r="M43" s="298">
        <f>H43*L43</f>
        <v>0</v>
      </c>
      <c r="N43" s="241">
        <v>0</v>
      </c>
      <c r="O43" s="298">
        <f>H43*N43</f>
        <v>0</v>
      </c>
      <c r="P43" s="241">
        <v>0</v>
      </c>
      <c r="Q43" s="298">
        <f>H43*P43</f>
        <v>0</v>
      </c>
      <c r="R43" s="241">
        <v>0</v>
      </c>
      <c r="S43" s="301">
        <f>H43*R43</f>
        <v>0</v>
      </c>
    </row>
    <row r="44" spans="1:19" s="24" customFormat="1" ht="12.75" x14ac:dyDescent="0.2">
      <c r="A44" s="4"/>
      <c r="B44" s="7"/>
      <c r="C44" s="12"/>
      <c r="D44" s="5"/>
      <c r="E44" s="261"/>
      <c r="F44" s="262"/>
      <c r="G44" s="261"/>
      <c r="H44" s="2"/>
      <c r="I44" s="261"/>
      <c r="J44" s="242"/>
      <c r="K44" s="292"/>
      <c r="L44" s="242"/>
      <c r="M44" s="292"/>
      <c r="N44" s="242"/>
      <c r="O44" s="292"/>
      <c r="P44" s="242"/>
      <c r="Q44" s="292"/>
      <c r="R44" s="242"/>
      <c r="S44" s="302"/>
    </row>
    <row r="45" spans="1:19" s="24" customFormat="1" ht="25.5" x14ac:dyDescent="0.2">
      <c r="A45" s="8" t="s">
        <v>199</v>
      </c>
      <c r="B45" s="7">
        <v>18</v>
      </c>
      <c r="C45" s="12" t="s">
        <v>153</v>
      </c>
      <c r="D45" s="5">
        <v>4</v>
      </c>
      <c r="E45" s="3" t="s">
        <v>640</v>
      </c>
      <c r="F45" s="260">
        <f>'Schedule of Rates'!D644</f>
        <v>0</v>
      </c>
      <c r="G45" s="3" t="s">
        <v>640</v>
      </c>
      <c r="H45" s="2">
        <f t="shared" si="0"/>
        <v>0</v>
      </c>
      <c r="I45" s="3" t="s">
        <v>741</v>
      </c>
      <c r="J45" s="241">
        <v>0</v>
      </c>
      <c r="K45" s="291">
        <f>H45*J45</f>
        <v>0</v>
      </c>
      <c r="L45" s="241">
        <v>0</v>
      </c>
      <c r="M45" s="298">
        <f>H45*L45</f>
        <v>0</v>
      </c>
      <c r="N45" s="241">
        <v>0</v>
      </c>
      <c r="O45" s="298">
        <f>H45*N45</f>
        <v>0</v>
      </c>
      <c r="P45" s="241">
        <v>0</v>
      </c>
      <c r="Q45" s="298">
        <f>H45*P45</f>
        <v>0</v>
      </c>
      <c r="R45" s="241">
        <v>0</v>
      </c>
      <c r="S45" s="301">
        <f>H45*R45</f>
        <v>0</v>
      </c>
    </row>
    <row r="46" spans="1:19" s="24" customFormat="1" ht="12.75" x14ac:dyDescent="0.2">
      <c r="A46" s="4"/>
      <c r="B46" s="7"/>
      <c r="C46" s="12"/>
      <c r="D46" s="5"/>
      <c r="E46" s="261"/>
      <c r="F46" s="262"/>
      <c r="G46" s="261"/>
      <c r="H46" s="2"/>
      <c r="I46" s="261"/>
      <c r="J46" s="242"/>
      <c r="K46" s="292"/>
      <c r="L46" s="242"/>
      <c r="M46" s="292"/>
      <c r="N46" s="242"/>
      <c r="O46" s="292"/>
      <c r="P46" s="242"/>
      <c r="Q46" s="292"/>
      <c r="R46" s="242"/>
      <c r="S46" s="302"/>
    </row>
    <row r="47" spans="1:19" s="24" customFormat="1" ht="76.5" x14ac:dyDescent="0.2">
      <c r="A47" s="8" t="s">
        <v>200</v>
      </c>
      <c r="B47" s="7">
        <v>19</v>
      </c>
      <c r="C47" s="12" t="s">
        <v>629</v>
      </c>
      <c r="D47" s="5">
        <v>1</v>
      </c>
      <c r="E47" s="3" t="s">
        <v>1</v>
      </c>
      <c r="F47" s="260">
        <f>'Schedule of Rates'!D646</f>
        <v>0</v>
      </c>
      <c r="G47" s="3" t="s">
        <v>1</v>
      </c>
      <c r="H47" s="2">
        <f t="shared" si="0"/>
        <v>0</v>
      </c>
      <c r="I47" s="3" t="s">
        <v>741</v>
      </c>
      <c r="J47" s="241">
        <v>0</v>
      </c>
      <c r="K47" s="291">
        <f>H47*J47</f>
        <v>0</v>
      </c>
      <c r="L47" s="241">
        <v>0</v>
      </c>
      <c r="M47" s="298">
        <f>H47*L47</f>
        <v>0</v>
      </c>
      <c r="N47" s="241">
        <v>0</v>
      </c>
      <c r="O47" s="298">
        <f>H47*N47</f>
        <v>0</v>
      </c>
      <c r="P47" s="241">
        <v>0</v>
      </c>
      <c r="Q47" s="298">
        <f>H47*P47</f>
        <v>0</v>
      </c>
      <c r="R47" s="241">
        <v>0</v>
      </c>
      <c r="S47" s="301">
        <f>H47*R47</f>
        <v>0</v>
      </c>
    </row>
    <row r="48" spans="1:19" s="24" customFormat="1" ht="12.75" x14ac:dyDescent="0.2">
      <c r="A48" s="4"/>
      <c r="B48" s="7"/>
      <c r="C48" s="12"/>
      <c r="D48" s="5"/>
      <c r="E48" s="261"/>
      <c r="F48" s="262"/>
      <c r="G48" s="261"/>
      <c r="H48" s="2"/>
      <c r="I48" s="261"/>
      <c r="J48" s="242"/>
      <c r="K48" s="292"/>
      <c r="L48" s="242"/>
      <c r="M48" s="292"/>
      <c r="N48" s="242"/>
      <c r="O48" s="292"/>
      <c r="P48" s="242"/>
      <c r="Q48" s="292"/>
      <c r="R48" s="242"/>
      <c r="S48" s="302"/>
    </row>
    <row r="49" spans="1:19" s="24" customFormat="1" ht="25.5" x14ac:dyDescent="0.2">
      <c r="A49" s="8" t="s">
        <v>201</v>
      </c>
      <c r="B49" s="7">
        <v>20</v>
      </c>
      <c r="C49" s="12" t="s">
        <v>154</v>
      </c>
      <c r="D49" s="5">
        <v>1</v>
      </c>
      <c r="E49" s="3" t="s">
        <v>1</v>
      </c>
      <c r="F49" s="260">
        <f>'Schedule of Rates'!D648</f>
        <v>0</v>
      </c>
      <c r="G49" s="3" t="s">
        <v>1</v>
      </c>
      <c r="H49" s="2">
        <f t="shared" si="0"/>
        <v>0</v>
      </c>
      <c r="I49" s="3" t="s">
        <v>741</v>
      </c>
      <c r="J49" s="241">
        <v>0</v>
      </c>
      <c r="K49" s="291">
        <f>H49*J49</f>
        <v>0</v>
      </c>
      <c r="L49" s="241">
        <v>0</v>
      </c>
      <c r="M49" s="298">
        <f>H49*L49</f>
        <v>0</v>
      </c>
      <c r="N49" s="241">
        <v>0</v>
      </c>
      <c r="O49" s="298">
        <f>H49*N49</f>
        <v>0</v>
      </c>
      <c r="P49" s="241">
        <v>0</v>
      </c>
      <c r="Q49" s="298">
        <f>H49*P49</f>
        <v>0</v>
      </c>
      <c r="R49" s="241">
        <v>0</v>
      </c>
      <c r="S49" s="301">
        <f>H49*R49</f>
        <v>0</v>
      </c>
    </row>
    <row r="50" spans="1:19" s="24" customFormat="1" ht="12.75" x14ac:dyDescent="0.2">
      <c r="A50" s="4"/>
      <c r="B50" s="7"/>
      <c r="C50" s="12"/>
      <c r="D50" s="5"/>
      <c r="E50" s="261"/>
      <c r="F50" s="262"/>
      <c r="G50" s="261"/>
      <c r="H50" s="2"/>
      <c r="I50" s="261"/>
      <c r="J50" s="242"/>
      <c r="K50" s="292"/>
      <c r="L50" s="242"/>
      <c r="M50" s="292"/>
      <c r="N50" s="242"/>
      <c r="O50" s="292"/>
      <c r="P50" s="242"/>
      <c r="Q50" s="292"/>
      <c r="R50" s="242"/>
      <c r="S50" s="302"/>
    </row>
    <row r="51" spans="1:19" s="24" customFormat="1" ht="12.75" x14ac:dyDescent="0.2">
      <c r="A51" s="8" t="s">
        <v>630</v>
      </c>
      <c r="B51" s="7" t="s">
        <v>634</v>
      </c>
      <c r="C51" s="12" t="s">
        <v>632</v>
      </c>
      <c r="D51" s="5">
        <v>4</v>
      </c>
      <c r="E51" s="3" t="s">
        <v>1</v>
      </c>
      <c r="F51" s="260">
        <f>'Schedule of Rates'!D650</f>
        <v>0</v>
      </c>
      <c r="G51" s="3" t="s">
        <v>1</v>
      </c>
      <c r="H51" s="2">
        <f t="shared" si="0"/>
        <v>0</v>
      </c>
      <c r="I51" s="3" t="s">
        <v>741</v>
      </c>
      <c r="J51" s="241">
        <v>0</v>
      </c>
      <c r="K51" s="291">
        <f>H51*J51</f>
        <v>0</v>
      </c>
      <c r="L51" s="241">
        <v>0</v>
      </c>
      <c r="M51" s="298">
        <f>H51*L51</f>
        <v>0</v>
      </c>
      <c r="N51" s="241">
        <v>0</v>
      </c>
      <c r="O51" s="298">
        <f>H51*N51</f>
        <v>0</v>
      </c>
      <c r="P51" s="241">
        <v>0</v>
      </c>
      <c r="Q51" s="298">
        <f>H51*P51</f>
        <v>0</v>
      </c>
      <c r="R51" s="241">
        <v>0</v>
      </c>
      <c r="S51" s="301">
        <f>H51*R51</f>
        <v>0</v>
      </c>
    </row>
    <row r="52" spans="1:19" s="24" customFormat="1" ht="12.75" x14ac:dyDescent="0.2">
      <c r="A52" s="8"/>
      <c r="B52" s="7"/>
      <c r="C52" s="12"/>
      <c r="D52" s="5"/>
      <c r="E52" s="3"/>
      <c r="F52" s="262"/>
      <c r="G52" s="3"/>
      <c r="H52" s="2"/>
      <c r="I52" s="3"/>
      <c r="J52" s="242"/>
      <c r="K52" s="292"/>
      <c r="L52" s="242"/>
      <c r="M52" s="292"/>
      <c r="N52" s="242"/>
      <c r="O52" s="292"/>
      <c r="P52" s="242"/>
      <c r="Q52" s="292"/>
      <c r="R52" s="242"/>
      <c r="S52" s="302"/>
    </row>
    <row r="53" spans="1:19" s="24" customFormat="1" ht="25.5" x14ac:dyDescent="0.2">
      <c r="A53" s="8" t="s">
        <v>630</v>
      </c>
      <c r="B53" s="7" t="s">
        <v>633</v>
      </c>
      <c r="C53" s="12" t="s">
        <v>631</v>
      </c>
      <c r="D53" s="5">
        <v>1</v>
      </c>
      <c r="E53" s="3" t="s">
        <v>1</v>
      </c>
      <c r="F53" s="260">
        <f>'Schedule of Rates'!D652</f>
        <v>0</v>
      </c>
      <c r="G53" s="3" t="s">
        <v>1</v>
      </c>
      <c r="H53" s="2">
        <f t="shared" si="0"/>
        <v>0</v>
      </c>
      <c r="I53" s="3" t="s">
        <v>741</v>
      </c>
      <c r="J53" s="241">
        <v>0</v>
      </c>
      <c r="K53" s="291">
        <f>H53*J53</f>
        <v>0</v>
      </c>
      <c r="L53" s="241">
        <v>0</v>
      </c>
      <c r="M53" s="298">
        <f>H53*L53</f>
        <v>0</v>
      </c>
      <c r="N53" s="241">
        <v>2.5000000000000001E-2</v>
      </c>
      <c r="O53" s="298">
        <f>H53*N53</f>
        <v>0</v>
      </c>
      <c r="P53" s="241">
        <v>0</v>
      </c>
      <c r="Q53" s="298">
        <f>H53*P53</f>
        <v>0</v>
      </c>
      <c r="R53" s="241">
        <v>0</v>
      </c>
      <c r="S53" s="301">
        <f>H53*R53</f>
        <v>0</v>
      </c>
    </row>
    <row r="54" spans="1:19" s="24" customFormat="1" ht="12.75" x14ac:dyDescent="0.2">
      <c r="A54" s="4"/>
      <c r="B54" s="7"/>
      <c r="C54" s="12"/>
      <c r="D54" s="5"/>
      <c r="E54" s="261"/>
      <c r="F54" s="262"/>
      <c r="G54" s="261"/>
      <c r="H54" s="2"/>
      <c r="I54" s="261"/>
      <c r="J54" s="242"/>
      <c r="K54" s="292"/>
      <c r="L54" s="242"/>
      <c r="M54" s="292"/>
      <c r="N54" s="242"/>
      <c r="O54" s="292"/>
      <c r="P54" s="242"/>
      <c r="Q54" s="292"/>
      <c r="R54" s="242"/>
      <c r="S54" s="302"/>
    </row>
    <row r="55" spans="1:19" s="24" customFormat="1" ht="25.5" x14ac:dyDescent="0.2">
      <c r="A55" s="8" t="s">
        <v>202</v>
      </c>
      <c r="B55" s="7">
        <v>22</v>
      </c>
      <c r="C55" s="12" t="s">
        <v>159</v>
      </c>
      <c r="D55" s="5">
        <v>38</v>
      </c>
      <c r="E55" s="3" t="s">
        <v>1</v>
      </c>
      <c r="F55" s="260">
        <f>'Schedule of Rates'!D654</f>
        <v>0</v>
      </c>
      <c r="G55" s="3" t="s">
        <v>1</v>
      </c>
      <c r="H55" s="2">
        <f t="shared" si="0"/>
        <v>0</v>
      </c>
      <c r="I55" s="3" t="s">
        <v>741</v>
      </c>
      <c r="J55" s="241">
        <v>0</v>
      </c>
      <c r="K55" s="291">
        <f>H55*J55</f>
        <v>0</v>
      </c>
      <c r="L55" s="241">
        <v>0</v>
      </c>
      <c r="M55" s="298">
        <f>H55*L55</f>
        <v>0</v>
      </c>
      <c r="N55" s="241">
        <v>0</v>
      </c>
      <c r="O55" s="298">
        <f>H55*N55</f>
        <v>0</v>
      </c>
      <c r="P55" s="241">
        <v>0</v>
      </c>
      <c r="Q55" s="298">
        <f>H55*P55</f>
        <v>0</v>
      </c>
      <c r="R55" s="241">
        <v>0</v>
      </c>
      <c r="S55" s="301">
        <f>H55*R55</f>
        <v>0</v>
      </c>
    </row>
    <row r="56" spans="1:19" s="24" customFormat="1" ht="12.75" x14ac:dyDescent="0.2">
      <c r="A56" s="4"/>
      <c r="B56" s="7"/>
      <c r="C56" s="12"/>
      <c r="D56" s="5"/>
      <c r="E56" s="261"/>
      <c r="F56" s="262"/>
      <c r="G56" s="261"/>
      <c r="H56" s="2"/>
      <c r="I56" s="261"/>
      <c r="J56" s="242"/>
      <c r="K56" s="292"/>
      <c r="L56" s="242"/>
      <c r="M56" s="292"/>
      <c r="N56" s="242"/>
      <c r="O56" s="292"/>
      <c r="P56" s="242"/>
      <c r="Q56" s="292"/>
      <c r="R56" s="242"/>
      <c r="S56" s="302"/>
    </row>
    <row r="57" spans="1:19" s="24" customFormat="1" ht="51" x14ac:dyDescent="0.2">
      <c r="A57" s="8" t="s">
        <v>203</v>
      </c>
      <c r="B57" s="7">
        <v>23</v>
      </c>
      <c r="C57" s="12" t="s">
        <v>161</v>
      </c>
      <c r="D57" s="5">
        <v>38</v>
      </c>
      <c r="E57" s="3" t="s">
        <v>1</v>
      </c>
      <c r="F57" s="260">
        <f>'Schedule of Rates'!D656</f>
        <v>0</v>
      </c>
      <c r="G57" s="3" t="s">
        <v>1</v>
      </c>
      <c r="H57" s="2">
        <f t="shared" si="0"/>
        <v>0</v>
      </c>
      <c r="I57" s="3" t="s">
        <v>741</v>
      </c>
      <c r="J57" s="241">
        <v>0</v>
      </c>
      <c r="K57" s="291">
        <f>H57*J57</f>
        <v>0</v>
      </c>
      <c r="L57" s="241">
        <v>0</v>
      </c>
      <c r="M57" s="298">
        <f>H57*L57</f>
        <v>0</v>
      </c>
      <c r="N57" s="241">
        <v>0</v>
      </c>
      <c r="O57" s="298">
        <f>H57*N57</f>
        <v>0</v>
      </c>
      <c r="P57" s="241">
        <v>0</v>
      </c>
      <c r="Q57" s="298">
        <f>H57*P57</f>
        <v>0</v>
      </c>
      <c r="R57" s="241">
        <v>0</v>
      </c>
      <c r="S57" s="301">
        <f>H57*R57</f>
        <v>0</v>
      </c>
    </row>
    <row r="58" spans="1:19" s="24" customFormat="1" ht="12.75" x14ac:dyDescent="0.2">
      <c r="A58" s="4"/>
      <c r="B58" s="7"/>
      <c r="C58" s="12"/>
      <c r="D58" s="5"/>
      <c r="E58" s="261"/>
      <c r="F58" s="262"/>
      <c r="G58" s="261"/>
      <c r="H58" s="2"/>
      <c r="I58" s="261"/>
      <c r="J58" s="242"/>
      <c r="K58" s="292"/>
      <c r="L58" s="242"/>
      <c r="M58" s="292"/>
      <c r="N58" s="242"/>
      <c r="O58" s="292"/>
      <c r="P58" s="242"/>
      <c r="Q58" s="292"/>
      <c r="R58" s="242"/>
      <c r="S58" s="302"/>
    </row>
    <row r="59" spans="1:19" s="24" customFormat="1" ht="25.5" x14ac:dyDescent="0.2">
      <c r="A59" s="8" t="s">
        <v>204</v>
      </c>
      <c r="B59" s="7">
        <v>24</v>
      </c>
      <c r="C59" s="12" t="s">
        <v>160</v>
      </c>
      <c r="D59" s="5">
        <v>1</v>
      </c>
      <c r="E59" s="3" t="s">
        <v>1</v>
      </c>
      <c r="F59" s="260">
        <f>'Schedule of Rates'!D658</f>
        <v>0</v>
      </c>
      <c r="G59" s="3" t="s">
        <v>1</v>
      </c>
      <c r="H59" s="2">
        <f t="shared" si="0"/>
        <v>0</v>
      </c>
      <c r="I59" s="3" t="s">
        <v>741</v>
      </c>
      <c r="J59" s="241">
        <v>0</v>
      </c>
      <c r="K59" s="291">
        <f>H59*J59</f>
        <v>0</v>
      </c>
      <c r="L59" s="241">
        <v>0</v>
      </c>
      <c r="M59" s="298">
        <f>H59*L59</f>
        <v>0</v>
      </c>
      <c r="N59" s="241">
        <v>0</v>
      </c>
      <c r="O59" s="298">
        <f>H59*N59</f>
        <v>0</v>
      </c>
      <c r="P59" s="241">
        <v>0</v>
      </c>
      <c r="Q59" s="298">
        <f>H59*P59</f>
        <v>0</v>
      </c>
      <c r="R59" s="241">
        <v>0</v>
      </c>
      <c r="S59" s="301">
        <f>H59*R59</f>
        <v>0</v>
      </c>
    </row>
    <row r="60" spans="1:19" s="24" customFormat="1" ht="12.75" x14ac:dyDescent="0.2">
      <c r="A60" s="4"/>
      <c r="B60" s="7"/>
      <c r="C60" s="12"/>
      <c r="D60" s="5"/>
      <c r="E60" s="261"/>
      <c r="F60" s="262"/>
      <c r="G60" s="261"/>
      <c r="H60" s="2"/>
      <c r="I60" s="261"/>
      <c r="J60" s="242"/>
      <c r="K60" s="292"/>
      <c r="L60" s="242"/>
      <c r="M60" s="292"/>
      <c r="N60" s="242"/>
      <c r="O60" s="292"/>
      <c r="P60" s="242"/>
      <c r="Q60" s="292"/>
      <c r="R60" s="242"/>
      <c r="S60" s="302"/>
    </row>
    <row r="61" spans="1:19" s="24" customFormat="1" ht="38.25" x14ac:dyDescent="0.2">
      <c r="A61" s="8" t="s">
        <v>205</v>
      </c>
      <c r="B61" s="7">
        <v>25</v>
      </c>
      <c r="C61" s="12" t="s">
        <v>162</v>
      </c>
      <c r="D61" s="5">
        <v>38</v>
      </c>
      <c r="E61" s="3" t="s">
        <v>1</v>
      </c>
      <c r="F61" s="260">
        <f>'Schedule of Rates'!D660</f>
        <v>0</v>
      </c>
      <c r="G61" s="3" t="s">
        <v>1</v>
      </c>
      <c r="H61" s="2">
        <f t="shared" si="0"/>
        <v>0</v>
      </c>
      <c r="I61" s="3" t="s">
        <v>741</v>
      </c>
      <c r="J61" s="241">
        <v>0</v>
      </c>
      <c r="K61" s="291">
        <f>H61*J61</f>
        <v>0</v>
      </c>
      <c r="L61" s="241">
        <v>0</v>
      </c>
      <c r="M61" s="298">
        <f>H61*L61</f>
        <v>0</v>
      </c>
      <c r="N61" s="241">
        <v>0</v>
      </c>
      <c r="O61" s="298">
        <f>H61*N61</f>
        <v>0</v>
      </c>
      <c r="P61" s="241">
        <v>0</v>
      </c>
      <c r="Q61" s="298">
        <f>H61*P61</f>
        <v>0</v>
      </c>
      <c r="R61" s="241">
        <v>0</v>
      </c>
      <c r="S61" s="301">
        <f>H61*R61</f>
        <v>0</v>
      </c>
    </row>
    <row r="62" spans="1:19" s="24" customFormat="1" ht="12.75" x14ac:dyDescent="0.2">
      <c r="A62" s="4"/>
      <c r="B62" s="7"/>
      <c r="C62" s="12"/>
      <c r="D62" s="5"/>
      <c r="E62" s="261"/>
      <c r="F62" s="262"/>
      <c r="G62" s="261"/>
      <c r="H62" s="2"/>
      <c r="I62" s="261"/>
      <c r="J62" s="242"/>
      <c r="K62" s="292"/>
      <c r="L62" s="242"/>
      <c r="M62" s="292"/>
      <c r="N62" s="242"/>
      <c r="O62" s="292"/>
      <c r="P62" s="242"/>
      <c r="Q62" s="292"/>
      <c r="R62" s="242"/>
      <c r="S62" s="302"/>
    </row>
    <row r="63" spans="1:19" s="24" customFormat="1" ht="25.5" x14ac:dyDescent="0.2">
      <c r="A63" s="8" t="s">
        <v>206</v>
      </c>
      <c r="B63" s="7">
        <v>26</v>
      </c>
      <c r="C63" s="12" t="s">
        <v>163</v>
      </c>
      <c r="D63" s="5">
        <v>12</v>
      </c>
      <c r="E63" s="3" t="s">
        <v>1</v>
      </c>
      <c r="F63" s="260">
        <f>'Schedule of Rates'!D662</f>
        <v>0</v>
      </c>
      <c r="G63" s="3" t="s">
        <v>1</v>
      </c>
      <c r="H63" s="2">
        <f t="shared" si="0"/>
        <v>0</v>
      </c>
      <c r="I63" s="3" t="s">
        <v>741</v>
      </c>
      <c r="J63" s="241">
        <v>0</v>
      </c>
      <c r="K63" s="291">
        <f>H63*J63</f>
        <v>0</v>
      </c>
      <c r="L63" s="241">
        <v>0</v>
      </c>
      <c r="M63" s="298">
        <f>H63*L63</f>
        <v>0</v>
      </c>
      <c r="N63" s="241">
        <v>0</v>
      </c>
      <c r="O63" s="298">
        <f>H63*N63</f>
        <v>0</v>
      </c>
      <c r="P63" s="241">
        <v>0</v>
      </c>
      <c r="Q63" s="298">
        <f>H63*P63</f>
        <v>0</v>
      </c>
      <c r="R63" s="241">
        <v>0</v>
      </c>
      <c r="S63" s="301">
        <f>H63*R63</f>
        <v>0</v>
      </c>
    </row>
    <row r="64" spans="1:19" s="24" customFormat="1" ht="12.75" x14ac:dyDescent="0.2">
      <c r="A64" s="4"/>
      <c r="B64" s="7"/>
      <c r="C64" s="12"/>
      <c r="D64" s="5"/>
      <c r="E64" s="261"/>
      <c r="F64" s="262"/>
      <c r="G64" s="261"/>
      <c r="H64" s="2"/>
      <c r="I64" s="261"/>
      <c r="J64" s="242"/>
      <c r="K64" s="292"/>
      <c r="L64" s="242"/>
      <c r="M64" s="292"/>
      <c r="N64" s="242"/>
      <c r="O64" s="292"/>
      <c r="P64" s="242"/>
      <c r="Q64" s="292"/>
      <c r="R64" s="242"/>
      <c r="S64" s="302"/>
    </row>
    <row r="65" spans="1:19" s="24" customFormat="1" ht="25.5" x14ac:dyDescent="0.2">
      <c r="A65" s="8" t="s">
        <v>207</v>
      </c>
      <c r="B65" s="7">
        <v>27</v>
      </c>
      <c r="C65" s="12" t="s">
        <v>164</v>
      </c>
      <c r="D65" s="5">
        <v>38</v>
      </c>
      <c r="E65" s="3" t="s">
        <v>1</v>
      </c>
      <c r="F65" s="260">
        <f>'Schedule of Rates'!D664</f>
        <v>0</v>
      </c>
      <c r="G65" s="3" t="s">
        <v>1</v>
      </c>
      <c r="H65" s="2">
        <f t="shared" si="0"/>
        <v>0</v>
      </c>
      <c r="I65" s="3" t="s">
        <v>741</v>
      </c>
      <c r="J65" s="241">
        <v>0</v>
      </c>
      <c r="K65" s="291">
        <f>H65*J65</f>
        <v>0</v>
      </c>
      <c r="L65" s="241">
        <v>0</v>
      </c>
      <c r="M65" s="298">
        <f>H65*L65</f>
        <v>0</v>
      </c>
      <c r="N65" s="241">
        <v>0</v>
      </c>
      <c r="O65" s="298">
        <f>H65*N65</f>
        <v>0</v>
      </c>
      <c r="P65" s="241">
        <v>0</v>
      </c>
      <c r="Q65" s="298">
        <f>H65*P65</f>
        <v>0</v>
      </c>
      <c r="R65" s="241">
        <v>0</v>
      </c>
      <c r="S65" s="301">
        <f>H65*R65</f>
        <v>0</v>
      </c>
    </row>
    <row r="66" spans="1:19" s="24" customFormat="1" ht="12.75" x14ac:dyDescent="0.2">
      <c r="A66" s="4"/>
      <c r="B66" s="7"/>
      <c r="C66" s="12"/>
      <c r="D66" s="5"/>
      <c r="E66" s="261"/>
      <c r="F66" s="262"/>
      <c r="G66" s="261"/>
      <c r="H66" s="2"/>
      <c r="I66" s="261"/>
      <c r="J66" s="242"/>
      <c r="K66" s="292"/>
      <c r="L66" s="242"/>
      <c r="M66" s="292"/>
      <c r="N66" s="242"/>
      <c r="O66" s="292"/>
      <c r="P66" s="242"/>
      <c r="Q66" s="292"/>
      <c r="R66" s="242"/>
      <c r="S66" s="302"/>
    </row>
    <row r="67" spans="1:19" s="24" customFormat="1" ht="51" x14ac:dyDescent="0.2">
      <c r="A67" s="8" t="s">
        <v>208</v>
      </c>
      <c r="B67" s="7">
        <v>28</v>
      </c>
      <c r="C67" s="12" t="s">
        <v>165</v>
      </c>
      <c r="D67" s="5">
        <v>260</v>
      </c>
      <c r="E67" s="3" t="s">
        <v>1</v>
      </c>
      <c r="F67" s="260">
        <f>'Schedule of Rates'!D666</f>
        <v>0</v>
      </c>
      <c r="G67" s="3" t="s">
        <v>1</v>
      </c>
      <c r="H67" s="2">
        <f t="shared" si="0"/>
        <v>0</v>
      </c>
      <c r="I67" s="3" t="s">
        <v>741</v>
      </c>
      <c r="J67" s="241">
        <v>0</v>
      </c>
      <c r="K67" s="291">
        <f>H67*J67</f>
        <v>0</v>
      </c>
      <c r="L67" s="241">
        <v>0</v>
      </c>
      <c r="M67" s="298">
        <f>H67*L67</f>
        <v>0</v>
      </c>
      <c r="N67" s="241">
        <v>0</v>
      </c>
      <c r="O67" s="298">
        <f>H67*N67</f>
        <v>0</v>
      </c>
      <c r="P67" s="241">
        <v>0</v>
      </c>
      <c r="Q67" s="298">
        <f>H67*P67</f>
        <v>0</v>
      </c>
      <c r="R67" s="241">
        <v>0</v>
      </c>
      <c r="S67" s="301">
        <f>H67*R67</f>
        <v>0</v>
      </c>
    </row>
    <row r="68" spans="1:19" s="24" customFormat="1" ht="12.75" x14ac:dyDescent="0.2">
      <c r="A68" s="4"/>
      <c r="B68" s="7"/>
      <c r="C68" s="12"/>
      <c r="D68" s="5"/>
      <c r="E68" s="261"/>
      <c r="F68" s="262"/>
      <c r="G68" s="261"/>
      <c r="H68" s="2"/>
      <c r="I68" s="261"/>
      <c r="J68" s="242"/>
      <c r="K68" s="292"/>
      <c r="L68" s="242"/>
      <c r="M68" s="292"/>
      <c r="N68" s="242"/>
      <c r="O68" s="292"/>
      <c r="P68" s="242"/>
      <c r="Q68" s="292"/>
      <c r="R68" s="242"/>
      <c r="S68" s="302"/>
    </row>
    <row r="69" spans="1:19" s="24" customFormat="1" ht="25.5" x14ac:dyDescent="0.2">
      <c r="A69" s="8" t="s">
        <v>209</v>
      </c>
      <c r="B69" s="7">
        <v>29</v>
      </c>
      <c r="C69" s="12" t="s">
        <v>166</v>
      </c>
      <c r="D69" s="5">
        <v>38</v>
      </c>
      <c r="E69" s="3" t="s">
        <v>1</v>
      </c>
      <c r="F69" s="260">
        <f>'Schedule of Rates'!D668</f>
        <v>0</v>
      </c>
      <c r="G69" s="3" t="s">
        <v>1</v>
      </c>
      <c r="H69" s="2">
        <f t="shared" ref="H69:H99" si="1">D69*F69</f>
        <v>0</v>
      </c>
      <c r="I69" s="3" t="s">
        <v>741</v>
      </c>
      <c r="J69" s="241">
        <v>0</v>
      </c>
      <c r="K69" s="291">
        <f>H69*J69</f>
        <v>0</v>
      </c>
      <c r="L69" s="241">
        <v>0</v>
      </c>
      <c r="M69" s="298">
        <f>H69*L69</f>
        <v>0</v>
      </c>
      <c r="N69" s="241">
        <v>0</v>
      </c>
      <c r="O69" s="298">
        <f>H69*N69</f>
        <v>0</v>
      </c>
      <c r="P69" s="241">
        <v>0</v>
      </c>
      <c r="Q69" s="298">
        <f>H69*P69</f>
        <v>0</v>
      </c>
      <c r="R69" s="241">
        <v>0</v>
      </c>
      <c r="S69" s="301">
        <f>H69*R69</f>
        <v>0</v>
      </c>
    </row>
    <row r="70" spans="1:19" s="24" customFormat="1" ht="12.75" x14ac:dyDescent="0.2">
      <c r="A70" s="4"/>
      <c r="B70" s="7"/>
      <c r="C70" s="12"/>
      <c r="D70" s="5"/>
      <c r="E70" s="261"/>
      <c r="F70" s="262"/>
      <c r="G70" s="261"/>
      <c r="H70" s="2"/>
      <c r="I70" s="261"/>
      <c r="J70" s="242"/>
      <c r="K70" s="292"/>
      <c r="L70" s="242"/>
      <c r="M70" s="292"/>
      <c r="N70" s="242"/>
      <c r="O70" s="292"/>
      <c r="P70" s="242"/>
      <c r="Q70" s="292"/>
      <c r="R70" s="242"/>
      <c r="S70" s="302"/>
    </row>
    <row r="71" spans="1:19" s="24" customFormat="1" ht="25.5" x14ac:dyDescent="0.2">
      <c r="A71" s="8" t="s">
        <v>210</v>
      </c>
      <c r="B71" s="7">
        <v>30</v>
      </c>
      <c r="C71" s="12" t="s">
        <v>170</v>
      </c>
      <c r="D71" s="5">
        <v>38</v>
      </c>
      <c r="E71" s="3" t="s">
        <v>1</v>
      </c>
      <c r="F71" s="260">
        <f>'Schedule of Rates'!D670</f>
        <v>0</v>
      </c>
      <c r="G71" s="3" t="s">
        <v>1</v>
      </c>
      <c r="H71" s="2">
        <f t="shared" si="1"/>
        <v>0</v>
      </c>
      <c r="I71" s="3" t="s">
        <v>741</v>
      </c>
      <c r="J71" s="241">
        <v>0</v>
      </c>
      <c r="K71" s="291">
        <f>H71*J71</f>
        <v>0</v>
      </c>
      <c r="L71" s="241">
        <v>0</v>
      </c>
      <c r="M71" s="298">
        <f>H71*L71</f>
        <v>0</v>
      </c>
      <c r="N71" s="241">
        <v>0</v>
      </c>
      <c r="O71" s="298">
        <f>H71*N71</f>
        <v>0</v>
      </c>
      <c r="P71" s="241">
        <v>0</v>
      </c>
      <c r="Q71" s="298">
        <f>H71*P71</f>
        <v>0</v>
      </c>
      <c r="R71" s="241">
        <v>0</v>
      </c>
      <c r="S71" s="301">
        <f>H71*R71</f>
        <v>0</v>
      </c>
    </row>
    <row r="72" spans="1:19" s="24" customFormat="1" ht="12.75" x14ac:dyDescent="0.2">
      <c r="A72" s="4"/>
      <c r="B72" s="7"/>
      <c r="C72" s="12"/>
      <c r="D72" s="5"/>
      <c r="E72" s="261"/>
      <c r="F72" s="262"/>
      <c r="G72" s="261"/>
      <c r="H72" s="2"/>
      <c r="I72" s="261"/>
      <c r="J72" s="242"/>
      <c r="K72" s="292"/>
      <c r="L72" s="242"/>
      <c r="M72" s="292"/>
      <c r="N72" s="242"/>
      <c r="O72" s="292"/>
      <c r="P72" s="242"/>
      <c r="Q72" s="292"/>
      <c r="R72" s="242"/>
      <c r="S72" s="302"/>
    </row>
    <row r="73" spans="1:19" s="24" customFormat="1" ht="38.25" x14ac:dyDescent="0.2">
      <c r="A73" s="8" t="s">
        <v>211</v>
      </c>
      <c r="B73" s="7">
        <v>31</v>
      </c>
      <c r="C73" s="12" t="s">
        <v>171</v>
      </c>
      <c r="D73" s="5">
        <v>4</v>
      </c>
      <c r="E73" s="3" t="s">
        <v>1</v>
      </c>
      <c r="F73" s="260">
        <f>'Schedule of Rates'!D672</f>
        <v>0</v>
      </c>
      <c r="G73" s="3" t="s">
        <v>1</v>
      </c>
      <c r="H73" s="2">
        <f t="shared" si="1"/>
        <v>0</v>
      </c>
      <c r="I73" s="3" t="s">
        <v>741</v>
      </c>
      <c r="J73" s="241">
        <v>0</v>
      </c>
      <c r="K73" s="291">
        <f>H73*J73</f>
        <v>0</v>
      </c>
      <c r="L73" s="241">
        <v>0</v>
      </c>
      <c r="M73" s="298">
        <f>H73*L73</f>
        <v>0</v>
      </c>
      <c r="N73" s="241">
        <v>0</v>
      </c>
      <c r="O73" s="298">
        <f>H73*N73</f>
        <v>0</v>
      </c>
      <c r="P73" s="241">
        <v>0</v>
      </c>
      <c r="Q73" s="298">
        <f>H73*P73</f>
        <v>0</v>
      </c>
      <c r="R73" s="241">
        <v>0</v>
      </c>
      <c r="S73" s="301">
        <f>H73*R73</f>
        <v>0</v>
      </c>
    </row>
    <row r="74" spans="1:19" s="24" customFormat="1" ht="12.75" x14ac:dyDescent="0.2">
      <c r="A74" s="4"/>
      <c r="B74" s="7"/>
      <c r="C74" s="12"/>
      <c r="D74" s="5"/>
      <c r="E74" s="261"/>
      <c r="F74" s="262"/>
      <c r="G74" s="261"/>
      <c r="H74" s="2"/>
      <c r="I74" s="261"/>
      <c r="J74" s="242"/>
      <c r="K74" s="292"/>
      <c r="L74" s="242"/>
      <c r="M74" s="292"/>
      <c r="N74" s="242"/>
      <c r="O74" s="292"/>
      <c r="P74" s="242"/>
      <c r="Q74" s="292"/>
      <c r="R74" s="242"/>
      <c r="S74" s="302"/>
    </row>
    <row r="75" spans="1:19" s="24" customFormat="1" ht="25.5" x14ac:dyDescent="0.2">
      <c r="A75" s="8" t="s">
        <v>212</v>
      </c>
      <c r="B75" s="7">
        <v>32</v>
      </c>
      <c r="C75" s="12" t="s">
        <v>172</v>
      </c>
      <c r="D75" s="5">
        <v>260</v>
      </c>
      <c r="E75" s="3" t="s">
        <v>1</v>
      </c>
      <c r="F75" s="260">
        <f>'Schedule of Rates'!D674</f>
        <v>0</v>
      </c>
      <c r="G75" s="3" t="s">
        <v>1</v>
      </c>
      <c r="H75" s="2">
        <f t="shared" si="1"/>
        <v>0</v>
      </c>
      <c r="I75" s="3" t="s">
        <v>741</v>
      </c>
      <c r="J75" s="241">
        <v>0</v>
      </c>
      <c r="K75" s="291">
        <f>H75*J75</f>
        <v>0</v>
      </c>
      <c r="L75" s="241">
        <v>0</v>
      </c>
      <c r="M75" s="298">
        <f>H75*L75</f>
        <v>0</v>
      </c>
      <c r="N75" s="241">
        <v>0</v>
      </c>
      <c r="O75" s="298">
        <f>H75*N75</f>
        <v>0</v>
      </c>
      <c r="P75" s="241">
        <v>0</v>
      </c>
      <c r="Q75" s="298">
        <f>H75*P75</f>
        <v>0</v>
      </c>
      <c r="R75" s="241">
        <v>0</v>
      </c>
      <c r="S75" s="301">
        <f>H75*R75</f>
        <v>0</v>
      </c>
    </row>
    <row r="76" spans="1:19" s="24" customFormat="1" ht="12.75" x14ac:dyDescent="0.2">
      <c r="A76" s="4"/>
      <c r="B76" s="7"/>
      <c r="C76" s="12"/>
      <c r="D76" s="5"/>
      <c r="E76" s="261"/>
      <c r="F76" s="262"/>
      <c r="G76" s="261"/>
      <c r="H76" s="2"/>
      <c r="I76" s="261"/>
      <c r="J76" s="242"/>
      <c r="K76" s="292"/>
      <c r="L76" s="242"/>
      <c r="M76" s="292"/>
      <c r="N76" s="242"/>
      <c r="O76" s="292"/>
      <c r="P76" s="242"/>
      <c r="Q76" s="292"/>
      <c r="R76" s="242"/>
      <c r="S76" s="302"/>
    </row>
    <row r="77" spans="1:19" s="24" customFormat="1" ht="38.25" x14ac:dyDescent="0.2">
      <c r="A77" s="8" t="s">
        <v>213</v>
      </c>
      <c r="B77" s="7">
        <v>33</v>
      </c>
      <c r="C77" s="12" t="s">
        <v>173</v>
      </c>
      <c r="D77" s="5">
        <v>260</v>
      </c>
      <c r="E77" s="3" t="s">
        <v>1</v>
      </c>
      <c r="F77" s="260">
        <f>'Schedule of Rates'!D676</f>
        <v>0</v>
      </c>
      <c r="G77" s="3" t="s">
        <v>1</v>
      </c>
      <c r="H77" s="2">
        <f t="shared" si="1"/>
        <v>0</v>
      </c>
      <c r="I77" s="3" t="s">
        <v>741</v>
      </c>
      <c r="J77" s="241">
        <v>0</v>
      </c>
      <c r="K77" s="291">
        <f>H77*J77</f>
        <v>0</v>
      </c>
      <c r="L77" s="241">
        <v>0</v>
      </c>
      <c r="M77" s="298">
        <f>H77*L77</f>
        <v>0</v>
      </c>
      <c r="N77" s="241">
        <v>0</v>
      </c>
      <c r="O77" s="298">
        <f>H77*N77</f>
        <v>0</v>
      </c>
      <c r="P77" s="241">
        <v>0</v>
      </c>
      <c r="Q77" s="298">
        <f>H77*P77</f>
        <v>0</v>
      </c>
      <c r="R77" s="241">
        <v>0</v>
      </c>
      <c r="S77" s="301">
        <f>H77*R77</f>
        <v>0</v>
      </c>
    </row>
    <row r="78" spans="1:19" s="24" customFormat="1" ht="12.75" x14ac:dyDescent="0.2">
      <c r="A78" s="4"/>
      <c r="B78" s="7"/>
      <c r="C78" s="12"/>
      <c r="D78" s="5"/>
      <c r="E78" s="261"/>
      <c r="F78" s="262"/>
      <c r="G78" s="261"/>
      <c r="H78" s="2"/>
      <c r="I78" s="261"/>
      <c r="J78" s="242"/>
      <c r="K78" s="292"/>
      <c r="L78" s="242"/>
      <c r="M78" s="292"/>
      <c r="N78" s="242"/>
      <c r="O78" s="292"/>
      <c r="P78" s="242"/>
      <c r="Q78" s="292"/>
      <c r="R78" s="242"/>
      <c r="S78" s="302"/>
    </row>
    <row r="79" spans="1:19" s="24" customFormat="1" ht="38.25" x14ac:dyDescent="0.2">
      <c r="A79" s="8" t="s">
        <v>214</v>
      </c>
      <c r="B79" s="7">
        <v>34</v>
      </c>
      <c r="C79" s="12" t="s">
        <v>638</v>
      </c>
      <c r="D79" s="5">
        <v>4</v>
      </c>
      <c r="E79" s="3" t="s">
        <v>1</v>
      </c>
      <c r="F79" s="260">
        <f>'Schedule of Rates'!D678</f>
        <v>0</v>
      </c>
      <c r="G79" s="3" t="s">
        <v>1</v>
      </c>
      <c r="H79" s="2">
        <f t="shared" si="1"/>
        <v>0</v>
      </c>
      <c r="I79" s="3" t="s">
        <v>741</v>
      </c>
      <c r="J79" s="241">
        <v>0</v>
      </c>
      <c r="K79" s="291">
        <f>H79*J79</f>
        <v>0</v>
      </c>
      <c r="L79" s="241">
        <v>0</v>
      </c>
      <c r="M79" s="298">
        <f>H79*L79</f>
        <v>0</v>
      </c>
      <c r="N79" s="241">
        <v>0</v>
      </c>
      <c r="O79" s="298">
        <f>H79*N79</f>
        <v>0</v>
      </c>
      <c r="P79" s="241">
        <v>0</v>
      </c>
      <c r="Q79" s="298">
        <f>H79*P79</f>
        <v>0</v>
      </c>
      <c r="R79" s="241">
        <v>0</v>
      </c>
      <c r="S79" s="301">
        <f>H79*R79</f>
        <v>0</v>
      </c>
    </row>
    <row r="80" spans="1:19" s="24" customFormat="1" ht="12.75" x14ac:dyDescent="0.2">
      <c r="A80" s="8"/>
      <c r="B80" s="7"/>
      <c r="C80" s="12"/>
      <c r="D80" s="5"/>
      <c r="E80" s="3"/>
      <c r="F80" s="262"/>
      <c r="G80" s="3"/>
      <c r="H80" s="2"/>
      <c r="I80" s="3"/>
      <c r="J80" s="242"/>
      <c r="K80" s="292"/>
      <c r="L80" s="242"/>
      <c r="M80" s="292"/>
      <c r="N80" s="242"/>
      <c r="O80" s="292"/>
      <c r="P80" s="242"/>
      <c r="Q80" s="292"/>
      <c r="R80" s="242"/>
      <c r="S80" s="302"/>
    </row>
    <row r="81" spans="1:19" s="24" customFormat="1" ht="51.75" customHeight="1" x14ac:dyDescent="0.2">
      <c r="A81" s="8" t="s">
        <v>215</v>
      </c>
      <c r="B81" s="7">
        <v>35</v>
      </c>
      <c r="C81" s="12" t="s">
        <v>639</v>
      </c>
      <c r="D81" s="5">
        <v>4</v>
      </c>
      <c r="E81" s="3" t="s">
        <v>1</v>
      </c>
      <c r="F81" s="260">
        <f>'Schedule of Rates'!D680</f>
        <v>0</v>
      </c>
      <c r="G81" s="3" t="s">
        <v>1</v>
      </c>
      <c r="H81" s="2">
        <f t="shared" si="1"/>
        <v>0</v>
      </c>
      <c r="I81" s="3" t="s">
        <v>741</v>
      </c>
      <c r="J81" s="241">
        <v>0</v>
      </c>
      <c r="K81" s="291">
        <f>H81*J81</f>
        <v>0</v>
      </c>
      <c r="L81" s="241">
        <v>0</v>
      </c>
      <c r="M81" s="298">
        <f>H81*L81</f>
        <v>0</v>
      </c>
      <c r="N81" s="241">
        <v>0</v>
      </c>
      <c r="O81" s="298">
        <f>H81*N81</f>
        <v>0</v>
      </c>
      <c r="P81" s="241">
        <v>0</v>
      </c>
      <c r="Q81" s="298">
        <f>H81*P81</f>
        <v>0</v>
      </c>
      <c r="R81" s="241">
        <v>0</v>
      </c>
      <c r="S81" s="301">
        <f>H81*R81</f>
        <v>0</v>
      </c>
    </row>
    <row r="82" spans="1:19" s="24" customFormat="1" ht="12.75" x14ac:dyDescent="0.2">
      <c r="A82" s="4"/>
      <c r="B82" s="7"/>
      <c r="C82" s="12"/>
      <c r="D82" s="5"/>
      <c r="E82" s="261"/>
      <c r="F82" s="262"/>
      <c r="G82" s="261"/>
      <c r="H82" s="2"/>
      <c r="I82" s="261"/>
      <c r="J82" s="242"/>
      <c r="K82" s="292"/>
      <c r="L82" s="242"/>
      <c r="M82" s="292"/>
      <c r="N82" s="242"/>
      <c r="O82" s="292"/>
      <c r="P82" s="242"/>
      <c r="Q82" s="292"/>
      <c r="R82" s="242"/>
      <c r="S82" s="302"/>
    </row>
    <row r="83" spans="1:19" s="24" customFormat="1" ht="25.5" x14ac:dyDescent="0.2">
      <c r="A83" s="8" t="s">
        <v>216</v>
      </c>
      <c r="B83" s="7">
        <v>36</v>
      </c>
      <c r="C83" s="12" t="s">
        <v>635</v>
      </c>
      <c r="D83" s="5">
        <v>1</v>
      </c>
      <c r="E83" s="3" t="s">
        <v>1</v>
      </c>
      <c r="F83" s="260">
        <f>'Schedule of Rates'!D682</f>
        <v>0</v>
      </c>
      <c r="G83" s="3" t="s">
        <v>1</v>
      </c>
      <c r="H83" s="2">
        <f t="shared" si="1"/>
        <v>0</v>
      </c>
      <c r="I83" s="3" t="s">
        <v>741</v>
      </c>
      <c r="J83" s="241">
        <v>0</v>
      </c>
      <c r="K83" s="291">
        <f>H83*J83</f>
        <v>0</v>
      </c>
      <c r="L83" s="241">
        <v>0</v>
      </c>
      <c r="M83" s="298">
        <f>H83*L83</f>
        <v>0</v>
      </c>
      <c r="N83" s="241">
        <v>0</v>
      </c>
      <c r="O83" s="298">
        <f>H83*N83</f>
        <v>0</v>
      </c>
      <c r="P83" s="241">
        <v>0</v>
      </c>
      <c r="Q83" s="298">
        <f>H83*P83</f>
        <v>0</v>
      </c>
      <c r="R83" s="241">
        <v>0</v>
      </c>
      <c r="S83" s="301">
        <f>H83*R83</f>
        <v>0</v>
      </c>
    </row>
    <row r="84" spans="1:19" s="24" customFormat="1" ht="12.75" x14ac:dyDescent="0.2">
      <c r="A84" s="4"/>
      <c r="B84" s="7"/>
      <c r="C84" s="12"/>
      <c r="D84" s="5"/>
      <c r="E84" s="261"/>
      <c r="F84" s="262"/>
      <c r="G84" s="261"/>
      <c r="H84" s="2"/>
      <c r="I84" s="261"/>
      <c r="J84" s="242"/>
      <c r="K84" s="292"/>
      <c r="L84" s="242"/>
      <c r="M84" s="292"/>
      <c r="N84" s="242"/>
      <c r="O84" s="292"/>
      <c r="P84" s="242"/>
      <c r="Q84" s="292"/>
      <c r="R84" s="242"/>
      <c r="S84" s="302"/>
    </row>
    <row r="85" spans="1:19" s="24" customFormat="1" ht="51" x14ac:dyDescent="0.2">
      <c r="A85" s="8" t="s">
        <v>217</v>
      </c>
      <c r="B85" s="7">
        <v>37</v>
      </c>
      <c r="C85" s="12" t="s">
        <v>174</v>
      </c>
      <c r="D85" s="5">
        <v>2</v>
      </c>
      <c r="E85" s="3" t="s">
        <v>1</v>
      </c>
      <c r="F85" s="260">
        <f>'Schedule of Rates'!D684</f>
        <v>0</v>
      </c>
      <c r="G85" s="3" t="s">
        <v>1</v>
      </c>
      <c r="H85" s="2">
        <f t="shared" si="1"/>
        <v>0</v>
      </c>
      <c r="I85" s="3" t="s">
        <v>741</v>
      </c>
      <c r="J85" s="241">
        <v>0</v>
      </c>
      <c r="K85" s="291">
        <f>H85*J85</f>
        <v>0</v>
      </c>
      <c r="L85" s="241">
        <v>0</v>
      </c>
      <c r="M85" s="298">
        <f>H85*L85</f>
        <v>0</v>
      </c>
      <c r="N85" s="241">
        <v>0</v>
      </c>
      <c r="O85" s="298">
        <f>H85*N85</f>
        <v>0</v>
      </c>
      <c r="P85" s="241">
        <v>0</v>
      </c>
      <c r="Q85" s="298">
        <f>H85*P85</f>
        <v>0</v>
      </c>
      <c r="R85" s="241">
        <v>0</v>
      </c>
      <c r="S85" s="301">
        <f>H85*R85</f>
        <v>0</v>
      </c>
    </row>
    <row r="86" spans="1:19" s="24" customFormat="1" ht="12.75" x14ac:dyDescent="0.2">
      <c r="A86" s="4"/>
      <c r="B86" s="7"/>
      <c r="C86" s="12"/>
      <c r="D86" s="5"/>
      <c r="E86" s="261"/>
      <c r="F86" s="262"/>
      <c r="G86" s="261"/>
      <c r="H86" s="2"/>
      <c r="I86" s="261"/>
      <c r="J86" s="242"/>
      <c r="K86" s="292"/>
      <c r="L86" s="242"/>
      <c r="M86" s="292"/>
      <c r="N86" s="242"/>
      <c r="O86" s="292"/>
      <c r="P86" s="242"/>
      <c r="Q86" s="292"/>
      <c r="R86" s="242"/>
      <c r="S86" s="302"/>
    </row>
    <row r="87" spans="1:19" s="24" customFormat="1" ht="25.5" x14ac:dyDescent="0.2">
      <c r="A87" s="8" t="s">
        <v>775</v>
      </c>
      <c r="B87" s="7">
        <v>38</v>
      </c>
      <c r="C87" s="12" t="s">
        <v>774</v>
      </c>
      <c r="D87" s="5">
        <v>15</v>
      </c>
      <c r="E87" s="3" t="s">
        <v>1</v>
      </c>
      <c r="F87" s="260">
        <f>'Schedule of Rates'!D686</f>
        <v>0</v>
      </c>
      <c r="G87" s="3" t="s">
        <v>1</v>
      </c>
      <c r="H87" s="2">
        <f t="shared" si="1"/>
        <v>0</v>
      </c>
      <c r="I87" s="3" t="s">
        <v>741</v>
      </c>
      <c r="J87" s="241">
        <v>0</v>
      </c>
      <c r="K87" s="291">
        <f>H87*J87</f>
        <v>0</v>
      </c>
      <c r="L87" s="241">
        <v>0</v>
      </c>
      <c r="M87" s="298">
        <f>H87*L87</f>
        <v>0</v>
      </c>
      <c r="N87" s="241">
        <v>0</v>
      </c>
      <c r="O87" s="298">
        <f>H87*N87</f>
        <v>0</v>
      </c>
      <c r="P87" s="241">
        <v>0</v>
      </c>
      <c r="Q87" s="298">
        <f>H87*P87</f>
        <v>0</v>
      </c>
      <c r="R87" s="241">
        <v>0</v>
      </c>
      <c r="S87" s="301">
        <f>H87*R87</f>
        <v>0</v>
      </c>
    </row>
    <row r="88" spans="1:19" s="24" customFormat="1" ht="12.75" x14ac:dyDescent="0.2">
      <c r="A88" s="4"/>
      <c r="B88" s="7"/>
      <c r="C88" s="12"/>
      <c r="D88" s="5"/>
      <c r="E88" s="261"/>
      <c r="F88" s="262"/>
      <c r="G88" s="261"/>
      <c r="H88" s="2"/>
      <c r="I88" s="261"/>
      <c r="J88" s="242"/>
      <c r="K88" s="292"/>
      <c r="L88" s="242"/>
      <c r="M88" s="292"/>
      <c r="N88" s="242"/>
      <c r="O88" s="292"/>
      <c r="P88" s="242"/>
      <c r="Q88" s="292"/>
      <c r="R88" s="242"/>
      <c r="S88" s="302"/>
    </row>
    <row r="89" spans="1:19" s="24" customFormat="1" ht="38.25" x14ac:dyDescent="0.2">
      <c r="A89" s="8" t="s">
        <v>218</v>
      </c>
      <c r="B89" s="7">
        <v>39</v>
      </c>
      <c r="C89" s="12" t="s">
        <v>176</v>
      </c>
      <c r="D89" s="5">
        <v>2</v>
      </c>
      <c r="E89" s="3" t="s">
        <v>1</v>
      </c>
      <c r="F89" s="260">
        <f>'Schedule of Rates'!D688</f>
        <v>0</v>
      </c>
      <c r="G89" s="3" t="s">
        <v>1</v>
      </c>
      <c r="H89" s="2">
        <f t="shared" si="1"/>
        <v>0</v>
      </c>
      <c r="I89" s="3" t="s">
        <v>741</v>
      </c>
      <c r="J89" s="241">
        <v>0</v>
      </c>
      <c r="K89" s="291">
        <f>H89*J89</f>
        <v>0</v>
      </c>
      <c r="L89" s="241">
        <v>0</v>
      </c>
      <c r="M89" s="298">
        <f>H89*L89</f>
        <v>0</v>
      </c>
      <c r="N89" s="241">
        <v>0</v>
      </c>
      <c r="O89" s="298">
        <f>H89*N89</f>
        <v>0</v>
      </c>
      <c r="P89" s="241">
        <v>0</v>
      </c>
      <c r="Q89" s="298">
        <f>H89*P89</f>
        <v>0</v>
      </c>
      <c r="R89" s="241">
        <v>0</v>
      </c>
      <c r="S89" s="301">
        <f>H89*R89</f>
        <v>0</v>
      </c>
    </row>
    <row r="90" spans="1:19" s="24" customFormat="1" ht="12.75" x14ac:dyDescent="0.2">
      <c r="A90" s="4"/>
      <c r="B90" s="7"/>
      <c r="C90" s="12"/>
      <c r="D90" s="5"/>
      <c r="E90" s="261"/>
      <c r="F90" s="262"/>
      <c r="G90" s="261"/>
      <c r="H90" s="2"/>
      <c r="I90" s="261"/>
      <c r="J90" s="242"/>
      <c r="K90" s="292"/>
      <c r="L90" s="242"/>
      <c r="M90" s="292"/>
      <c r="N90" s="242"/>
      <c r="O90" s="292"/>
      <c r="P90" s="242"/>
      <c r="Q90" s="292"/>
      <c r="R90" s="242"/>
      <c r="S90" s="302"/>
    </row>
    <row r="91" spans="1:19" s="24" customFormat="1" ht="51" x14ac:dyDescent="0.2">
      <c r="A91" s="8" t="s">
        <v>219</v>
      </c>
      <c r="B91" s="7">
        <v>40</v>
      </c>
      <c r="C91" s="12" t="s">
        <v>177</v>
      </c>
      <c r="D91" s="5">
        <v>4</v>
      </c>
      <c r="E91" s="3" t="s">
        <v>1</v>
      </c>
      <c r="F91" s="260">
        <f>'Schedule of Rates'!D690</f>
        <v>0</v>
      </c>
      <c r="G91" s="3" t="s">
        <v>1</v>
      </c>
      <c r="H91" s="2">
        <f t="shared" si="1"/>
        <v>0</v>
      </c>
      <c r="I91" s="3" t="s">
        <v>741</v>
      </c>
      <c r="J91" s="241">
        <v>0</v>
      </c>
      <c r="K91" s="291">
        <f>H91*J91</f>
        <v>0</v>
      </c>
      <c r="L91" s="241">
        <v>0</v>
      </c>
      <c r="M91" s="298">
        <f>H91*L91</f>
        <v>0</v>
      </c>
      <c r="N91" s="241">
        <v>0</v>
      </c>
      <c r="O91" s="298">
        <f>H91*N91</f>
        <v>0</v>
      </c>
      <c r="P91" s="241">
        <v>0</v>
      </c>
      <c r="Q91" s="298">
        <f>H91*P91</f>
        <v>0</v>
      </c>
      <c r="R91" s="241">
        <v>0</v>
      </c>
      <c r="S91" s="301">
        <f>H91*R91</f>
        <v>0</v>
      </c>
    </row>
    <row r="92" spans="1:19" s="24" customFormat="1" ht="12.75" x14ac:dyDescent="0.2">
      <c r="A92" s="4"/>
      <c r="B92" s="7"/>
      <c r="C92" s="12"/>
      <c r="D92" s="5"/>
      <c r="E92" s="261"/>
      <c r="F92" s="262"/>
      <c r="G92" s="261"/>
      <c r="H92" s="2"/>
      <c r="I92" s="261"/>
      <c r="J92" s="242"/>
      <c r="K92" s="292"/>
      <c r="L92" s="242"/>
      <c r="M92" s="292"/>
      <c r="N92" s="242"/>
      <c r="O92" s="292"/>
      <c r="P92" s="242"/>
      <c r="Q92" s="292"/>
      <c r="R92" s="242"/>
      <c r="S92" s="302"/>
    </row>
    <row r="93" spans="1:19" s="24" customFormat="1" ht="25.5" x14ac:dyDescent="0.2">
      <c r="A93" s="8" t="s">
        <v>220</v>
      </c>
      <c r="B93" s="7">
        <v>41</v>
      </c>
      <c r="C93" s="12" t="s">
        <v>178</v>
      </c>
      <c r="D93" s="5">
        <v>4</v>
      </c>
      <c r="E93" s="3" t="s">
        <v>1</v>
      </c>
      <c r="F93" s="260">
        <f>'Schedule of Rates'!D692</f>
        <v>0</v>
      </c>
      <c r="G93" s="3" t="s">
        <v>1</v>
      </c>
      <c r="H93" s="2">
        <f t="shared" si="1"/>
        <v>0</v>
      </c>
      <c r="I93" s="3" t="s">
        <v>741</v>
      </c>
      <c r="J93" s="241">
        <v>0</v>
      </c>
      <c r="K93" s="291">
        <f>H93*J93</f>
        <v>0</v>
      </c>
      <c r="L93" s="241">
        <v>0</v>
      </c>
      <c r="M93" s="298">
        <f>H93*L93</f>
        <v>0</v>
      </c>
      <c r="N93" s="241">
        <v>0</v>
      </c>
      <c r="O93" s="298">
        <f>H93*N93</f>
        <v>0</v>
      </c>
      <c r="P93" s="241">
        <v>0</v>
      </c>
      <c r="Q93" s="298">
        <f>H93*P93</f>
        <v>0</v>
      </c>
      <c r="R93" s="241">
        <v>0</v>
      </c>
      <c r="S93" s="301">
        <f>H93*R93</f>
        <v>0</v>
      </c>
    </row>
    <row r="94" spans="1:19" s="24" customFormat="1" ht="12.75" x14ac:dyDescent="0.2">
      <c r="A94" s="4"/>
      <c r="B94" s="7"/>
      <c r="C94" s="12"/>
      <c r="D94" s="5"/>
      <c r="E94" s="261"/>
      <c r="F94" s="260"/>
      <c r="G94" s="261"/>
      <c r="H94" s="2"/>
      <c r="I94" s="261"/>
      <c r="J94" s="242"/>
      <c r="K94" s="292"/>
      <c r="L94" s="242"/>
      <c r="M94" s="292"/>
      <c r="N94" s="242"/>
      <c r="O94" s="292"/>
      <c r="P94" s="242"/>
      <c r="Q94" s="292"/>
      <c r="R94" s="242"/>
      <c r="S94" s="302"/>
    </row>
    <row r="95" spans="1:19" s="24" customFormat="1" ht="93" customHeight="1" x14ac:dyDescent="0.2">
      <c r="A95" s="8" t="s">
        <v>221</v>
      </c>
      <c r="B95" s="7">
        <v>42</v>
      </c>
      <c r="C95" s="12" t="s">
        <v>179</v>
      </c>
      <c r="D95" s="5">
        <v>1</v>
      </c>
      <c r="E95" s="3" t="s">
        <v>1</v>
      </c>
      <c r="F95" s="260">
        <f>'Schedule of Rates'!D694</f>
        <v>0</v>
      </c>
      <c r="G95" s="3" t="s">
        <v>1</v>
      </c>
      <c r="H95" s="2">
        <f t="shared" si="1"/>
        <v>0</v>
      </c>
      <c r="I95" s="3" t="s">
        <v>741</v>
      </c>
      <c r="J95" s="241">
        <v>0</v>
      </c>
      <c r="K95" s="291">
        <f>H95*J95</f>
        <v>0</v>
      </c>
      <c r="L95" s="241">
        <v>0</v>
      </c>
      <c r="M95" s="298">
        <f>H95*L95</f>
        <v>0</v>
      </c>
      <c r="N95" s="241">
        <v>0</v>
      </c>
      <c r="O95" s="298">
        <f>H95*N95</f>
        <v>0</v>
      </c>
      <c r="P95" s="241">
        <v>0</v>
      </c>
      <c r="Q95" s="298">
        <f>H95*P95</f>
        <v>0</v>
      </c>
      <c r="R95" s="241">
        <v>0</v>
      </c>
      <c r="S95" s="301">
        <f>H95*R95</f>
        <v>0</v>
      </c>
    </row>
    <row r="96" spans="1:19" s="24" customFormat="1" ht="12.75" x14ac:dyDescent="0.2">
      <c r="A96" s="4"/>
      <c r="B96" s="7"/>
      <c r="C96" s="12"/>
      <c r="D96" s="262"/>
      <c r="E96" s="261"/>
      <c r="F96" s="262"/>
      <c r="G96" s="261"/>
      <c r="H96" s="2"/>
      <c r="I96" s="261"/>
      <c r="J96" s="242"/>
      <c r="K96" s="292"/>
      <c r="L96" s="242"/>
      <c r="M96" s="292"/>
      <c r="N96" s="242"/>
      <c r="O96" s="292"/>
      <c r="P96" s="242"/>
      <c r="Q96" s="292"/>
      <c r="R96" s="242"/>
      <c r="S96" s="302"/>
    </row>
    <row r="97" spans="1:21" s="24" customFormat="1" ht="38.25" x14ac:dyDescent="0.2">
      <c r="A97" s="8" t="s">
        <v>222</v>
      </c>
      <c r="B97" s="7">
        <v>43</v>
      </c>
      <c r="C97" s="12" t="s">
        <v>180</v>
      </c>
      <c r="D97" s="5">
        <v>260</v>
      </c>
      <c r="E97" s="3" t="s">
        <v>1</v>
      </c>
      <c r="F97" s="260">
        <f>'Schedule of Rates'!D696</f>
        <v>0</v>
      </c>
      <c r="G97" s="3" t="s">
        <v>1</v>
      </c>
      <c r="H97" s="2">
        <f t="shared" si="1"/>
        <v>0</v>
      </c>
      <c r="I97" s="3" t="s">
        <v>741</v>
      </c>
      <c r="J97" s="241">
        <v>0</v>
      </c>
      <c r="K97" s="291">
        <f>H97*J97</f>
        <v>0</v>
      </c>
      <c r="L97" s="241">
        <v>0</v>
      </c>
      <c r="M97" s="298">
        <f>H97*L97</f>
        <v>0</v>
      </c>
      <c r="N97" s="241">
        <v>0</v>
      </c>
      <c r="O97" s="298">
        <f>H97*N97</f>
        <v>0</v>
      </c>
      <c r="P97" s="241">
        <v>0</v>
      </c>
      <c r="Q97" s="298">
        <f>H97*P97</f>
        <v>0</v>
      </c>
      <c r="R97" s="241">
        <v>0</v>
      </c>
      <c r="S97" s="301">
        <f>H97*R97</f>
        <v>0</v>
      </c>
    </row>
    <row r="98" spans="1:21" s="24" customFormat="1" ht="12.75" x14ac:dyDescent="0.2">
      <c r="A98" s="4"/>
      <c r="B98" s="7"/>
      <c r="C98" s="12"/>
      <c r="D98" s="262"/>
      <c r="E98" s="261"/>
      <c r="F98" s="262"/>
      <c r="G98" s="261"/>
      <c r="H98" s="2"/>
      <c r="I98" s="261"/>
      <c r="J98" s="242"/>
      <c r="K98" s="292"/>
      <c r="L98" s="242"/>
      <c r="M98" s="292"/>
      <c r="N98" s="242"/>
      <c r="O98" s="292"/>
      <c r="P98" s="242"/>
      <c r="Q98" s="292"/>
      <c r="R98" s="242"/>
      <c r="S98" s="302"/>
    </row>
    <row r="99" spans="1:21" s="24" customFormat="1" ht="39" thickBot="1" x14ac:dyDescent="0.25">
      <c r="A99" s="13" t="s">
        <v>223</v>
      </c>
      <c r="B99" s="16">
        <v>44</v>
      </c>
      <c r="C99" s="265" t="s">
        <v>181</v>
      </c>
      <c r="D99" s="5">
        <v>260</v>
      </c>
      <c r="E99" s="15" t="s">
        <v>1</v>
      </c>
      <c r="F99" s="260">
        <f>'Schedule of Rates'!D698</f>
        <v>0</v>
      </c>
      <c r="G99" s="15" t="s">
        <v>1</v>
      </c>
      <c r="H99" s="2">
        <f t="shared" si="1"/>
        <v>0</v>
      </c>
      <c r="I99" s="3" t="s">
        <v>741</v>
      </c>
      <c r="J99" s="243">
        <v>0</v>
      </c>
      <c r="K99" s="293">
        <f>H99*J99</f>
        <v>0</v>
      </c>
      <c r="L99" s="243">
        <v>0</v>
      </c>
      <c r="M99" s="299">
        <f>H99*L99</f>
        <v>0</v>
      </c>
      <c r="N99" s="243">
        <v>0</v>
      </c>
      <c r="O99" s="299">
        <f>H99*N99</f>
        <v>0</v>
      </c>
      <c r="P99" s="243">
        <v>0</v>
      </c>
      <c r="Q99" s="299">
        <f>H99*P99</f>
        <v>0</v>
      </c>
      <c r="R99" s="243">
        <v>0</v>
      </c>
      <c r="S99" s="303">
        <f>H99*R99</f>
        <v>0</v>
      </c>
    </row>
    <row r="100" spans="1:21" s="24" customFormat="1" ht="13.5" thickBot="1" x14ac:dyDescent="0.25">
      <c r="A100" s="266"/>
      <c r="B100" s="267"/>
      <c r="C100" s="268"/>
      <c r="D100" s="268"/>
      <c r="E100" s="268"/>
      <c r="F100" s="268"/>
      <c r="G100" s="268"/>
      <c r="H100" s="269" t="s">
        <v>733</v>
      </c>
      <c r="I100" s="270">
        <f>SUM(H9:H99)</f>
        <v>0</v>
      </c>
      <c r="J100" s="244" t="s">
        <v>735</v>
      </c>
      <c r="K100" s="294">
        <f>K9+K11+K13+K15+K17+K19+K21+K23+K21+K21+K21+K21+K25+K27+K29+K31+K33+K35+K37+K39+K41+K43+K45+K47+K49+K51+K53+K55+K57+K59+K61+K63+K65+K67+K69+K71+K73+K75+K77+K79+K81+K83+K85+K87+K89+K91+K93+K95+K97+K99</f>
        <v>0</v>
      </c>
      <c r="M100" s="294">
        <f>M9+M11+M13+M15+M17+M19+M21+M23+M21+M21+M21++M21+M25+M27+M29+M31+M33+M35+M37+M39+M41+M43+M45+M47+M49+M51+M53+M55+M57+M59+M61+M63+M65+M67+M69+M71+M73+M75+M77+M79+M81+M83+M85+M87+M89+M91+M93+M95+M97+M99</f>
        <v>0</v>
      </c>
      <c r="O100" s="294">
        <f>O9+O11+O13+O15+O17+O19+O21+O23+O21+O21+O21++O21+O25+O27+O29+O31+O33+O35+O37+O39+O41+O43+O45+O47+O49+O51+O53+O55+O57+O59+O61+O63+O65+O67+O69+O71+O73+O75+O77+O79+O81+O83+O85+O87+O89+O91+O93+O95+O97+O99</f>
        <v>0</v>
      </c>
      <c r="Q100" s="294">
        <f>Q9+Q11+Q13+Q15+Q17+Q19+Q21+Q23+Q21+Q21+Q21++Q21+Q25+Q27+Q29+Q31+Q33+Q35+Q37+Q39+Q41+Q43+Q45+Q47+Q49+Q51+Q53+Q55+Q57+Q59+Q61+Q63+Q65+Q67+Q69+Q71+Q73+Q75+Q77+Q79+Q81+Q83+Q85+Q87+Q89+Q91+Q93+Q95+Q97+Q99</f>
        <v>0</v>
      </c>
      <c r="S100" s="294">
        <f>S9+S11+S13+S15+S17+S19+S21+S23+S21+S21+S21++S21+S25+S27+S29+S31+S33+S35+S37+S39+S41+S43+S45+S47+S49+S51+S53+S55+S57+S59+S61+S63+S65+S67+S69+S71+S73+S75+S77+S79+S81+S83+S85+S87+S89+S91+S93+S95+S97+S99</f>
        <v>0</v>
      </c>
    </row>
    <row r="101" spans="1:21" ht="15.75" thickBot="1" x14ac:dyDescent="0.3">
      <c r="A101" s="248"/>
      <c r="B101" s="271"/>
      <c r="C101" s="385" t="s">
        <v>734</v>
      </c>
      <c r="D101" s="385"/>
      <c r="E101" s="385"/>
      <c r="F101" s="385"/>
      <c r="G101" s="385"/>
      <c r="H101" s="385"/>
      <c r="I101" s="386"/>
      <c r="K101" s="295">
        <f>I100+K100</f>
        <v>0</v>
      </c>
      <c r="L101" s="219"/>
      <c r="M101" s="295">
        <f>I100+M100</f>
        <v>0</v>
      </c>
      <c r="N101" s="219"/>
      <c r="O101" s="295">
        <f>I100+O100</f>
        <v>0</v>
      </c>
      <c r="P101" s="219"/>
      <c r="Q101" s="295">
        <f>I100+Q100</f>
        <v>0</v>
      </c>
      <c r="R101" s="219"/>
      <c r="S101" s="295">
        <f>I100+S100</f>
        <v>0</v>
      </c>
    </row>
    <row r="102" spans="1:21" ht="15.75" thickBot="1" x14ac:dyDescent="0.3">
      <c r="A102" s="272" t="s">
        <v>19</v>
      </c>
      <c r="B102" s="387" t="s">
        <v>736</v>
      </c>
      <c r="C102" s="388"/>
      <c r="D102" s="388"/>
      <c r="E102" s="388"/>
      <c r="F102" s="388"/>
      <c r="G102" s="273">
        <f>'Schedule of Rates'!F5</f>
        <v>0</v>
      </c>
      <c r="H102" s="274"/>
      <c r="I102" s="275">
        <f>I100*G102</f>
        <v>0</v>
      </c>
      <c r="K102" s="275">
        <f>K101*G102</f>
        <v>0</v>
      </c>
      <c r="M102" s="275">
        <f>M101*G102</f>
        <v>0</v>
      </c>
      <c r="O102" s="275">
        <f>O101*G102</f>
        <v>0</v>
      </c>
      <c r="Q102" s="275">
        <f>Q101*G102</f>
        <v>0</v>
      </c>
      <c r="S102" s="275">
        <f>S101*G102</f>
        <v>0</v>
      </c>
    </row>
    <row r="103" spans="1:21" ht="15.75" thickBot="1" x14ac:dyDescent="0.3">
      <c r="A103" s="248"/>
      <c r="B103" s="1"/>
      <c r="C103" s="1"/>
      <c r="D103" s="1"/>
      <c r="E103" s="1"/>
      <c r="F103" s="1"/>
      <c r="G103" s="1"/>
      <c r="H103" s="1"/>
      <c r="I103" s="1"/>
      <c r="K103"/>
      <c r="M103"/>
      <c r="O103"/>
      <c r="Q103"/>
      <c r="S103"/>
    </row>
    <row r="104" spans="1:21" ht="15.75" thickBot="1" x14ac:dyDescent="0.3">
      <c r="A104" s="276"/>
      <c r="B104" s="277"/>
      <c r="C104" s="277"/>
      <c r="D104" s="277"/>
      <c r="E104" s="278"/>
      <c r="F104" s="278"/>
      <c r="G104" s="278"/>
      <c r="H104" s="279" t="s">
        <v>20</v>
      </c>
      <c r="I104" s="280">
        <f>I100+I102</f>
        <v>0</v>
      </c>
      <c r="K104" s="280">
        <f>K101+K102</f>
        <v>0</v>
      </c>
      <c r="M104" s="280">
        <f>M101+M102</f>
        <v>0</v>
      </c>
      <c r="O104" s="280">
        <f>O101+O102</f>
        <v>0</v>
      </c>
      <c r="Q104" s="280">
        <f>Q101+Q102</f>
        <v>0</v>
      </c>
      <c r="S104" s="280">
        <f>S101+S102</f>
        <v>0</v>
      </c>
    </row>
    <row r="105" spans="1:21" ht="15.75" thickBot="1" x14ac:dyDescent="0.3">
      <c r="K105" s="288"/>
      <c r="M105" s="288"/>
      <c r="O105" s="288"/>
      <c r="Q105" s="288"/>
      <c r="S105" s="288"/>
    </row>
    <row r="106" spans="1:21" ht="15.75" thickBot="1" x14ac:dyDescent="0.3">
      <c r="A106" s="379" t="s">
        <v>731</v>
      </c>
      <c r="B106" s="380"/>
      <c r="C106" s="380"/>
      <c r="D106" s="380"/>
      <c r="E106" s="380"/>
      <c r="F106" s="380"/>
      <c r="G106" s="380"/>
      <c r="H106" s="381"/>
      <c r="I106" s="282">
        <f>SUM('Management Costs'!F40+'Prelims Summary'!C49)</f>
        <v>0</v>
      </c>
      <c r="K106" s="282">
        <f>SUM('Prelims Summary'!E51+'Management Costs'!H42)</f>
        <v>0</v>
      </c>
      <c r="M106" s="282">
        <f>SUM('Prelims Summary'!G51+'Management Costs'!J42)</f>
        <v>0</v>
      </c>
      <c r="O106" s="282">
        <f>SUM('Prelims Summary'!I51+'Management Costs'!L42)</f>
        <v>0</v>
      </c>
      <c r="Q106" s="282">
        <f>SUM('Prelims Summary'!K51+'Management Costs'!N42)</f>
        <v>0</v>
      </c>
      <c r="S106" s="282">
        <f>SUM('Prelims Summary'!M51+'Management Costs'!P42)</f>
        <v>0</v>
      </c>
      <c r="U106"/>
    </row>
    <row r="107" spans="1:21" s="246" customFormat="1" ht="15.75" thickBot="1" x14ac:dyDescent="0.3">
      <c r="A107" s="283"/>
      <c r="B107" s="248"/>
      <c r="C107" s="1"/>
      <c r="D107" s="1"/>
      <c r="E107" s="1"/>
      <c r="F107" s="1"/>
      <c r="G107" s="1"/>
      <c r="H107" s="1"/>
      <c r="I107" s="272"/>
      <c r="J107" s="245"/>
      <c r="K107" s="296"/>
      <c r="M107" s="296"/>
      <c r="O107" s="296"/>
      <c r="Q107" s="296"/>
      <c r="S107" s="296"/>
      <c r="U107" s="304" t="s">
        <v>744</v>
      </c>
    </row>
    <row r="108" spans="1:21" ht="15.75" thickBot="1" x14ac:dyDescent="0.3">
      <c r="A108" s="284"/>
      <c r="B108" s="285"/>
      <c r="C108" s="285"/>
      <c r="D108" s="285"/>
      <c r="E108" s="285"/>
      <c r="F108" s="285"/>
      <c r="G108" s="285"/>
      <c r="H108" s="286" t="s">
        <v>732</v>
      </c>
      <c r="I108" s="287">
        <f>SUM(I104:I106)</f>
        <v>0</v>
      </c>
      <c r="K108" s="297">
        <f>SUM(K104:K106)</f>
        <v>0</v>
      </c>
      <c r="L108" s="219"/>
      <c r="M108" s="297">
        <f>SUM(M104:M106)</f>
        <v>0</v>
      </c>
      <c r="N108" s="219"/>
      <c r="O108" s="297">
        <f>SUM(O104:O106)</f>
        <v>0</v>
      </c>
      <c r="P108" s="219"/>
      <c r="Q108" s="297">
        <f>SUM(Q104:Q106)</f>
        <v>0</v>
      </c>
      <c r="R108" s="219"/>
      <c r="S108" s="297">
        <f>SUM(S104:S106)</f>
        <v>0</v>
      </c>
      <c r="U108" s="305">
        <f>SUM(I108:S108)</f>
        <v>0</v>
      </c>
    </row>
    <row r="110" spans="1:21" x14ac:dyDescent="0.25">
      <c r="E110" t="s">
        <v>650</v>
      </c>
      <c r="M110" s="162" t="s">
        <v>650</v>
      </c>
    </row>
  </sheetData>
  <sheetProtection algorithmName="SHA-512" hashValue="qy4X/E9rEDEvBcTbmgcBJFtjZAJFraosbH3Q7Ls5FhJUUIN5cdRkO4Guu9V+835BF58K7qi1PdBThUsifncvEg==" saltValue="TN6BS+Kt0lRnFPxBNVjxhQ==" spinCount="100000" sheet="1" objects="1" scenarios="1"/>
  <mergeCells count="8">
    <mergeCell ref="A106:H106"/>
    <mergeCell ref="H7:I7"/>
    <mergeCell ref="D7:E7"/>
    <mergeCell ref="J1:K1"/>
    <mergeCell ref="F7:G7"/>
    <mergeCell ref="C101:I101"/>
    <mergeCell ref="B102:F102"/>
    <mergeCell ref="J6:S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GUIDANCE</vt:lpstr>
      <vt:lpstr>Schedule of Rates</vt:lpstr>
      <vt:lpstr>Prelims Summary</vt:lpstr>
      <vt:lpstr>Management Costs</vt:lpstr>
      <vt:lpstr>Dayworks</vt:lpstr>
      <vt:lpstr>Sample Basket</vt:lpstr>
      <vt:lpstr>Dayworks!Print_Area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Rogers</dc:creator>
  <cp:lastModifiedBy>Charlie Hobson</cp:lastModifiedBy>
  <cp:lastPrinted>2023-01-05T12:52:59Z</cp:lastPrinted>
  <dcterms:created xsi:type="dcterms:W3CDTF">2022-01-31T14:43:42Z</dcterms:created>
  <dcterms:modified xsi:type="dcterms:W3CDTF">2023-01-05T17:14:33Z</dcterms:modified>
</cp:coreProperties>
</file>