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Desktop\MLS\"/>
    </mc:Choice>
  </mc:AlternateContent>
  <xr:revisionPtr revIDLastSave="0" documentId="13_ncr:1_{2A9607E3-8A0E-40CF-BE26-D973B8E0E7BE}" xr6:coauthVersionLast="45" xr6:coauthVersionMax="45" xr10:uidLastSave="{00000000-0000-0000-0000-000000000000}"/>
  <bookViews>
    <workbookView xWindow="-120" yWindow="-120" windowWidth="29040" windowHeight="15840" xr2:uid="{00000000-000D-0000-FFFF-FFFF00000000}"/>
  </bookViews>
  <sheets>
    <sheet name="Closed Course" sheetId="1" r:id="rId1"/>
    <sheet name="5 Year Pric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2" l="1"/>
  <c r="G31" i="2" s="1"/>
  <c r="E27" i="2"/>
  <c r="E26" i="2"/>
  <c r="E25" i="2"/>
  <c r="E24" i="2"/>
  <c r="F24" i="2" s="1"/>
  <c r="E23" i="2"/>
  <c r="E22" i="2"/>
  <c r="F22" i="2" s="1"/>
  <c r="E21" i="2"/>
  <c r="F21" i="2" s="1"/>
  <c r="G21" i="2" s="1"/>
  <c r="E20" i="2"/>
  <c r="F20" i="2" s="1"/>
  <c r="E19" i="2"/>
  <c r="E18" i="2"/>
  <c r="E17" i="2"/>
  <c r="F17" i="2" s="1"/>
  <c r="G17" i="2" s="1"/>
  <c r="E16" i="2"/>
  <c r="F16" i="2" s="1"/>
  <c r="G16" i="2" s="1"/>
  <c r="E15" i="2"/>
  <c r="E14" i="2"/>
  <c r="E13" i="2"/>
  <c r="F13" i="2" s="1"/>
  <c r="G13" i="2" s="1"/>
  <c r="E12" i="2"/>
  <c r="F12" i="2" s="1"/>
  <c r="G12" i="2" s="1"/>
  <c r="E11" i="2"/>
  <c r="E10" i="2"/>
  <c r="F9" i="2"/>
  <c r="G9" i="2" s="1"/>
  <c r="E9" i="2"/>
  <c r="E8" i="2"/>
  <c r="F8" i="2" s="1"/>
  <c r="G8" i="2" s="1"/>
  <c r="E7" i="2"/>
  <c r="E6" i="2"/>
  <c r="E5" i="2"/>
  <c r="E4" i="2"/>
  <c r="F4" i="2" s="1"/>
  <c r="G4" i="2" s="1"/>
  <c r="E3" i="2"/>
  <c r="E2" i="2"/>
  <c r="L55" i="1"/>
  <c r="L54" i="1"/>
  <c r="L53" i="1"/>
  <c r="M53" i="1" s="1"/>
  <c r="N53" i="1" s="1"/>
  <c r="L52" i="1"/>
  <c r="M52" i="1" s="1"/>
  <c r="N52" i="1" s="1"/>
  <c r="L51" i="1"/>
  <c r="L50" i="1"/>
  <c r="L49" i="1"/>
  <c r="M49" i="1" s="1"/>
  <c r="N49" i="1" s="1"/>
  <c r="L48" i="1"/>
  <c r="M48" i="1" s="1"/>
  <c r="N48" i="1" s="1"/>
  <c r="L47" i="1"/>
  <c r="L46" i="1"/>
  <c r="L45" i="1"/>
  <c r="M45" i="1" s="1"/>
  <c r="N45" i="1" s="1"/>
  <c r="L44" i="1"/>
  <c r="M44" i="1" s="1"/>
  <c r="N44" i="1" s="1"/>
  <c r="L43" i="1"/>
  <c r="L42" i="1"/>
  <c r="L41" i="1"/>
  <c r="M41" i="1" s="1"/>
  <c r="N41" i="1" s="1"/>
  <c r="L40" i="1"/>
  <c r="M40" i="1" s="1"/>
  <c r="N40" i="1" s="1"/>
  <c r="L39" i="1"/>
  <c r="L38" i="1"/>
  <c r="L37" i="1"/>
  <c r="M37" i="1" s="1"/>
  <c r="N37" i="1" s="1"/>
  <c r="L36" i="1"/>
  <c r="M36" i="1" s="1"/>
  <c r="N36" i="1" s="1"/>
  <c r="L35" i="1"/>
  <c r="L34" i="1"/>
  <c r="L33" i="1"/>
  <c r="M33" i="1" s="1"/>
  <c r="N33" i="1" s="1"/>
  <c r="L32" i="1"/>
  <c r="M32" i="1" s="1"/>
  <c r="N32" i="1" s="1"/>
  <c r="L31" i="1"/>
  <c r="L30" i="1"/>
  <c r="J23" i="1"/>
  <c r="J25" i="1" s="1"/>
  <c r="K25" i="1" s="1"/>
  <c r="H31" i="2" l="1"/>
  <c r="I31" i="2" s="1"/>
  <c r="F14" i="2"/>
  <c r="G14" i="2" s="1"/>
  <c r="G6" i="2"/>
  <c r="E30" i="2"/>
  <c r="F30" i="2" s="1"/>
  <c r="G30" i="2" s="1"/>
  <c r="F6" i="2"/>
  <c r="F25" i="2"/>
  <c r="G25" i="2" s="1"/>
  <c r="F2" i="2"/>
  <c r="F18" i="2"/>
  <c r="G18" i="2" s="1"/>
  <c r="H18" i="2" s="1"/>
  <c r="I18" i="2" s="1"/>
  <c r="F5" i="2"/>
  <c r="G5" i="2" s="1"/>
  <c r="F10" i="2"/>
  <c r="G10" i="2" s="1"/>
  <c r="H10" i="2" s="1"/>
  <c r="G22" i="2"/>
  <c r="H22" i="2" s="1"/>
  <c r="F26" i="2"/>
  <c r="G26" i="2" s="1"/>
  <c r="I16" i="2"/>
  <c r="H16" i="2"/>
  <c r="H12" i="2"/>
  <c r="I12" i="2" s="1"/>
  <c r="H8" i="2"/>
  <c r="I8" i="2" s="1"/>
  <c r="H4" i="2"/>
  <c r="I4" i="2" s="1"/>
  <c r="H6" i="2"/>
  <c r="I6" i="2" s="1"/>
  <c r="G20" i="2"/>
  <c r="G24" i="2"/>
  <c r="G2" i="2"/>
  <c r="F3" i="2"/>
  <c r="G3" i="2" s="1"/>
  <c r="F7" i="2"/>
  <c r="G7" i="2" s="1"/>
  <c r="H9" i="2"/>
  <c r="I9" i="2" s="1"/>
  <c r="F11" i="2"/>
  <c r="G11" i="2" s="1"/>
  <c r="H13" i="2"/>
  <c r="I13" i="2" s="1"/>
  <c r="F15" i="2"/>
  <c r="G15" i="2" s="1"/>
  <c r="H17" i="2"/>
  <c r="I17" i="2" s="1"/>
  <c r="F19" i="2"/>
  <c r="G19" i="2" s="1"/>
  <c r="H21" i="2"/>
  <c r="I21" i="2" s="1"/>
  <c r="F23" i="2"/>
  <c r="G23" i="2" s="1"/>
  <c r="F27" i="2"/>
  <c r="G27" i="2" s="1"/>
  <c r="O40" i="1"/>
  <c r="P40" i="1" s="1"/>
  <c r="O48" i="1"/>
  <c r="P48" i="1" s="1"/>
  <c r="O44" i="1"/>
  <c r="P44" i="1" s="1"/>
  <c r="O32" i="1"/>
  <c r="P32" i="1" s="1"/>
  <c r="O36" i="1"/>
  <c r="P36" i="1" s="1"/>
  <c r="O52" i="1"/>
  <c r="P52" i="1" s="1"/>
  <c r="M30" i="1"/>
  <c r="N30" i="1" s="1"/>
  <c r="M34" i="1"/>
  <c r="N34" i="1" s="1"/>
  <c r="M42" i="1"/>
  <c r="N42" i="1" s="1"/>
  <c r="M46" i="1"/>
  <c r="N46" i="1" s="1"/>
  <c r="M50" i="1"/>
  <c r="N50" i="1" s="1"/>
  <c r="M54" i="1"/>
  <c r="N54" i="1" s="1"/>
  <c r="M38" i="1"/>
  <c r="N38" i="1" s="1"/>
  <c r="L25" i="1"/>
  <c r="N47" i="1"/>
  <c r="O33" i="1"/>
  <c r="P33" i="1" s="1"/>
  <c r="O37" i="1"/>
  <c r="P37" i="1" s="1"/>
  <c r="O41" i="1"/>
  <c r="P41" i="1" s="1"/>
  <c r="O45" i="1"/>
  <c r="P45" i="1" s="1"/>
  <c r="O49" i="1"/>
  <c r="P49" i="1" s="1"/>
  <c r="O53" i="1"/>
  <c r="P53" i="1" s="1"/>
  <c r="M31" i="1"/>
  <c r="N31" i="1" s="1"/>
  <c r="M35" i="1"/>
  <c r="N35" i="1" s="1"/>
  <c r="M39" i="1"/>
  <c r="N39" i="1" s="1"/>
  <c r="M43" i="1"/>
  <c r="N43" i="1" s="1"/>
  <c r="M47" i="1"/>
  <c r="M51" i="1"/>
  <c r="N51" i="1" s="1"/>
  <c r="M55" i="1"/>
  <c r="N55" i="1" s="1"/>
  <c r="K23" i="1"/>
  <c r="L23" i="1" s="1"/>
  <c r="H26" i="2" l="1"/>
  <c r="I26" i="2"/>
  <c r="H5" i="2"/>
  <c r="I5" i="2" s="1"/>
  <c r="H25" i="2"/>
  <c r="I25" i="2" s="1"/>
  <c r="H14" i="2"/>
  <c r="I14" i="2" s="1"/>
  <c r="I22" i="2"/>
  <c r="I10" i="2"/>
  <c r="H23" i="2"/>
  <c r="I23" i="2" s="1"/>
  <c r="H15" i="2"/>
  <c r="I15" i="2" s="1"/>
  <c r="H7" i="2"/>
  <c r="I7" i="2"/>
  <c r="H30" i="2"/>
  <c r="I30" i="2" s="1"/>
  <c r="H27" i="2"/>
  <c r="I27" i="2" s="1"/>
  <c r="H19" i="2"/>
  <c r="I19" i="2" s="1"/>
  <c r="H11" i="2"/>
  <c r="I11" i="2" s="1"/>
  <c r="H3" i="2"/>
  <c r="I3" i="2" s="1"/>
  <c r="H2" i="2"/>
  <c r="I2" i="2" s="1"/>
  <c r="H24" i="2"/>
  <c r="I24" i="2" s="1"/>
  <c r="H20" i="2"/>
  <c r="I20" i="2" s="1"/>
  <c r="F32" i="2"/>
  <c r="G32" i="2" s="1"/>
  <c r="O54" i="1"/>
  <c r="P54" i="1"/>
  <c r="O34" i="1"/>
  <c r="P34" i="1"/>
  <c r="O38" i="1"/>
  <c r="P38" i="1" s="1"/>
  <c r="O43" i="1"/>
  <c r="P43" i="1" s="1"/>
  <c r="O50" i="1"/>
  <c r="P50" i="1"/>
  <c r="O30" i="1"/>
  <c r="P30" i="1" s="1"/>
  <c r="O39" i="1"/>
  <c r="P39" i="1" s="1"/>
  <c r="O46" i="1"/>
  <c r="P46" i="1"/>
  <c r="O51" i="1"/>
  <c r="P51" i="1" s="1"/>
  <c r="O35" i="1"/>
  <c r="P35" i="1" s="1"/>
  <c r="O42" i="1"/>
  <c r="P42" i="1"/>
  <c r="O31" i="1"/>
  <c r="P31" i="1" s="1"/>
  <c r="O55" i="1"/>
  <c r="P55" i="1" s="1"/>
  <c r="M25" i="1"/>
  <c r="N25" i="1" s="1"/>
  <c r="M23" i="1"/>
  <c r="N23" i="1" s="1"/>
  <c r="O47" i="1"/>
  <c r="P47" i="1" s="1"/>
  <c r="H32" i="2" l="1"/>
  <c r="I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Ayobami Okanlawon</author>
    <author>Kamilah McCarthy</author>
  </authors>
  <commentList>
    <comment ref="I29" authorId="0" shapeId="0" xr:uid="{68AA36D6-CF16-41AA-BC66-31EFADD2C92E}">
      <text>
        <r>
          <rPr>
            <b/>
            <sz val="9"/>
            <color indexed="81"/>
            <rFont val="Tahoma"/>
            <family val="2"/>
          </rPr>
          <t>A "Cohort" is a single run or session of the course. E.g a 2 day course.</t>
        </r>
      </text>
    </comment>
    <comment ref="J29" authorId="1" shapeId="0" xr:uid="{25D759DE-71B8-487A-B3B9-00E6FE1B48A2}">
      <text>
        <r>
          <rPr>
            <b/>
            <sz val="9"/>
            <color indexed="81"/>
            <rFont val="Tahoma"/>
            <family val="2"/>
          </rPr>
          <t>Enter exam fees, qualification or membership cost per course (if applicable)</t>
        </r>
        <r>
          <rPr>
            <sz val="9"/>
            <color indexed="81"/>
            <rFont val="Tahoma"/>
            <family val="2"/>
          </rPr>
          <t xml:space="preserve">
</t>
        </r>
      </text>
    </comment>
  </commentList>
</comments>
</file>

<file path=xl/sharedStrings.xml><?xml version="1.0" encoding="utf-8"?>
<sst xmlns="http://schemas.openxmlformats.org/spreadsheetml/2006/main" count="138" uniqueCount="76">
  <si>
    <t>Delivery</t>
  </si>
  <si>
    <t>Blended day rate</t>
  </si>
  <si>
    <t>Instructions - How to complete:</t>
  </si>
  <si>
    <t>Further notes for completion</t>
  </si>
  <si>
    <t xml:space="preserve">Please list all value added service which will be provided free of charge. </t>
  </si>
  <si>
    <t>The spreadsheet will automatically calculate the total delivered cost of the Course Specification</t>
  </si>
  <si>
    <t>Number of Trainers</t>
  </si>
  <si>
    <t>Number of days to deliver objective</t>
  </si>
  <si>
    <t>TOTAL</t>
  </si>
  <si>
    <t>"Blended Day rate" is defined as an average rate of all the roles that will be involved in the deliverable, this rate is multiplied by the number of roles and the days to be worked to calculate the final cost of the deliverable.</t>
  </si>
  <si>
    <t xml:space="preserve">Supplier Name: </t>
  </si>
  <si>
    <t>Total</t>
  </si>
  <si>
    <t>Materials cost per delegate</t>
  </si>
  <si>
    <t>Accreditation per delegate</t>
  </si>
  <si>
    <t>Expenses per trainer per day</t>
  </si>
  <si>
    <t>The Purchaser considers an “open book” approach to pricing as an important element of the Agreement and the basis of a partnership with the selected supplier.  The Supplier shall demonstrate his willingness to adopt an “open book” approach by providing the detailed responses to all questions and breakdown of their fees/rates.
The Purchaser will assume that all rates/prices quoted are “all inclusive”.  If there are any additional/optional charges, these must be clearly stated in the relevant areas.</t>
  </si>
  <si>
    <r>
      <t xml:space="preserve">Complete the  </t>
    </r>
    <r>
      <rPr>
        <b/>
        <sz val="12"/>
        <color indexed="57"/>
        <rFont val="Arial"/>
        <family val="2"/>
      </rPr>
      <t>GREEN</t>
    </r>
    <r>
      <rPr>
        <sz val="12"/>
        <color indexed="57"/>
        <rFont val="Arial"/>
        <family val="2"/>
      </rPr>
      <t xml:space="preserve"> </t>
    </r>
    <r>
      <rPr>
        <sz val="12"/>
        <color indexed="8"/>
        <rFont val="Arial"/>
        <family val="2"/>
      </rPr>
      <t xml:space="preserve">boxes on the pricing workbook </t>
    </r>
    <r>
      <rPr>
        <b/>
        <sz val="12"/>
        <color indexed="8"/>
        <rFont val="Arial"/>
        <family val="2"/>
      </rPr>
      <t>ONLY.  Any changes or amends to this workbook could be deemed as a non compliant bid</t>
    </r>
  </si>
  <si>
    <r>
      <t xml:space="preserve">All cells shaded in </t>
    </r>
    <r>
      <rPr>
        <b/>
        <sz val="12"/>
        <color indexed="53"/>
        <rFont val="Arial"/>
        <family val="2"/>
      </rPr>
      <t>ORANGE</t>
    </r>
    <r>
      <rPr>
        <sz val="12"/>
        <color indexed="8"/>
        <rFont val="Arial"/>
        <family val="2"/>
      </rPr>
      <t xml:space="preserve"> will calculate automatically </t>
    </r>
    <r>
      <rPr>
        <sz val="12"/>
        <rFont val="Arial"/>
        <family val="2"/>
      </rPr>
      <t xml:space="preserve">[Your pricing proposal will be deemed as the final figure in the </t>
    </r>
    <r>
      <rPr>
        <sz val="12"/>
        <color indexed="53"/>
        <rFont val="Arial"/>
        <family val="2"/>
      </rPr>
      <t>Orange</t>
    </r>
    <r>
      <rPr>
        <sz val="12"/>
        <rFont val="Arial"/>
        <family val="2"/>
      </rPr>
      <t xml:space="preserve"> boxes]</t>
    </r>
  </si>
  <si>
    <t>Justification/Explanations / FOC Value Added if Required</t>
  </si>
  <si>
    <t>Design &amp; Other One off costs</t>
  </si>
  <si>
    <t>Number of days per cohort</t>
  </si>
  <si>
    <t>A "Cohort" is a single run or session of the course.</t>
  </si>
  <si>
    <t xml:space="preserve">If applicable, please list all   other/ miscellaneous (“standard”) charges which the Supplier is expecting to apply in certain circumstances, explaining when/how the charge will be applied. </t>
  </si>
  <si>
    <t>Target  Price</t>
  </si>
  <si>
    <t>Max Delegates per Cohort</t>
  </si>
  <si>
    <t>Please note that all rates quoted should be exclusive VAT</t>
  </si>
  <si>
    <t>Closed Course Pricing Workbook.</t>
  </si>
  <si>
    <r>
      <rPr>
        <sz val="12"/>
        <rFont val="Arial"/>
        <family val="2"/>
      </rPr>
      <t>Expenses are not separately chargeable and are not variable. Your pricing proposal represents a fixed cost and Knowledgepool will not reimburse any additional costs not quoted in this workbook.</t>
    </r>
    <r>
      <rPr>
        <sz val="12"/>
        <color indexed="8"/>
        <rFont val="Arial"/>
        <family val="2"/>
      </rPr>
      <t xml:space="preserve">
 </t>
    </r>
  </si>
  <si>
    <t>Total Price to MOD ex VAT</t>
  </si>
  <si>
    <t>VAT</t>
  </si>
  <si>
    <t>Total Price to MOD inc VAT</t>
  </si>
  <si>
    <t>Total Design Costs</t>
  </si>
  <si>
    <t>R SIGNALS CEQ Upskilling | PSGW01632 | MOD</t>
  </si>
  <si>
    <t xml:space="preserve">BluescreenIT </t>
  </si>
  <si>
    <r>
      <t xml:space="preserve">For this procurement exercise, it is to achieve a </t>
    </r>
    <r>
      <rPr>
        <b/>
        <sz val="12"/>
        <color indexed="10"/>
        <rFont val="Arial"/>
        <family val="2"/>
      </rPr>
      <t>Maximum Supplier Price</t>
    </r>
    <r>
      <rPr>
        <sz val="12"/>
        <rFont val="Arial"/>
        <family val="2"/>
      </rPr>
      <t xml:space="preserve"> equivalent to </t>
    </r>
    <r>
      <rPr>
        <b/>
        <sz val="12"/>
        <color indexed="10"/>
        <rFont val="Arial"/>
        <family val="2"/>
      </rPr>
      <t>£3,973,000</t>
    </r>
    <r>
      <rPr>
        <sz val="12"/>
        <rFont val="Arial"/>
        <family val="2"/>
      </rPr>
      <t>, inclusive of expenses. Responses above this will be considered and scored accordingly.</t>
    </r>
  </si>
  <si>
    <t>Knowledgepool Service Fee (6.95%)</t>
  </si>
  <si>
    <t>CompTIA A+ Core 1 &amp; 2</t>
  </si>
  <si>
    <t>Per course</t>
  </si>
  <si>
    <t>CompTIA Network+</t>
  </si>
  <si>
    <t>CompTIA Security+</t>
  </si>
  <si>
    <t>CompTIA Server+</t>
  </si>
  <si>
    <t>CompTIA Cloud Essentials</t>
  </si>
  <si>
    <t>CCNA</t>
  </si>
  <si>
    <t>CCNP – Enterprise (300-401) ENCOR and ENARSI Only</t>
  </si>
  <si>
    <t>MTA 98-367 – Security Fundamentals</t>
  </si>
  <si>
    <t>MTA 98-364 – SQL Database Fundamentals</t>
  </si>
  <si>
    <t>MTA 98-381 – Introduction to Programming using Python</t>
  </si>
  <si>
    <t>MD 100: Windows 10</t>
  </si>
  <si>
    <t>ITIL Foundation V4.0</t>
  </si>
  <si>
    <t>ITIL V4.0 Specialist: Create, Deliver, Support</t>
  </si>
  <si>
    <t>Per person</t>
  </si>
  <si>
    <t>ISACA Certified Information Systems Auditor (CISA)</t>
  </si>
  <si>
    <t>C&amp;G 2382 – Wiring Regulations 2018 – BS7671</t>
  </si>
  <si>
    <t>C&amp;G 2377 -22 Electrical Equipment Maintenance &amp; Testing – PAT</t>
  </si>
  <si>
    <t>C&amp;G 2391-52 Inspection and Testing</t>
  </si>
  <si>
    <t>C&amp;G 2396 Design &amp; Verification of Electrical Installations</t>
  </si>
  <si>
    <t>IOSH Managing Safely</t>
  </si>
  <si>
    <t>Agile Project Management Foundation</t>
  </si>
  <si>
    <t>Agile Programme Management Foundation</t>
  </si>
  <si>
    <t>Management of Risk Foundation</t>
  </si>
  <si>
    <t>Resilia Cyber Resilience Foundation</t>
  </si>
  <si>
    <t>Resilia Cyber Resilience Practitioner</t>
  </si>
  <si>
    <t>ITIL V4.0 Strategist: Direct, Plan &amp; Improve (DPI)</t>
  </si>
  <si>
    <t>SharePoint Online Administration</t>
  </si>
  <si>
    <t>Course pricing listed in separate tab '5 Year Pricing' Final bid price £3,530,370.08 to the supplier ex VAT or £3,775,730.80 inc service fee and ex VAT or £4,530,876.96 inc both service and VAT</t>
  </si>
  <si>
    <t>Course Name</t>
  </si>
  <si>
    <t>Number of students</t>
  </si>
  <si>
    <t>Number of Courses over 5 years</t>
  </si>
  <si>
    <t>Price per course</t>
  </si>
  <si>
    <t>5 Year Total Ex VAT</t>
  </si>
  <si>
    <t>CompTIA A+ Core 1 + 2</t>
  </si>
  <si>
    <t>CompTIA N+</t>
  </si>
  <si>
    <t>CompTIA S+</t>
  </si>
  <si>
    <t>Course Total</t>
  </si>
  <si>
    <t>Design Cost</t>
  </si>
  <si>
    <t>Final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</si>
</sst>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quot;£&quot;* #,##0_-;_-&quot;£&quot;* &quot;-&quot;??_-;_-@_-"/>
    <numFmt numFmtId="165" formatCode="_-[$£-809]* #,##0.00_-;\-[$£-809]* #,##0.00_-;_-[$£-809]* &quot;-&quot;??_-;_-@_-"/>
    <numFmt numFmtId="166" formatCode="&quot;£&quot;#,##0.00"/>
  </numFmts>
  <fonts count="27" x14ac:knownFonts="1">
    <font>
      <sz val="11"/>
      <color theme="1"/>
      <name val="Calibri"/>
      <family val="2"/>
      <scheme val="minor"/>
    </font>
    <font>
      <sz val="9"/>
      <color indexed="81"/>
      <name val="Tahoma"/>
      <family val="2"/>
    </font>
    <font>
      <b/>
      <sz val="12"/>
      <color indexed="53"/>
      <name val="Arial"/>
      <family val="2"/>
    </font>
    <font>
      <sz val="12"/>
      <color indexed="8"/>
      <name val="Arial"/>
      <family val="2"/>
    </font>
    <font>
      <b/>
      <sz val="12"/>
      <color indexed="57"/>
      <name val="Arial"/>
      <family val="2"/>
    </font>
    <font>
      <sz val="12"/>
      <color indexed="57"/>
      <name val="Arial"/>
      <family val="2"/>
    </font>
    <font>
      <b/>
      <sz val="12"/>
      <color indexed="8"/>
      <name val="Arial"/>
      <family val="2"/>
    </font>
    <font>
      <sz val="12"/>
      <name val="Arial"/>
      <family val="2"/>
    </font>
    <font>
      <sz val="12"/>
      <color indexed="53"/>
      <name val="Arial"/>
      <family val="2"/>
    </font>
    <font>
      <b/>
      <sz val="16"/>
      <name val="Arial"/>
      <family val="2"/>
    </font>
    <font>
      <b/>
      <sz val="9"/>
      <color indexed="81"/>
      <name val="Tahoma"/>
      <family val="2"/>
    </font>
    <font>
      <b/>
      <sz val="9"/>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theme="1"/>
      <name val="Arial"/>
      <family val="2"/>
    </font>
    <font>
      <b/>
      <sz val="14"/>
      <color theme="1"/>
      <name val="Arial"/>
      <family val="2"/>
    </font>
    <font>
      <b/>
      <u/>
      <sz val="16"/>
      <color rgb="FFFF0000"/>
      <name val="Arial"/>
      <family val="2"/>
    </font>
    <font>
      <b/>
      <u/>
      <sz val="14"/>
      <color theme="1"/>
      <name val="Arial"/>
      <family val="2"/>
    </font>
    <font>
      <sz val="12"/>
      <color theme="1"/>
      <name val="Arial"/>
      <family val="2"/>
    </font>
    <font>
      <b/>
      <sz val="14"/>
      <color rgb="FFFF0000"/>
      <name val="Arial"/>
      <family val="2"/>
    </font>
    <font>
      <b/>
      <sz val="12"/>
      <color indexed="10"/>
      <name val="Arial"/>
      <family val="2"/>
    </font>
    <font>
      <sz val="11"/>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rgb="FF0070C0"/>
        <bgColor indexed="64"/>
      </patternFill>
    </fill>
    <fill>
      <patternFill patternType="solid">
        <fgColor theme="0"/>
        <bgColor indexed="64"/>
      </patternFill>
    </fill>
    <fill>
      <patternFill patternType="solid">
        <fgColor theme="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92D050"/>
        <bgColor indexed="64"/>
      </patternFill>
    </fill>
  </fills>
  <borders count="2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13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5" fillId="0" borderId="1" xfId="0" applyFont="1" applyBorder="1"/>
    <xf numFmtId="0" fontId="15" fillId="0" borderId="3" xfId="0" applyFont="1" applyBorder="1"/>
    <xf numFmtId="0" fontId="15" fillId="3" borderId="8" xfId="0" applyFont="1" applyFill="1" applyBorder="1"/>
    <xf numFmtId="0" fontId="17" fillId="3" borderId="8" xfId="0" applyFont="1" applyFill="1" applyBorder="1"/>
    <xf numFmtId="0" fontId="15" fillId="0" borderId="5" xfId="0" applyFont="1" applyBorder="1"/>
    <xf numFmtId="0" fontId="15" fillId="0" borderId="6" xfId="0" applyFont="1"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14" fillId="4" borderId="8" xfId="0" applyFont="1" applyFill="1" applyBorder="1"/>
    <xf numFmtId="0" fontId="15" fillId="0" borderId="9" xfId="0" applyFont="1" applyBorder="1" applyAlignment="1">
      <alignment horizontal="center" vertical="center" wrapText="1"/>
    </xf>
    <xf numFmtId="0" fontId="15" fillId="0" borderId="10" xfId="0" applyFont="1" applyBorder="1" applyAlignment="1">
      <alignment horizontal="center"/>
    </xf>
    <xf numFmtId="165" fontId="18" fillId="6" borderId="8" xfId="0" applyNumberFormat="1" applyFont="1" applyFill="1" applyBorder="1"/>
    <xf numFmtId="0" fontId="15" fillId="0" borderId="11" xfId="0" applyFont="1" applyBorder="1"/>
    <xf numFmtId="0" fontId="19" fillId="0" borderId="0" xfId="0" applyFont="1"/>
    <xf numFmtId="0" fontId="20" fillId="5" borderId="0" xfId="0" applyFont="1" applyFill="1"/>
    <xf numFmtId="0" fontId="19" fillId="0" borderId="1" xfId="0" applyFont="1" applyBorder="1"/>
    <xf numFmtId="0" fontId="19" fillId="0" borderId="2" xfId="0" applyFont="1" applyBorder="1"/>
    <xf numFmtId="0" fontId="7" fillId="0" borderId="1" xfId="0" applyFont="1" applyBorder="1" applyAlignment="1">
      <alignment wrapText="1"/>
    </xf>
    <xf numFmtId="0" fontId="7" fillId="0" borderId="2" xfId="0" applyFont="1" applyBorder="1" applyAlignment="1">
      <alignment wrapText="1"/>
    </xf>
    <xf numFmtId="0" fontId="15" fillId="0" borderId="8"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165" fontId="17" fillId="3" borderId="8" xfId="1" applyNumberFormat="1" applyFont="1" applyFill="1" applyBorder="1"/>
    <xf numFmtId="165" fontId="15" fillId="6" borderId="8" xfId="1" applyNumberFormat="1" applyFont="1" applyFill="1" applyBorder="1"/>
    <xf numFmtId="0" fontId="15" fillId="0" borderId="10" xfId="0" applyFont="1" applyBorder="1" applyAlignment="1">
      <alignment vertical="center"/>
    </xf>
    <xf numFmtId="165" fontId="17" fillId="3" borderId="8" xfId="0" applyNumberFormat="1" applyFont="1" applyFill="1" applyBorder="1"/>
    <xf numFmtId="0" fontId="11" fillId="0" borderId="8" xfId="0" applyFont="1" applyBorder="1" applyAlignment="1">
      <alignment horizontal="center" vertical="center" wrapText="1"/>
    </xf>
    <xf numFmtId="0" fontId="7" fillId="0" borderId="0" xfId="0" applyFont="1" applyAlignment="1">
      <alignment wrapText="1"/>
    </xf>
    <xf numFmtId="0" fontId="0" fillId="3" borderId="9" xfId="0" applyFill="1" applyBorder="1"/>
    <xf numFmtId="165" fontId="0" fillId="3" borderId="9" xfId="0" applyNumberFormat="1" applyFill="1" applyBorder="1"/>
    <xf numFmtId="164" fontId="0" fillId="0" borderId="0" xfId="0" applyNumberFormat="1"/>
    <xf numFmtId="0" fontId="0" fillId="5" borderId="0" xfId="0" applyFill="1"/>
    <xf numFmtId="165" fontId="18" fillId="5" borderId="0" xfId="0" applyNumberFormat="1" applyFont="1" applyFill="1"/>
    <xf numFmtId="44" fontId="15" fillId="6" borderId="8" xfId="1" applyFont="1" applyFill="1" applyBorder="1"/>
    <xf numFmtId="0" fontId="15" fillId="0" borderId="0" xfId="0" applyFont="1"/>
    <xf numFmtId="0" fontId="15" fillId="5" borderId="0" xfId="0" applyFont="1" applyFill="1"/>
    <xf numFmtId="164" fontId="17" fillId="5" borderId="0" xfId="1" applyNumberFormat="1" applyFont="1" applyFill="1"/>
    <xf numFmtId="0" fontId="17" fillId="5" borderId="0" xfId="0" applyFont="1" applyFill="1"/>
    <xf numFmtId="164" fontId="15" fillId="5" borderId="0" xfId="1" applyNumberFormat="1" applyFont="1" applyFill="1"/>
    <xf numFmtId="0" fontId="15" fillId="0" borderId="0" xfId="0" applyFont="1" applyAlignment="1">
      <alignment horizontal="center" vertical="center"/>
    </xf>
    <xf numFmtId="164" fontId="15" fillId="5" borderId="0" xfId="1" applyNumberFormat="1" applyFont="1" applyFill="1" applyAlignment="1">
      <alignment horizontal="center"/>
    </xf>
    <xf numFmtId="0" fontId="16" fillId="5" borderId="3" xfId="0" applyFont="1" applyFill="1" applyBorder="1"/>
    <xf numFmtId="0" fontId="16" fillId="5" borderId="0" xfId="0" applyFont="1" applyFill="1"/>
    <xf numFmtId="0" fontId="15" fillId="0" borderId="0" xfId="0" applyFont="1" applyAlignment="1">
      <alignment wrapText="1"/>
    </xf>
    <xf numFmtId="0" fontId="15" fillId="0" borderId="8" xfId="0" applyFont="1" applyBorder="1" applyAlignment="1">
      <alignment horizontal="center" vertical="center"/>
    </xf>
    <xf numFmtId="0" fontId="0" fillId="0" borderId="11" xfId="0" applyBorder="1"/>
    <xf numFmtId="9" fontId="13" fillId="0" borderId="1" xfId="0" applyNumberFormat="1" applyFont="1" applyBorder="1"/>
    <xf numFmtId="0" fontId="11" fillId="0" borderId="10" xfId="0" applyFont="1" applyBorder="1" applyAlignment="1">
      <alignment horizontal="center" vertical="center" wrapText="1"/>
    </xf>
    <xf numFmtId="165" fontId="15" fillId="8" borderId="8" xfId="1" applyNumberFormat="1" applyFont="1" applyFill="1" applyBorder="1"/>
    <xf numFmtId="165" fontId="15" fillId="8" borderId="9" xfId="1" applyNumberFormat="1" applyFont="1" applyFill="1" applyBorder="1"/>
    <xf numFmtId="165" fontId="15" fillId="8" borderId="10" xfId="1" applyNumberFormat="1" applyFont="1" applyFill="1" applyBorder="1"/>
    <xf numFmtId="0" fontId="0" fillId="5" borderId="4" xfId="0" applyFill="1" applyBorder="1"/>
    <xf numFmtId="0" fontId="15" fillId="0" borderId="8" xfId="0" applyFont="1" applyBorder="1"/>
    <xf numFmtId="0" fontId="15" fillId="0" borderId="7" xfId="0" applyFont="1" applyBorder="1" applyAlignment="1">
      <alignment vertical="center"/>
    </xf>
    <xf numFmtId="0" fontId="15" fillId="0" borderId="14" xfId="0" applyFont="1" applyBorder="1" applyAlignment="1">
      <alignment horizontal="center"/>
    </xf>
    <xf numFmtId="0" fontId="15" fillId="0" borderId="15" xfId="0" applyFont="1" applyBorder="1" applyAlignment="1">
      <alignment horizontal="center"/>
    </xf>
    <xf numFmtId="1" fontId="15" fillId="0" borderId="1" xfId="0" applyNumberFormat="1" applyFont="1" applyBorder="1" applyAlignment="1">
      <alignment horizontal="center"/>
    </xf>
    <xf numFmtId="9" fontId="13" fillId="0" borderId="0" xfId="0" applyNumberFormat="1" applyFont="1"/>
    <xf numFmtId="0" fontId="0" fillId="9" borderId="16" xfId="0" applyFill="1" applyBorder="1"/>
    <xf numFmtId="0" fontId="0" fillId="9" borderId="13" xfId="0" applyFill="1" applyBorder="1" applyAlignment="1">
      <alignment horizontal="center"/>
    </xf>
    <xf numFmtId="1" fontId="0" fillId="9" borderId="17" xfId="0" applyNumberFormat="1" applyFill="1" applyBorder="1" applyAlignment="1">
      <alignment horizontal="center"/>
    </xf>
    <xf numFmtId="166" fontId="0" fillId="9" borderId="13" xfId="0" applyNumberFormat="1" applyFill="1" applyBorder="1" applyAlignment="1">
      <alignment horizontal="center"/>
    </xf>
    <xf numFmtId="0" fontId="0" fillId="10" borderId="16" xfId="0" applyFill="1" applyBorder="1"/>
    <xf numFmtId="0" fontId="0" fillId="10" borderId="13" xfId="0" applyFill="1" applyBorder="1" applyAlignment="1">
      <alignment horizontal="center"/>
    </xf>
    <xf numFmtId="1" fontId="0" fillId="10" borderId="17" xfId="0" applyNumberFormat="1" applyFill="1" applyBorder="1" applyAlignment="1">
      <alignment horizontal="center"/>
    </xf>
    <xf numFmtId="166" fontId="0" fillId="10" borderId="13" xfId="0" applyNumberFormat="1" applyFill="1" applyBorder="1" applyAlignment="1">
      <alignment horizontal="center"/>
    </xf>
    <xf numFmtId="0" fontId="0" fillId="11" borderId="16" xfId="0" applyFill="1" applyBorder="1"/>
    <xf numFmtId="0" fontId="0" fillId="11" borderId="13" xfId="0" applyFill="1" applyBorder="1" applyAlignment="1">
      <alignment horizontal="center"/>
    </xf>
    <xf numFmtId="1" fontId="0" fillId="11" borderId="17" xfId="0" applyNumberFormat="1" applyFill="1" applyBorder="1" applyAlignment="1">
      <alignment horizontal="center"/>
    </xf>
    <xf numFmtId="166" fontId="0" fillId="11" borderId="13" xfId="0" applyNumberFormat="1" applyFill="1" applyBorder="1" applyAlignment="1">
      <alignment horizontal="center"/>
    </xf>
    <xf numFmtId="0" fontId="26" fillId="11" borderId="5" xfId="0" applyFont="1" applyFill="1" applyBorder="1"/>
    <xf numFmtId="0" fontId="0" fillId="11" borderId="18" xfId="0" applyFill="1" applyBorder="1" applyAlignment="1">
      <alignment horizontal="center"/>
    </xf>
    <xf numFmtId="1" fontId="0" fillId="11" borderId="19" xfId="0" applyNumberFormat="1" applyFill="1" applyBorder="1" applyAlignment="1">
      <alignment horizontal="center"/>
    </xf>
    <xf numFmtId="166" fontId="0" fillId="11" borderId="18" xfId="0" applyNumberFormat="1" applyFill="1" applyBorder="1" applyAlignment="1">
      <alignment horizontal="center"/>
    </xf>
    <xf numFmtId="0" fontId="26" fillId="0" borderId="0" xfId="0" applyFont="1"/>
    <xf numFmtId="0" fontId="0" fillId="0" borderId="0" xfId="0"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165" fontId="15" fillId="0" borderId="0" xfId="1" applyNumberFormat="1" applyFont="1"/>
    <xf numFmtId="0" fontId="0" fillId="12" borderId="14" xfId="0" applyFill="1" applyBorder="1" applyAlignment="1">
      <alignment horizontal="center"/>
    </xf>
    <xf numFmtId="166" fontId="15" fillId="12" borderId="20" xfId="0" applyNumberFormat="1" applyFont="1" applyFill="1" applyBorder="1"/>
    <xf numFmtId="0" fontId="0" fillId="12" borderId="16" xfId="0" applyFill="1" applyBorder="1" applyAlignment="1">
      <alignment horizontal="center"/>
    </xf>
    <xf numFmtId="166" fontId="15" fillId="12" borderId="21" xfId="0" applyNumberFormat="1" applyFont="1" applyFill="1" applyBorder="1"/>
    <xf numFmtId="0" fontId="0" fillId="12" borderId="22" xfId="0" applyFill="1" applyBorder="1" applyAlignment="1">
      <alignment horizontal="center"/>
    </xf>
    <xf numFmtId="166" fontId="15" fillId="12" borderId="23" xfId="0" applyNumberFormat="1" applyFont="1" applyFill="1" applyBorder="1"/>
    <xf numFmtId="0" fontId="9" fillId="2" borderId="12" xfId="0" applyFont="1" applyFill="1" applyBorder="1" applyAlignment="1">
      <alignment wrapText="1"/>
    </xf>
    <xf numFmtId="0" fontId="9" fillId="2" borderId="1" xfId="0" applyFont="1" applyFill="1" applyBorder="1" applyAlignment="1">
      <alignment wrapText="1"/>
    </xf>
    <xf numFmtId="0" fontId="23" fillId="2" borderId="3" xfId="0" applyFont="1" applyFill="1" applyBorder="1" applyAlignment="1">
      <alignment wrapText="1"/>
    </xf>
    <xf numFmtId="0" fontId="23" fillId="2" borderId="0" xfId="0" applyFont="1" applyFill="1" applyAlignment="1">
      <alignment wrapText="1"/>
    </xf>
    <xf numFmtId="0" fontId="23" fillId="2" borderId="4" xfId="0" applyFont="1" applyFill="1" applyBorder="1" applyAlignment="1">
      <alignment wrapText="1"/>
    </xf>
    <xf numFmtId="0" fontId="23" fillId="2" borderId="3" xfId="0" applyFont="1" applyFill="1" applyBorder="1" applyAlignment="1">
      <alignment vertical="center" wrapText="1"/>
    </xf>
    <xf numFmtId="0" fontId="23" fillId="2" borderId="0" xfId="0" applyFont="1" applyFill="1" applyAlignment="1">
      <alignment vertical="center" wrapText="1"/>
    </xf>
    <xf numFmtId="0" fontId="23" fillId="2" borderId="4" xfId="0" applyFont="1" applyFill="1" applyBorder="1" applyAlignment="1">
      <alignment vertical="center" wrapText="1"/>
    </xf>
    <xf numFmtId="0" fontId="9" fillId="2" borderId="3" xfId="0" applyFont="1" applyFill="1" applyBorder="1" applyAlignment="1">
      <alignment wrapText="1"/>
    </xf>
    <xf numFmtId="0" fontId="9" fillId="2" borderId="0" xfId="0" applyFont="1" applyFill="1" applyAlignment="1">
      <alignment wrapText="1"/>
    </xf>
    <xf numFmtId="0" fontId="9" fillId="2" borderId="4" xfId="0" applyFont="1" applyFill="1" applyBorder="1" applyAlignment="1">
      <alignment wrapText="1"/>
    </xf>
    <xf numFmtId="0" fontId="23" fillId="0" borderId="3" xfId="0" applyFont="1" applyBorder="1" applyAlignment="1">
      <alignment wrapText="1"/>
    </xf>
    <xf numFmtId="0" fontId="23" fillId="0" borderId="0" xfId="0" applyFont="1" applyAlignment="1">
      <alignment wrapText="1"/>
    </xf>
    <xf numFmtId="0" fontId="23" fillId="0" borderId="4" xfId="0" applyFont="1" applyBorder="1" applyAlignment="1">
      <alignment wrapText="1"/>
    </xf>
    <xf numFmtId="0" fontId="23" fillId="0" borderId="3"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wrapText="1"/>
    </xf>
    <xf numFmtId="0" fontId="23" fillId="0" borderId="0" xfId="0" applyFont="1" applyAlignment="1">
      <alignment horizontal="left" wrapText="1"/>
    </xf>
    <xf numFmtId="0" fontId="23" fillId="0" borderId="4" xfId="0" applyFont="1" applyBorder="1" applyAlignment="1">
      <alignment horizontal="left"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3" borderId="9"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7" fillId="0" borderId="5"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20" fillId="5" borderId="5" xfId="0" applyFont="1" applyFill="1" applyBorder="1" applyAlignment="1">
      <alignment horizontal="center"/>
    </xf>
    <xf numFmtId="0" fontId="20" fillId="5" borderId="6" xfId="0" applyFont="1" applyFill="1" applyBorder="1" applyAlignment="1">
      <alignment horizontal="center"/>
    </xf>
    <xf numFmtId="0" fontId="20" fillId="5" borderId="7" xfId="0" applyFont="1" applyFill="1" applyBorder="1" applyAlignment="1">
      <alignment horizontal="center"/>
    </xf>
    <xf numFmtId="0" fontId="14" fillId="4" borderId="12" xfId="0" applyFont="1" applyFill="1" applyBorder="1" applyAlignment="1">
      <alignment horizontal="center"/>
    </xf>
    <xf numFmtId="0" fontId="14" fillId="4" borderId="1" xfId="0" applyFont="1" applyFill="1" applyBorder="1" applyAlignment="1">
      <alignment horizontal="center"/>
    </xf>
    <xf numFmtId="0" fontId="24" fillId="5" borderId="9"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7" fillId="7" borderId="9" xfId="0" applyFont="1" applyFill="1" applyBorder="1" applyAlignment="1">
      <alignment horizontal="center" wrapText="1"/>
    </xf>
    <xf numFmtId="0" fontId="7" fillId="7" borderId="11" xfId="0" applyFont="1" applyFill="1" applyBorder="1" applyAlignment="1">
      <alignment horizontal="center" wrapText="1"/>
    </xf>
    <xf numFmtId="0" fontId="7" fillId="7" borderId="10" xfId="0" applyFont="1" applyFill="1" applyBorder="1" applyAlignment="1">
      <alignment horizont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15" fillId="5" borderId="0" xfId="0" applyFont="1" applyFill="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438150</xdr:colOff>
      <xdr:row>0</xdr:row>
      <xdr:rowOff>66675</xdr:rowOff>
    </xdr:from>
    <xdr:to>
      <xdr:col>12</xdr:col>
      <xdr:colOff>723899</xdr:colOff>
      <xdr:row>1</xdr:row>
      <xdr:rowOff>133350</xdr:rowOff>
    </xdr:to>
    <xdr:pic>
      <xdr:nvPicPr>
        <xdr:cNvPr id="3" name="Picture 3">
          <a:extLst>
            <a:ext uri="{FF2B5EF4-FFF2-40B4-BE49-F238E27FC236}">
              <a16:creationId xmlns:a16="http://schemas.microsoft.com/office/drawing/2014/main" id="{B9C82CB0-F568-4C44-B2B0-E58A552BC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025" y="66675"/>
          <a:ext cx="1714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60"/>
  <sheetViews>
    <sheetView showGridLines="0" tabSelected="1" zoomScaleNormal="100" workbookViewId="0">
      <selection activeCell="F58" sqref="F58:K58"/>
    </sheetView>
  </sheetViews>
  <sheetFormatPr defaultRowHeight="15" x14ac:dyDescent="0.25"/>
  <cols>
    <col min="1" max="1" width="3" customWidth="1"/>
    <col min="2" max="2" width="48.42578125" bestFit="1" customWidth="1"/>
    <col min="4" max="4" width="10.140625" bestFit="1" customWidth="1"/>
    <col min="5" max="5" width="11.5703125" customWidth="1"/>
    <col min="6" max="6" width="18.42578125" bestFit="1" customWidth="1"/>
    <col min="7" max="7" width="16.140625" bestFit="1" customWidth="1"/>
    <col min="8" max="8" width="16.140625" customWidth="1"/>
    <col min="9" max="9" width="15.140625" customWidth="1"/>
    <col min="10" max="10" width="17.7109375" customWidth="1"/>
    <col min="11" max="11" width="20" customWidth="1"/>
    <col min="12" max="12" width="23.5703125" customWidth="1"/>
    <col min="13" max="13" width="14.42578125" customWidth="1"/>
    <col min="14" max="14" width="13.42578125" customWidth="1"/>
    <col min="15" max="15" width="15.28515625" bestFit="1" customWidth="1"/>
    <col min="16" max="16" width="15.7109375" customWidth="1"/>
    <col min="257" max="257" width="3" customWidth="1"/>
    <col min="258" max="258" width="48.42578125" bestFit="1" customWidth="1"/>
    <col min="260" max="260" width="10.140625" bestFit="1" customWidth="1"/>
    <col min="261" max="261" width="11.5703125" customWidth="1"/>
    <col min="262" max="262" width="18.42578125" bestFit="1" customWidth="1"/>
    <col min="263" max="263" width="16.140625" bestFit="1" customWidth="1"/>
    <col min="264" max="264" width="16.140625" customWidth="1"/>
    <col min="265" max="265" width="15.140625" customWidth="1"/>
    <col min="266" max="266" width="17.7109375" customWidth="1"/>
    <col min="267" max="267" width="20" customWidth="1"/>
    <col min="268" max="268" width="23.5703125" customWidth="1"/>
    <col min="269" max="269" width="14.42578125" customWidth="1"/>
    <col min="270" max="270" width="13.42578125" customWidth="1"/>
    <col min="271" max="271" width="15.28515625" bestFit="1" customWidth="1"/>
    <col min="272" max="272" width="15.7109375" customWidth="1"/>
    <col min="513" max="513" width="3" customWidth="1"/>
    <col min="514" max="514" width="48.42578125" bestFit="1" customWidth="1"/>
    <col min="516" max="516" width="10.140625" bestFit="1" customWidth="1"/>
    <col min="517" max="517" width="11.5703125" customWidth="1"/>
    <col min="518" max="518" width="18.42578125" bestFit="1" customWidth="1"/>
    <col min="519" max="519" width="16.140625" bestFit="1" customWidth="1"/>
    <col min="520" max="520" width="16.140625" customWidth="1"/>
    <col min="521" max="521" width="15.140625" customWidth="1"/>
    <col min="522" max="522" width="17.7109375" customWidth="1"/>
    <col min="523" max="523" width="20" customWidth="1"/>
    <col min="524" max="524" width="23.5703125" customWidth="1"/>
    <col min="525" max="525" width="14.42578125" customWidth="1"/>
    <col min="526" max="526" width="13.42578125" customWidth="1"/>
    <col min="527" max="527" width="15.28515625" bestFit="1" customWidth="1"/>
    <col min="528" max="528" width="15.7109375" customWidth="1"/>
    <col min="769" max="769" width="3" customWidth="1"/>
    <col min="770" max="770" width="48.42578125" bestFit="1" customWidth="1"/>
    <col min="772" max="772" width="10.140625" bestFit="1" customWidth="1"/>
    <col min="773" max="773" width="11.5703125" customWidth="1"/>
    <col min="774" max="774" width="18.42578125" bestFit="1" customWidth="1"/>
    <col min="775" max="775" width="16.140625" bestFit="1" customWidth="1"/>
    <col min="776" max="776" width="16.140625" customWidth="1"/>
    <col min="777" max="777" width="15.140625" customWidth="1"/>
    <col min="778" max="778" width="17.7109375" customWidth="1"/>
    <col min="779" max="779" width="20" customWidth="1"/>
    <col min="780" max="780" width="23.5703125" customWidth="1"/>
    <col min="781" max="781" width="14.42578125" customWidth="1"/>
    <col min="782" max="782" width="13.42578125" customWidth="1"/>
    <col min="783" max="783" width="15.28515625" bestFit="1" customWidth="1"/>
    <col min="784" max="784" width="15.7109375" customWidth="1"/>
    <col min="1025" max="1025" width="3" customWidth="1"/>
    <col min="1026" max="1026" width="48.42578125" bestFit="1" customWidth="1"/>
    <col min="1028" max="1028" width="10.140625" bestFit="1" customWidth="1"/>
    <col min="1029" max="1029" width="11.5703125" customWidth="1"/>
    <col min="1030" max="1030" width="18.42578125" bestFit="1" customWidth="1"/>
    <col min="1031" max="1031" width="16.140625" bestFit="1" customWidth="1"/>
    <col min="1032" max="1032" width="16.140625" customWidth="1"/>
    <col min="1033" max="1033" width="15.140625" customWidth="1"/>
    <col min="1034" max="1034" width="17.7109375" customWidth="1"/>
    <col min="1035" max="1035" width="20" customWidth="1"/>
    <col min="1036" max="1036" width="23.5703125" customWidth="1"/>
    <col min="1037" max="1037" width="14.42578125" customWidth="1"/>
    <col min="1038" max="1038" width="13.42578125" customWidth="1"/>
    <col min="1039" max="1039" width="15.28515625" bestFit="1" customWidth="1"/>
    <col min="1040" max="1040" width="15.7109375" customWidth="1"/>
    <col min="1281" max="1281" width="3" customWidth="1"/>
    <col min="1282" max="1282" width="48.42578125" bestFit="1" customWidth="1"/>
    <col min="1284" max="1284" width="10.140625" bestFit="1" customWidth="1"/>
    <col min="1285" max="1285" width="11.5703125" customWidth="1"/>
    <col min="1286" max="1286" width="18.42578125" bestFit="1" customWidth="1"/>
    <col min="1287" max="1287" width="16.140625" bestFit="1" customWidth="1"/>
    <col min="1288" max="1288" width="16.140625" customWidth="1"/>
    <col min="1289" max="1289" width="15.140625" customWidth="1"/>
    <col min="1290" max="1290" width="17.7109375" customWidth="1"/>
    <col min="1291" max="1291" width="20" customWidth="1"/>
    <col min="1292" max="1292" width="23.5703125" customWidth="1"/>
    <col min="1293" max="1293" width="14.42578125" customWidth="1"/>
    <col min="1294" max="1294" width="13.42578125" customWidth="1"/>
    <col min="1295" max="1295" width="15.28515625" bestFit="1" customWidth="1"/>
    <col min="1296" max="1296" width="15.7109375" customWidth="1"/>
    <col min="1537" max="1537" width="3" customWidth="1"/>
    <col min="1538" max="1538" width="48.42578125" bestFit="1" customWidth="1"/>
    <col min="1540" max="1540" width="10.140625" bestFit="1" customWidth="1"/>
    <col min="1541" max="1541" width="11.5703125" customWidth="1"/>
    <col min="1542" max="1542" width="18.42578125" bestFit="1" customWidth="1"/>
    <col min="1543" max="1543" width="16.140625" bestFit="1" customWidth="1"/>
    <col min="1544" max="1544" width="16.140625" customWidth="1"/>
    <col min="1545" max="1545" width="15.140625" customWidth="1"/>
    <col min="1546" max="1546" width="17.7109375" customWidth="1"/>
    <col min="1547" max="1547" width="20" customWidth="1"/>
    <col min="1548" max="1548" width="23.5703125" customWidth="1"/>
    <col min="1549" max="1549" width="14.42578125" customWidth="1"/>
    <col min="1550" max="1550" width="13.42578125" customWidth="1"/>
    <col min="1551" max="1551" width="15.28515625" bestFit="1" customWidth="1"/>
    <col min="1552" max="1552" width="15.7109375" customWidth="1"/>
    <col min="1793" max="1793" width="3" customWidth="1"/>
    <col min="1794" max="1794" width="48.42578125" bestFit="1" customWidth="1"/>
    <col min="1796" max="1796" width="10.140625" bestFit="1" customWidth="1"/>
    <col min="1797" max="1797" width="11.5703125" customWidth="1"/>
    <col min="1798" max="1798" width="18.42578125" bestFit="1" customWidth="1"/>
    <col min="1799" max="1799" width="16.140625" bestFit="1" customWidth="1"/>
    <col min="1800" max="1800" width="16.140625" customWidth="1"/>
    <col min="1801" max="1801" width="15.140625" customWidth="1"/>
    <col min="1802" max="1802" width="17.7109375" customWidth="1"/>
    <col min="1803" max="1803" width="20" customWidth="1"/>
    <col min="1804" max="1804" width="23.5703125" customWidth="1"/>
    <col min="1805" max="1805" width="14.42578125" customWidth="1"/>
    <col min="1806" max="1806" width="13.42578125" customWidth="1"/>
    <col min="1807" max="1807" width="15.28515625" bestFit="1" customWidth="1"/>
    <col min="1808" max="1808" width="15.7109375" customWidth="1"/>
    <col min="2049" max="2049" width="3" customWidth="1"/>
    <col min="2050" max="2050" width="48.42578125" bestFit="1" customWidth="1"/>
    <col min="2052" max="2052" width="10.140625" bestFit="1" customWidth="1"/>
    <col min="2053" max="2053" width="11.5703125" customWidth="1"/>
    <col min="2054" max="2054" width="18.42578125" bestFit="1" customWidth="1"/>
    <col min="2055" max="2055" width="16.140625" bestFit="1" customWidth="1"/>
    <col min="2056" max="2056" width="16.140625" customWidth="1"/>
    <col min="2057" max="2057" width="15.140625" customWidth="1"/>
    <col min="2058" max="2058" width="17.7109375" customWidth="1"/>
    <col min="2059" max="2059" width="20" customWidth="1"/>
    <col min="2060" max="2060" width="23.5703125" customWidth="1"/>
    <col min="2061" max="2061" width="14.42578125" customWidth="1"/>
    <col min="2062" max="2062" width="13.42578125" customWidth="1"/>
    <col min="2063" max="2063" width="15.28515625" bestFit="1" customWidth="1"/>
    <col min="2064" max="2064" width="15.7109375" customWidth="1"/>
    <col min="2305" max="2305" width="3" customWidth="1"/>
    <col min="2306" max="2306" width="48.42578125" bestFit="1" customWidth="1"/>
    <col min="2308" max="2308" width="10.140625" bestFit="1" customWidth="1"/>
    <col min="2309" max="2309" width="11.5703125" customWidth="1"/>
    <col min="2310" max="2310" width="18.42578125" bestFit="1" customWidth="1"/>
    <col min="2311" max="2311" width="16.140625" bestFit="1" customWidth="1"/>
    <col min="2312" max="2312" width="16.140625" customWidth="1"/>
    <col min="2313" max="2313" width="15.140625" customWidth="1"/>
    <col min="2314" max="2314" width="17.7109375" customWidth="1"/>
    <col min="2315" max="2315" width="20" customWidth="1"/>
    <col min="2316" max="2316" width="23.5703125" customWidth="1"/>
    <col min="2317" max="2317" width="14.42578125" customWidth="1"/>
    <col min="2318" max="2318" width="13.42578125" customWidth="1"/>
    <col min="2319" max="2319" width="15.28515625" bestFit="1" customWidth="1"/>
    <col min="2320" max="2320" width="15.7109375" customWidth="1"/>
    <col min="2561" max="2561" width="3" customWidth="1"/>
    <col min="2562" max="2562" width="48.42578125" bestFit="1" customWidth="1"/>
    <col min="2564" max="2564" width="10.140625" bestFit="1" customWidth="1"/>
    <col min="2565" max="2565" width="11.5703125" customWidth="1"/>
    <col min="2566" max="2566" width="18.42578125" bestFit="1" customWidth="1"/>
    <col min="2567" max="2567" width="16.140625" bestFit="1" customWidth="1"/>
    <col min="2568" max="2568" width="16.140625" customWidth="1"/>
    <col min="2569" max="2569" width="15.140625" customWidth="1"/>
    <col min="2570" max="2570" width="17.7109375" customWidth="1"/>
    <col min="2571" max="2571" width="20" customWidth="1"/>
    <col min="2572" max="2572" width="23.5703125" customWidth="1"/>
    <col min="2573" max="2573" width="14.42578125" customWidth="1"/>
    <col min="2574" max="2574" width="13.42578125" customWidth="1"/>
    <col min="2575" max="2575" width="15.28515625" bestFit="1" customWidth="1"/>
    <col min="2576" max="2576" width="15.7109375" customWidth="1"/>
    <col min="2817" max="2817" width="3" customWidth="1"/>
    <col min="2818" max="2818" width="48.42578125" bestFit="1" customWidth="1"/>
    <col min="2820" max="2820" width="10.140625" bestFit="1" customWidth="1"/>
    <col min="2821" max="2821" width="11.5703125" customWidth="1"/>
    <col min="2822" max="2822" width="18.42578125" bestFit="1" customWidth="1"/>
    <col min="2823" max="2823" width="16.140625" bestFit="1" customWidth="1"/>
    <col min="2824" max="2824" width="16.140625" customWidth="1"/>
    <col min="2825" max="2825" width="15.140625" customWidth="1"/>
    <col min="2826" max="2826" width="17.7109375" customWidth="1"/>
    <col min="2827" max="2827" width="20" customWidth="1"/>
    <col min="2828" max="2828" width="23.5703125" customWidth="1"/>
    <col min="2829" max="2829" width="14.42578125" customWidth="1"/>
    <col min="2830" max="2830" width="13.42578125" customWidth="1"/>
    <col min="2831" max="2831" width="15.28515625" bestFit="1" customWidth="1"/>
    <col min="2832" max="2832" width="15.7109375" customWidth="1"/>
    <col min="3073" max="3073" width="3" customWidth="1"/>
    <col min="3074" max="3074" width="48.42578125" bestFit="1" customWidth="1"/>
    <col min="3076" max="3076" width="10.140625" bestFit="1" customWidth="1"/>
    <col min="3077" max="3077" width="11.5703125" customWidth="1"/>
    <col min="3078" max="3078" width="18.42578125" bestFit="1" customWidth="1"/>
    <col min="3079" max="3079" width="16.140625" bestFit="1" customWidth="1"/>
    <col min="3080" max="3080" width="16.140625" customWidth="1"/>
    <col min="3081" max="3081" width="15.140625" customWidth="1"/>
    <col min="3082" max="3082" width="17.7109375" customWidth="1"/>
    <col min="3083" max="3083" width="20" customWidth="1"/>
    <col min="3084" max="3084" width="23.5703125" customWidth="1"/>
    <col min="3085" max="3085" width="14.42578125" customWidth="1"/>
    <col min="3086" max="3086" width="13.42578125" customWidth="1"/>
    <col min="3087" max="3087" width="15.28515625" bestFit="1" customWidth="1"/>
    <col min="3088" max="3088" width="15.7109375" customWidth="1"/>
    <col min="3329" max="3329" width="3" customWidth="1"/>
    <col min="3330" max="3330" width="48.42578125" bestFit="1" customWidth="1"/>
    <col min="3332" max="3332" width="10.140625" bestFit="1" customWidth="1"/>
    <col min="3333" max="3333" width="11.5703125" customWidth="1"/>
    <col min="3334" max="3334" width="18.42578125" bestFit="1" customWidth="1"/>
    <col min="3335" max="3335" width="16.140625" bestFit="1" customWidth="1"/>
    <col min="3336" max="3336" width="16.140625" customWidth="1"/>
    <col min="3337" max="3337" width="15.140625" customWidth="1"/>
    <col min="3338" max="3338" width="17.7109375" customWidth="1"/>
    <col min="3339" max="3339" width="20" customWidth="1"/>
    <col min="3340" max="3340" width="23.5703125" customWidth="1"/>
    <col min="3341" max="3341" width="14.42578125" customWidth="1"/>
    <col min="3342" max="3342" width="13.42578125" customWidth="1"/>
    <col min="3343" max="3343" width="15.28515625" bestFit="1" customWidth="1"/>
    <col min="3344" max="3344" width="15.7109375" customWidth="1"/>
    <col min="3585" max="3585" width="3" customWidth="1"/>
    <col min="3586" max="3586" width="48.42578125" bestFit="1" customWidth="1"/>
    <col min="3588" max="3588" width="10.140625" bestFit="1" customWidth="1"/>
    <col min="3589" max="3589" width="11.5703125" customWidth="1"/>
    <col min="3590" max="3590" width="18.42578125" bestFit="1" customWidth="1"/>
    <col min="3591" max="3591" width="16.140625" bestFit="1" customWidth="1"/>
    <col min="3592" max="3592" width="16.140625" customWidth="1"/>
    <col min="3593" max="3593" width="15.140625" customWidth="1"/>
    <col min="3594" max="3594" width="17.7109375" customWidth="1"/>
    <col min="3595" max="3595" width="20" customWidth="1"/>
    <col min="3596" max="3596" width="23.5703125" customWidth="1"/>
    <col min="3597" max="3597" width="14.42578125" customWidth="1"/>
    <col min="3598" max="3598" width="13.42578125" customWidth="1"/>
    <col min="3599" max="3599" width="15.28515625" bestFit="1" customWidth="1"/>
    <col min="3600" max="3600" width="15.7109375" customWidth="1"/>
    <col min="3841" max="3841" width="3" customWidth="1"/>
    <col min="3842" max="3842" width="48.42578125" bestFit="1" customWidth="1"/>
    <col min="3844" max="3844" width="10.140625" bestFit="1" customWidth="1"/>
    <col min="3845" max="3845" width="11.5703125" customWidth="1"/>
    <col min="3846" max="3846" width="18.42578125" bestFit="1" customWidth="1"/>
    <col min="3847" max="3847" width="16.140625" bestFit="1" customWidth="1"/>
    <col min="3848" max="3848" width="16.140625" customWidth="1"/>
    <col min="3849" max="3849" width="15.140625" customWidth="1"/>
    <col min="3850" max="3850" width="17.7109375" customWidth="1"/>
    <col min="3851" max="3851" width="20" customWidth="1"/>
    <col min="3852" max="3852" width="23.5703125" customWidth="1"/>
    <col min="3853" max="3853" width="14.42578125" customWidth="1"/>
    <col min="3854" max="3854" width="13.42578125" customWidth="1"/>
    <col min="3855" max="3855" width="15.28515625" bestFit="1" customWidth="1"/>
    <col min="3856" max="3856" width="15.7109375" customWidth="1"/>
    <col min="4097" max="4097" width="3" customWidth="1"/>
    <col min="4098" max="4098" width="48.42578125" bestFit="1" customWidth="1"/>
    <col min="4100" max="4100" width="10.140625" bestFit="1" customWidth="1"/>
    <col min="4101" max="4101" width="11.5703125" customWidth="1"/>
    <col min="4102" max="4102" width="18.42578125" bestFit="1" customWidth="1"/>
    <col min="4103" max="4103" width="16.140625" bestFit="1" customWidth="1"/>
    <col min="4104" max="4104" width="16.140625" customWidth="1"/>
    <col min="4105" max="4105" width="15.140625" customWidth="1"/>
    <col min="4106" max="4106" width="17.7109375" customWidth="1"/>
    <col min="4107" max="4107" width="20" customWidth="1"/>
    <col min="4108" max="4108" width="23.5703125" customWidth="1"/>
    <col min="4109" max="4109" width="14.42578125" customWidth="1"/>
    <col min="4110" max="4110" width="13.42578125" customWidth="1"/>
    <col min="4111" max="4111" width="15.28515625" bestFit="1" customWidth="1"/>
    <col min="4112" max="4112" width="15.7109375" customWidth="1"/>
    <col min="4353" max="4353" width="3" customWidth="1"/>
    <col min="4354" max="4354" width="48.42578125" bestFit="1" customWidth="1"/>
    <col min="4356" max="4356" width="10.140625" bestFit="1" customWidth="1"/>
    <col min="4357" max="4357" width="11.5703125" customWidth="1"/>
    <col min="4358" max="4358" width="18.42578125" bestFit="1" customWidth="1"/>
    <col min="4359" max="4359" width="16.140625" bestFit="1" customWidth="1"/>
    <col min="4360" max="4360" width="16.140625" customWidth="1"/>
    <col min="4361" max="4361" width="15.140625" customWidth="1"/>
    <col min="4362" max="4362" width="17.7109375" customWidth="1"/>
    <col min="4363" max="4363" width="20" customWidth="1"/>
    <col min="4364" max="4364" width="23.5703125" customWidth="1"/>
    <col min="4365" max="4365" width="14.42578125" customWidth="1"/>
    <col min="4366" max="4366" width="13.42578125" customWidth="1"/>
    <col min="4367" max="4367" width="15.28515625" bestFit="1" customWidth="1"/>
    <col min="4368" max="4368" width="15.7109375" customWidth="1"/>
    <col min="4609" max="4609" width="3" customWidth="1"/>
    <col min="4610" max="4610" width="48.42578125" bestFit="1" customWidth="1"/>
    <col min="4612" max="4612" width="10.140625" bestFit="1" customWidth="1"/>
    <col min="4613" max="4613" width="11.5703125" customWidth="1"/>
    <col min="4614" max="4614" width="18.42578125" bestFit="1" customWidth="1"/>
    <col min="4615" max="4615" width="16.140625" bestFit="1" customWidth="1"/>
    <col min="4616" max="4616" width="16.140625" customWidth="1"/>
    <col min="4617" max="4617" width="15.140625" customWidth="1"/>
    <col min="4618" max="4618" width="17.7109375" customWidth="1"/>
    <col min="4619" max="4619" width="20" customWidth="1"/>
    <col min="4620" max="4620" width="23.5703125" customWidth="1"/>
    <col min="4621" max="4621" width="14.42578125" customWidth="1"/>
    <col min="4622" max="4622" width="13.42578125" customWidth="1"/>
    <col min="4623" max="4623" width="15.28515625" bestFit="1" customWidth="1"/>
    <col min="4624" max="4624" width="15.7109375" customWidth="1"/>
    <col min="4865" max="4865" width="3" customWidth="1"/>
    <col min="4866" max="4866" width="48.42578125" bestFit="1" customWidth="1"/>
    <col min="4868" max="4868" width="10.140625" bestFit="1" customWidth="1"/>
    <col min="4869" max="4869" width="11.5703125" customWidth="1"/>
    <col min="4870" max="4870" width="18.42578125" bestFit="1" customWidth="1"/>
    <col min="4871" max="4871" width="16.140625" bestFit="1" customWidth="1"/>
    <col min="4872" max="4872" width="16.140625" customWidth="1"/>
    <col min="4873" max="4873" width="15.140625" customWidth="1"/>
    <col min="4874" max="4874" width="17.7109375" customWidth="1"/>
    <col min="4875" max="4875" width="20" customWidth="1"/>
    <col min="4876" max="4876" width="23.5703125" customWidth="1"/>
    <col min="4877" max="4877" width="14.42578125" customWidth="1"/>
    <col min="4878" max="4878" width="13.42578125" customWidth="1"/>
    <col min="4879" max="4879" width="15.28515625" bestFit="1" customWidth="1"/>
    <col min="4880" max="4880" width="15.7109375" customWidth="1"/>
    <col min="5121" max="5121" width="3" customWidth="1"/>
    <col min="5122" max="5122" width="48.42578125" bestFit="1" customWidth="1"/>
    <col min="5124" max="5124" width="10.140625" bestFit="1" customWidth="1"/>
    <col min="5125" max="5125" width="11.5703125" customWidth="1"/>
    <col min="5126" max="5126" width="18.42578125" bestFit="1" customWidth="1"/>
    <col min="5127" max="5127" width="16.140625" bestFit="1" customWidth="1"/>
    <col min="5128" max="5128" width="16.140625" customWidth="1"/>
    <col min="5129" max="5129" width="15.140625" customWidth="1"/>
    <col min="5130" max="5130" width="17.7109375" customWidth="1"/>
    <col min="5131" max="5131" width="20" customWidth="1"/>
    <col min="5132" max="5132" width="23.5703125" customWidth="1"/>
    <col min="5133" max="5133" width="14.42578125" customWidth="1"/>
    <col min="5134" max="5134" width="13.42578125" customWidth="1"/>
    <col min="5135" max="5135" width="15.28515625" bestFit="1" customWidth="1"/>
    <col min="5136" max="5136" width="15.7109375" customWidth="1"/>
    <col min="5377" max="5377" width="3" customWidth="1"/>
    <col min="5378" max="5378" width="48.42578125" bestFit="1" customWidth="1"/>
    <col min="5380" max="5380" width="10.140625" bestFit="1" customWidth="1"/>
    <col min="5381" max="5381" width="11.5703125" customWidth="1"/>
    <col min="5382" max="5382" width="18.42578125" bestFit="1" customWidth="1"/>
    <col min="5383" max="5383" width="16.140625" bestFit="1" customWidth="1"/>
    <col min="5384" max="5384" width="16.140625" customWidth="1"/>
    <col min="5385" max="5385" width="15.140625" customWidth="1"/>
    <col min="5386" max="5386" width="17.7109375" customWidth="1"/>
    <col min="5387" max="5387" width="20" customWidth="1"/>
    <col min="5388" max="5388" width="23.5703125" customWidth="1"/>
    <col min="5389" max="5389" width="14.42578125" customWidth="1"/>
    <col min="5390" max="5390" width="13.42578125" customWidth="1"/>
    <col min="5391" max="5391" width="15.28515625" bestFit="1" customWidth="1"/>
    <col min="5392" max="5392" width="15.7109375" customWidth="1"/>
    <col min="5633" max="5633" width="3" customWidth="1"/>
    <col min="5634" max="5634" width="48.42578125" bestFit="1" customWidth="1"/>
    <col min="5636" max="5636" width="10.140625" bestFit="1" customWidth="1"/>
    <col min="5637" max="5637" width="11.5703125" customWidth="1"/>
    <col min="5638" max="5638" width="18.42578125" bestFit="1" customWidth="1"/>
    <col min="5639" max="5639" width="16.140625" bestFit="1" customWidth="1"/>
    <col min="5640" max="5640" width="16.140625" customWidth="1"/>
    <col min="5641" max="5641" width="15.140625" customWidth="1"/>
    <col min="5642" max="5642" width="17.7109375" customWidth="1"/>
    <col min="5643" max="5643" width="20" customWidth="1"/>
    <col min="5644" max="5644" width="23.5703125" customWidth="1"/>
    <col min="5645" max="5645" width="14.42578125" customWidth="1"/>
    <col min="5646" max="5646" width="13.42578125" customWidth="1"/>
    <col min="5647" max="5647" width="15.28515625" bestFit="1" customWidth="1"/>
    <col min="5648" max="5648" width="15.7109375" customWidth="1"/>
    <col min="5889" max="5889" width="3" customWidth="1"/>
    <col min="5890" max="5890" width="48.42578125" bestFit="1" customWidth="1"/>
    <col min="5892" max="5892" width="10.140625" bestFit="1" customWidth="1"/>
    <col min="5893" max="5893" width="11.5703125" customWidth="1"/>
    <col min="5894" max="5894" width="18.42578125" bestFit="1" customWidth="1"/>
    <col min="5895" max="5895" width="16.140625" bestFit="1" customWidth="1"/>
    <col min="5896" max="5896" width="16.140625" customWidth="1"/>
    <col min="5897" max="5897" width="15.140625" customWidth="1"/>
    <col min="5898" max="5898" width="17.7109375" customWidth="1"/>
    <col min="5899" max="5899" width="20" customWidth="1"/>
    <col min="5900" max="5900" width="23.5703125" customWidth="1"/>
    <col min="5901" max="5901" width="14.42578125" customWidth="1"/>
    <col min="5902" max="5902" width="13.42578125" customWidth="1"/>
    <col min="5903" max="5903" width="15.28515625" bestFit="1" customWidth="1"/>
    <col min="5904" max="5904" width="15.7109375" customWidth="1"/>
    <col min="6145" max="6145" width="3" customWidth="1"/>
    <col min="6146" max="6146" width="48.42578125" bestFit="1" customWidth="1"/>
    <col min="6148" max="6148" width="10.140625" bestFit="1" customWidth="1"/>
    <col min="6149" max="6149" width="11.5703125" customWidth="1"/>
    <col min="6150" max="6150" width="18.42578125" bestFit="1" customWidth="1"/>
    <col min="6151" max="6151" width="16.140625" bestFit="1" customWidth="1"/>
    <col min="6152" max="6152" width="16.140625" customWidth="1"/>
    <col min="6153" max="6153" width="15.140625" customWidth="1"/>
    <col min="6154" max="6154" width="17.7109375" customWidth="1"/>
    <col min="6155" max="6155" width="20" customWidth="1"/>
    <col min="6156" max="6156" width="23.5703125" customWidth="1"/>
    <col min="6157" max="6157" width="14.42578125" customWidth="1"/>
    <col min="6158" max="6158" width="13.42578125" customWidth="1"/>
    <col min="6159" max="6159" width="15.28515625" bestFit="1" customWidth="1"/>
    <col min="6160" max="6160" width="15.7109375" customWidth="1"/>
    <col min="6401" max="6401" width="3" customWidth="1"/>
    <col min="6402" max="6402" width="48.42578125" bestFit="1" customWidth="1"/>
    <col min="6404" max="6404" width="10.140625" bestFit="1" customWidth="1"/>
    <col min="6405" max="6405" width="11.5703125" customWidth="1"/>
    <col min="6406" max="6406" width="18.42578125" bestFit="1" customWidth="1"/>
    <col min="6407" max="6407" width="16.140625" bestFit="1" customWidth="1"/>
    <col min="6408" max="6408" width="16.140625" customWidth="1"/>
    <col min="6409" max="6409" width="15.140625" customWidth="1"/>
    <col min="6410" max="6410" width="17.7109375" customWidth="1"/>
    <col min="6411" max="6411" width="20" customWidth="1"/>
    <col min="6412" max="6412" width="23.5703125" customWidth="1"/>
    <col min="6413" max="6413" width="14.42578125" customWidth="1"/>
    <col min="6414" max="6414" width="13.42578125" customWidth="1"/>
    <col min="6415" max="6415" width="15.28515625" bestFit="1" customWidth="1"/>
    <col min="6416" max="6416" width="15.7109375" customWidth="1"/>
    <col min="6657" max="6657" width="3" customWidth="1"/>
    <col min="6658" max="6658" width="48.42578125" bestFit="1" customWidth="1"/>
    <col min="6660" max="6660" width="10.140625" bestFit="1" customWidth="1"/>
    <col min="6661" max="6661" width="11.5703125" customWidth="1"/>
    <col min="6662" max="6662" width="18.42578125" bestFit="1" customWidth="1"/>
    <col min="6663" max="6663" width="16.140625" bestFit="1" customWidth="1"/>
    <col min="6664" max="6664" width="16.140625" customWidth="1"/>
    <col min="6665" max="6665" width="15.140625" customWidth="1"/>
    <col min="6666" max="6666" width="17.7109375" customWidth="1"/>
    <col min="6667" max="6667" width="20" customWidth="1"/>
    <col min="6668" max="6668" width="23.5703125" customWidth="1"/>
    <col min="6669" max="6669" width="14.42578125" customWidth="1"/>
    <col min="6670" max="6670" width="13.42578125" customWidth="1"/>
    <col min="6671" max="6671" width="15.28515625" bestFit="1" customWidth="1"/>
    <col min="6672" max="6672" width="15.7109375" customWidth="1"/>
    <col min="6913" max="6913" width="3" customWidth="1"/>
    <col min="6914" max="6914" width="48.42578125" bestFit="1" customWidth="1"/>
    <col min="6916" max="6916" width="10.140625" bestFit="1" customWidth="1"/>
    <col min="6917" max="6917" width="11.5703125" customWidth="1"/>
    <col min="6918" max="6918" width="18.42578125" bestFit="1" customWidth="1"/>
    <col min="6919" max="6919" width="16.140625" bestFit="1" customWidth="1"/>
    <col min="6920" max="6920" width="16.140625" customWidth="1"/>
    <col min="6921" max="6921" width="15.140625" customWidth="1"/>
    <col min="6922" max="6922" width="17.7109375" customWidth="1"/>
    <col min="6923" max="6923" width="20" customWidth="1"/>
    <col min="6924" max="6924" width="23.5703125" customWidth="1"/>
    <col min="6925" max="6925" width="14.42578125" customWidth="1"/>
    <col min="6926" max="6926" width="13.42578125" customWidth="1"/>
    <col min="6927" max="6927" width="15.28515625" bestFit="1" customWidth="1"/>
    <col min="6928" max="6928" width="15.7109375" customWidth="1"/>
    <col min="7169" max="7169" width="3" customWidth="1"/>
    <col min="7170" max="7170" width="48.42578125" bestFit="1" customWidth="1"/>
    <col min="7172" max="7172" width="10.140625" bestFit="1" customWidth="1"/>
    <col min="7173" max="7173" width="11.5703125" customWidth="1"/>
    <col min="7174" max="7174" width="18.42578125" bestFit="1" customWidth="1"/>
    <col min="7175" max="7175" width="16.140625" bestFit="1" customWidth="1"/>
    <col min="7176" max="7176" width="16.140625" customWidth="1"/>
    <col min="7177" max="7177" width="15.140625" customWidth="1"/>
    <col min="7178" max="7178" width="17.7109375" customWidth="1"/>
    <col min="7179" max="7179" width="20" customWidth="1"/>
    <col min="7180" max="7180" width="23.5703125" customWidth="1"/>
    <col min="7181" max="7181" width="14.42578125" customWidth="1"/>
    <col min="7182" max="7182" width="13.42578125" customWidth="1"/>
    <col min="7183" max="7183" width="15.28515625" bestFit="1" customWidth="1"/>
    <col min="7184" max="7184" width="15.7109375" customWidth="1"/>
    <col min="7425" max="7425" width="3" customWidth="1"/>
    <col min="7426" max="7426" width="48.42578125" bestFit="1" customWidth="1"/>
    <col min="7428" max="7428" width="10.140625" bestFit="1" customWidth="1"/>
    <col min="7429" max="7429" width="11.5703125" customWidth="1"/>
    <col min="7430" max="7430" width="18.42578125" bestFit="1" customWidth="1"/>
    <col min="7431" max="7431" width="16.140625" bestFit="1" customWidth="1"/>
    <col min="7432" max="7432" width="16.140625" customWidth="1"/>
    <col min="7433" max="7433" width="15.140625" customWidth="1"/>
    <col min="7434" max="7434" width="17.7109375" customWidth="1"/>
    <col min="7435" max="7435" width="20" customWidth="1"/>
    <col min="7436" max="7436" width="23.5703125" customWidth="1"/>
    <col min="7437" max="7437" width="14.42578125" customWidth="1"/>
    <col min="7438" max="7438" width="13.42578125" customWidth="1"/>
    <col min="7439" max="7439" width="15.28515625" bestFit="1" customWidth="1"/>
    <col min="7440" max="7440" width="15.7109375" customWidth="1"/>
    <col min="7681" max="7681" width="3" customWidth="1"/>
    <col min="7682" max="7682" width="48.42578125" bestFit="1" customWidth="1"/>
    <col min="7684" max="7684" width="10.140625" bestFit="1" customWidth="1"/>
    <col min="7685" max="7685" width="11.5703125" customWidth="1"/>
    <col min="7686" max="7686" width="18.42578125" bestFit="1" customWidth="1"/>
    <col min="7687" max="7687" width="16.140625" bestFit="1" customWidth="1"/>
    <col min="7688" max="7688" width="16.140625" customWidth="1"/>
    <col min="7689" max="7689" width="15.140625" customWidth="1"/>
    <col min="7690" max="7690" width="17.7109375" customWidth="1"/>
    <col min="7691" max="7691" width="20" customWidth="1"/>
    <col min="7692" max="7692" width="23.5703125" customWidth="1"/>
    <col min="7693" max="7693" width="14.42578125" customWidth="1"/>
    <col min="7694" max="7694" width="13.42578125" customWidth="1"/>
    <col min="7695" max="7695" width="15.28515625" bestFit="1" customWidth="1"/>
    <col min="7696" max="7696" width="15.7109375" customWidth="1"/>
    <col min="7937" max="7937" width="3" customWidth="1"/>
    <col min="7938" max="7938" width="48.42578125" bestFit="1" customWidth="1"/>
    <col min="7940" max="7940" width="10.140625" bestFit="1" customWidth="1"/>
    <col min="7941" max="7941" width="11.5703125" customWidth="1"/>
    <col min="7942" max="7942" width="18.42578125" bestFit="1" customWidth="1"/>
    <col min="7943" max="7943" width="16.140625" bestFit="1" customWidth="1"/>
    <col min="7944" max="7944" width="16.140625" customWidth="1"/>
    <col min="7945" max="7945" width="15.140625" customWidth="1"/>
    <col min="7946" max="7946" width="17.7109375" customWidth="1"/>
    <col min="7947" max="7947" width="20" customWidth="1"/>
    <col min="7948" max="7948" width="23.5703125" customWidth="1"/>
    <col min="7949" max="7949" width="14.42578125" customWidth="1"/>
    <col min="7950" max="7950" width="13.42578125" customWidth="1"/>
    <col min="7951" max="7951" width="15.28515625" bestFit="1" customWidth="1"/>
    <col min="7952" max="7952" width="15.7109375" customWidth="1"/>
    <col min="8193" max="8193" width="3" customWidth="1"/>
    <col min="8194" max="8194" width="48.42578125" bestFit="1" customWidth="1"/>
    <col min="8196" max="8196" width="10.140625" bestFit="1" customWidth="1"/>
    <col min="8197" max="8197" width="11.5703125" customWidth="1"/>
    <col min="8198" max="8198" width="18.42578125" bestFit="1" customWidth="1"/>
    <col min="8199" max="8199" width="16.140625" bestFit="1" customWidth="1"/>
    <col min="8200" max="8200" width="16.140625" customWidth="1"/>
    <col min="8201" max="8201" width="15.140625" customWidth="1"/>
    <col min="8202" max="8202" width="17.7109375" customWidth="1"/>
    <col min="8203" max="8203" width="20" customWidth="1"/>
    <col min="8204" max="8204" width="23.5703125" customWidth="1"/>
    <col min="8205" max="8205" width="14.42578125" customWidth="1"/>
    <col min="8206" max="8206" width="13.42578125" customWidth="1"/>
    <col min="8207" max="8207" width="15.28515625" bestFit="1" customWidth="1"/>
    <col min="8208" max="8208" width="15.7109375" customWidth="1"/>
    <col min="8449" max="8449" width="3" customWidth="1"/>
    <col min="8450" max="8450" width="48.42578125" bestFit="1" customWidth="1"/>
    <col min="8452" max="8452" width="10.140625" bestFit="1" customWidth="1"/>
    <col min="8453" max="8453" width="11.5703125" customWidth="1"/>
    <col min="8454" max="8454" width="18.42578125" bestFit="1" customWidth="1"/>
    <col min="8455" max="8455" width="16.140625" bestFit="1" customWidth="1"/>
    <col min="8456" max="8456" width="16.140625" customWidth="1"/>
    <col min="8457" max="8457" width="15.140625" customWidth="1"/>
    <col min="8458" max="8458" width="17.7109375" customWidth="1"/>
    <col min="8459" max="8459" width="20" customWidth="1"/>
    <col min="8460" max="8460" width="23.5703125" customWidth="1"/>
    <col min="8461" max="8461" width="14.42578125" customWidth="1"/>
    <col min="8462" max="8462" width="13.42578125" customWidth="1"/>
    <col min="8463" max="8463" width="15.28515625" bestFit="1" customWidth="1"/>
    <col min="8464" max="8464" width="15.7109375" customWidth="1"/>
    <col min="8705" max="8705" width="3" customWidth="1"/>
    <col min="8706" max="8706" width="48.42578125" bestFit="1" customWidth="1"/>
    <col min="8708" max="8708" width="10.140625" bestFit="1" customWidth="1"/>
    <col min="8709" max="8709" width="11.5703125" customWidth="1"/>
    <col min="8710" max="8710" width="18.42578125" bestFit="1" customWidth="1"/>
    <col min="8711" max="8711" width="16.140625" bestFit="1" customWidth="1"/>
    <col min="8712" max="8712" width="16.140625" customWidth="1"/>
    <col min="8713" max="8713" width="15.140625" customWidth="1"/>
    <col min="8714" max="8714" width="17.7109375" customWidth="1"/>
    <col min="8715" max="8715" width="20" customWidth="1"/>
    <col min="8716" max="8716" width="23.5703125" customWidth="1"/>
    <col min="8717" max="8717" width="14.42578125" customWidth="1"/>
    <col min="8718" max="8718" width="13.42578125" customWidth="1"/>
    <col min="8719" max="8719" width="15.28515625" bestFit="1" customWidth="1"/>
    <col min="8720" max="8720" width="15.7109375" customWidth="1"/>
    <col min="8961" max="8961" width="3" customWidth="1"/>
    <col min="8962" max="8962" width="48.42578125" bestFit="1" customWidth="1"/>
    <col min="8964" max="8964" width="10.140625" bestFit="1" customWidth="1"/>
    <col min="8965" max="8965" width="11.5703125" customWidth="1"/>
    <col min="8966" max="8966" width="18.42578125" bestFit="1" customWidth="1"/>
    <col min="8967" max="8967" width="16.140625" bestFit="1" customWidth="1"/>
    <col min="8968" max="8968" width="16.140625" customWidth="1"/>
    <col min="8969" max="8969" width="15.140625" customWidth="1"/>
    <col min="8970" max="8970" width="17.7109375" customWidth="1"/>
    <col min="8971" max="8971" width="20" customWidth="1"/>
    <col min="8972" max="8972" width="23.5703125" customWidth="1"/>
    <col min="8973" max="8973" width="14.42578125" customWidth="1"/>
    <col min="8974" max="8974" width="13.42578125" customWidth="1"/>
    <col min="8975" max="8975" width="15.28515625" bestFit="1" customWidth="1"/>
    <col min="8976" max="8976" width="15.7109375" customWidth="1"/>
    <col min="9217" max="9217" width="3" customWidth="1"/>
    <col min="9218" max="9218" width="48.42578125" bestFit="1" customWidth="1"/>
    <col min="9220" max="9220" width="10.140625" bestFit="1" customWidth="1"/>
    <col min="9221" max="9221" width="11.5703125" customWidth="1"/>
    <col min="9222" max="9222" width="18.42578125" bestFit="1" customWidth="1"/>
    <col min="9223" max="9223" width="16.140625" bestFit="1" customWidth="1"/>
    <col min="9224" max="9224" width="16.140625" customWidth="1"/>
    <col min="9225" max="9225" width="15.140625" customWidth="1"/>
    <col min="9226" max="9226" width="17.7109375" customWidth="1"/>
    <col min="9227" max="9227" width="20" customWidth="1"/>
    <col min="9228" max="9228" width="23.5703125" customWidth="1"/>
    <col min="9229" max="9229" width="14.42578125" customWidth="1"/>
    <col min="9230" max="9230" width="13.42578125" customWidth="1"/>
    <col min="9231" max="9231" width="15.28515625" bestFit="1" customWidth="1"/>
    <col min="9232" max="9232" width="15.7109375" customWidth="1"/>
    <col min="9473" max="9473" width="3" customWidth="1"/>
    <col min="9474" max="9474" width="48.42578125" bestFit="1" customWidth="1"/>
    <col min="9476" max="9476" width="10.140625" bestFit="1" customWidth="1"/>
    <col min="9477" max="9477" width="11.5703125" customWidth="1"/>
    <col min="9478" max="9478" width="18.42578125" bestFit="1" customWidth="1"/>
    <col min="9479" max="9479" width="16.140625" bestFit="1" customWidth="1"/>
    <col min="9480" max="9480" width="16.140625" customWidth="1"/>
    <col min="9481" max="9481" width="15.140625" customWidth="1"/>
    <col min="9482" max="9482" width="17.7109375" customWidth="1"/>
    <col min="9483" max="9483" width="20" customWidth="1"/>
    <col min="9484" max="9484" width="23.5703125" customWidth="1"/>
    <col min="9485" max="9485" width="14.42578125" customWidth="1"/>
    <col min="9486" max="9486" width="13.42578125" customWidth="1"/>
    <col min="9487" max="9487" width="15.28515625" bestFit="1" customWidth="1"/>
    <col min="9488" max="9488" width="15.7109375" customWidth="1"/>
    <col min="9729" max="9729" width="3" customWidth="1"/>
    <col min="9730" max="9730" width="48.42578125" bestFit="1" customWidth="1"/>
    <col min="9732" max="9732" width="10.140625" bestFit="1" customWidth="1"/>
    <col min="9733" max="9733" width="11.5703125" customWidth="1"/>
    <col min="9734" max="9734" width="18.42578125" bestFit="1" customWidth="1"/>
    <col min="9735" max="9735" width="16.140625" bestFit="1" customWidth="1"/>
    <col min="9736" max="9736" width="16.140625" customWidth="1"/>
    <col min="9737" max="9737" width="15.140625" customWidth="1"/>
    <col min="9738" max="9738" width="17.7109375" customWidth="1"/>
    <col min="9739" max="9739" width="20" customWidth="1"/>
    <col min="9740" max="9740" width="23.5703125" customWidth="1"/>
    <col min="9741" max="9741" width="14.42578125" customWidth="1"/>
    <col min="9742" max="9742" width="13.42578125" customWidth="1"/>
    <col min="9743" max="9743" width="15.28515625" bestFit="1" customWidth="1"/>
    <col min="9744" max="9744" width="15.7109375" customWidth="1"/>
    <col min="9985" max="9985" width="3" customWidth="1"/>
    <col min="9986" max="9986" width="48.42578125" bestFit="1" customWidth="1"/>
    <col min="9988" max="9988" width="10.140625" bestFit="1" customWidth="1"/>
    <col min="9989" max="9989" width="11.5703125" customWidth="1"/>
    <col min="9990" max="9990" width="18.42578125" bestFit="1" customWidth="1"/>
    <col min="9991" max="9991" width="16.140625" bestFit="1" customWidth="1"/>
    <col min="9992" max="9992" width="16.140625" customWidth="1"/>
    <col min="9993" max="9993" width="15.140625" customWidth="1"/>
    <col min="9994" max="9994" width="17.7109375" customWidth="1"/>
    <col min="9995" max="9995" width="20" customWidth="1"/>
    <col min="9996" max="9996" width="23.5703125" customWidth="1"/>
    <col min="9997" max="9997" width="14.42578125" customWidth="1"/>
    <col min="9998" max="9998" width="13.42578125" customWidth="1"/>
    <col min="9999" max="9999" width="15.28515625" bestFit="1" customWidth="1"/>
    <col min="10000" max="10000" width="15.7109375" customWidth="1"/>
    <col min="10241" max="10241" width="3" customWidth="1"/>
    <col min="10242" max="10242" width="48.42578125" bestFit="1" customWidth="1"/>
    <col min="10244" max="10244" width="10.140625" bestFit="1" customWidth="1"/>
    <col min="10245" max="10245" width="11.5703125" customWidth="1"/>
    <col min="10246" max="10246" width="18.42578125" bestFit="1" customWidth="1"/>
    <col min="10247" max="10247" width="16.140625" bestFit="1" customWidth="1"/>
    <col min="10248" max="10248" width="16.140625" customWidth="1"/>
    <col min="10249" max="10249" width="15.140625" customWidth="1"/>
    <col min="10250" max="10250" width="17.7109375" customWidth="1"/>
    <col min="10251" max="10251" width="20" customWidth="1"/>
    <col min="10252" max="10252" width="23.5703125" customWidth="1"/>
    <col min="10253" max="10253" width="14.42578125" customWidth="1"/>
    <col min="10254" max="10254" width="13.42578125" customWidth="1"/>
    <col min="10255" max="10255" width="15.28515625" bestFit="1" customWidth="1"/>
    <col min="10256" max="10256" width="15.7109375" customWidth="1"/>
    <col min="10497" max="10497" width="3" customWidth="1"/>
    <col min="10498" max="10498" width="48.42578125" bestFit="1" customWidth="1"/>
    <col min="10500" max="10500" width="10.140625" bestFit="1" customWidth="1"/>
    <col min="10501" max="10501" width="11.5703125" customWidth="1"/>
    <col min="10502" max="10502" width="18.42578125" bestFit="1" customWidth="1"/>
    <col min="10503" max="10503" width="16.140625" bestFit="1" customWidth="1"/>
    <col min="10504" max="10504" width="16.140625" customWidth="1"/>
    <col min="10505" max="10505" width="15.140625" customWidth="1"/>
    <col min="10506" max="10506" width="17.7109375" customWidth="1"/>
    <col min="10507" max="10507" width="20" customWidth="1"/>
    <col min="10508" max="10508" width="23.5703125" customWidth="1"/>
    <col min="10509" max="10509" width="14.42578125" customWidth="1"/>
    <col min="10510" max="10510" width="13.42578125" customWidth="1"/>
    <col min="10511" max="10511" width="15.28515625" bestFit="1" customWidth="1"/>
    <col min="10512" max="10512" width="15.7109375" customWidth="1"/>
    <col min="10753" max="10753" width="3" customWidth="1"/>
    <col min="10754" max="10754" width="48.42578125" bestFit="1" customWidth="1"/>
    <col min="10756" max="10756" width="10.140625" bestFit="1" customWidth="1"/>
    <col min="10757" max="10757" width="11.5703125" customWidth="1"/>
    <col min="10758" max="10758" width="18.42578125" bestFit="1" customWidth="1"/>
    <col min="10759" max="10759" width="16.140625" bestFit="1" customWidth="1"/>
    <col min="10760" max="10760" width="16.140625" customWidth="1"/>
    <col min="10761" max="10761" width="15.140625" customWidth="1"/>
    <col min="10762" max="10762" width="17.7109375" customWidth="1"/>
    <col min="10763" max="10763" width="20" customWidth="1"/>
    <col min="10764" max="10764" width="23.5703125" customWidth="1"/>
    <col min="10765" max="10765" width="14.42578125" customWidth="1"/>
    <col min="10766" max="10766" width="13.42578125" customWidth="1"/>
    <col min="10767" max="10767" width="15.28515625" bestFit="1" customWidth="1"/>
    <col min="10768" max="10768" width="15.7109375" customWidth="1"/>
    <col min="11009" max="11009" width="3" customWidth="1"/>
    <col min="11010" max="11010" width="48.42578125" bestFit="1" customWidth="1"/>
    <col min="11012" max="11012" width="10.140625" bestFit="1" customWidth="1"/>
    <col min="11013" max="11013" width="11.5703125" customWidth="1"/>
    <col min="11014" max="11014" width="18.42578125" bestFit="1" customWidth="1"/>
    <col min="11015" max="11015" width="16.140625" bestFit="1" customWidth="1"/>
    <col min="11016" max="11016" width="16.140625" customWidth="1"/>
    <col min="11017" max="11017" width="15.140625" customWidth="1"/>
    <col min="11018" max="11018" width="17.7109375" customWidth="1"/>
    <col min="11019" max="11019" width="20" customWidth="1"/>
    <col min="11020" max="11020" width="23.5703125" customWidth="1"/>
    <col min="11021" max="11021" width="14.42578125" customWidth="1"/>
    <col min="11022" max="11022" width="13.42578125" customWidth="1"/>
    <col min="11023" max="11023" width="15.28515625" bestFit="1" customWidth="1"/>
    <col min="11024" max="11024" width="15.7109375" customWidth="1"/>
    <col min="11265" max="11265" width="3" customWidth="1"/>
    <col min="11266" max="11266" width="48.42578125" bestFit="1" customWidth="1"/>
    <col min="11268" max="11268" width="10.140625" bestFit="1" customWidth="1"/>
    <col min="11269" max="11269" width="11.5703125" customWidth="1"/>
    <col min="11270" max="11270" width="18.42578125" bestFit="1" customWidth="1"/>
    <col min="11271" max="11271" width="16.140625" bestFit="1" customWidth="1"/>
    <col min="11272" max="11272" width="16.140625" customWidth="1"/>
    <col min="11273" max="11273" width="15.140625" customWidth="1"/>
    <col min="11274" max="11274" width="17.7109375" customWidth="1"/>
    <col min="11275" max="11275" width="20" customWidth="1"/>
    <col min="11276" max="11276" width="23.5703125" customWidth="1"/>
    <col min="11277" max="11277" width="14.42578125" customWidth="1"/>
    <col min="11278" max="11278" width="13.42578125" customWidth="1"/>
    <col min="11279" max="11279" width="15.28515625" bestFit="1" customWidth="1"/>
    <col min="11280" max="11280" width="15.7109375" customWidth="1"/>
    <col min="11521" max="11521" width="3" customWidth="1"/>
    <col min="11522" max="11522" width="48.42578125" bestFit="1" customWidth="1"/>
    <col min="11524" max="11524" width="10.140625" bestFit="1" customWidth="1"/>
    <col min="11525" max="11525" width="11.5703125" customWidth="1"/>
    <col min="11526" max="11526" width="18.42578125" bestFit="1" customWidth="1"/>
    <col min="11527" max="11527" width="16.140625" bestFit="1" customWidth="1"/>
    <col min="11528" max="11528" width="16.140625" customWidth="1"/>
    <col min="11529" max="11529" width="15.140625" customWidth="1"/>
    <col min="11530" max="11530" width="17.7109375" customWidth="1"/>
    <col min="11531" max="11531" width="20" customWidth="1"/>
    <col min="11532" max="11532" width="23.5703125" customWidth="1"/>
    <col min="11533" max="11533" width="14.42578125" customWidth="1"/>
    <col min="11534" max="11534" width="13.42578125" customWidth="1"/>
    <col min="11535" max="11535" width="15.28515625" bestFit="1" customWidth="1"/>
    <col min="11536" max="11536" width="15.7109375" customWidth="1"/>
    <col min="11777" max="11777" width="3" customWidth="1"/>
    <col min="11778" max="11778" width="48.42578125" bestFit="1" customWidth="1"/>
    <col min="11780" max="11780" width="10.140625" bestFit="1" customWidth="1"/>
    <col min="11781" max="11781" width="11.5703125" customWidth="1"/>
    <col min="11782" max="11782" width="18.42578125" bestFit="1" customWidth="1"/>
    <col min="11783" max="11783" width="16.140625" bestFit="1" customWidth="1"/>
    <col min="11784" max="11784" width="16.140625" customWidth="1"/>
    <col min="11785" max="11785" width="15.140625" customWidth="1"/>
    <col min="11786" max="11786" width="17.7109375" customWidth="1"/>
    <col min="11787" max="11787" width="20" customWidth="1"/>
    <col min="11788" max="11788" width="23.5703125" customWidth="1"/>
    <col min="11789" max="11789" width="14.42578125" customWidth="1"/>
    <col min="11790" max="11790" width="13.42578125" customWidth="1"/>
    <col min="11791" max="11791" width="15.28515625" bestFit="1" customWidth="1"/>
    <col min="11792" max="11792" width="15.7109375" customWidth="1"/>
    <col min="12033" max="12033" width="3" customWidth="1"/>
    <col min="12034" max="12034" width="48.42578125" bestFit="1" customWidth="1"/>
    <col min="12036" max="12036" width="10.140625" bestFit="1" customWidth="1"/>
    <col min="12037" max="12037" width="11.5703125" customWidth="1"/>
    <col min="12038" max="12038" width="18.42578125" bestFit="1" customWidth="1"/>
    <col min="12039" max="12039" width="16.140625" bestFit="1" customWidth="1"/>
    <col min="12040" max="12040" width="16.140625" customWidth="1"/>
    <col min="12041" max="12041" width="15.140625" customWidth="1"/>
    <col min="12042" max="12042" width="17.7109375" customWidth="1"/>
    <col min="12043" max="12043" width="20" customWidth="1"/>
    <col min="12044" max="12044" width="23.5703125" customWidth="1"/>
    <col min="12045" max="12045" width="14.42578125" customWidth="1"/>
    <col min="12046" max="12046" width="13.42578125" customWidth="1"/>
    <col min="12047" max="12047" width="15.28515625" bestFit="1" customWidth="1"/>
    <col min="12048" max="12048" width="15.7109375" customWidth="1"/>
    <col min="12289" max="12289" width="3" customWidth="1"/>
    <col min="12290" max="12290" width="48.42578125" bestFit="1" customWidth="1"/>
    <col min="12292" max="12292" width="10.140625" bestFit="1" customWidth="1"/>
    <col min="12293" max="12293" width="11.5703125" customWidth="1"/>
    <col min="12294" max="12294" width="18.42578125" bestFit="1" customWidth="1"/>
    <col min="12295" max="12295" width="16.140625" bestFit="1" customWidth="1"/>
    <col min="12296" max="12296" width="16.140625" customWidth="1"/>
    <col min="12297" max="12297" width="15.140625" customWidth="1"/>
    <col min="12298" max="12298" width="17.7109375" customWidth="1"/>
    <col min="12299" max="12299" width="20" customWidth="1"/>
    <col min="12300" max="12300" width="23.5703125" customWidth="1"/>
    <col min="12301" max="12301" width="14.42578125" customWidth="1"/>
    <col min="12302" max="12302" width="13.42578125" customWidth="1"/>
    <col min="12303" max="12303" width="15.28515625" bestFit="1" customWidth="1"/>
    <col min="12304" max="12304" width="15.7109375" customWidth="1"/>
    <col min="12545" max="12545" width="3" customWidth="1"/>
    <col min="12546" max="12546" width="48.42578125" bestFit="1" customWidth="1"/>
    <col min="12548" max="12548" width="10.140625" bestFit="1" customWidth="1"/>
    <col min="12549" max="12549" width="11.5703125" customWidth="1"/>
    <col min="12550" max="12550" width="18.42578125" bestFit="1" customWidth="1"/>
    <col min="12551" max="12551" width="16.140625" bestFit="1" customWidth="1"/>
    <col min="12552" max="12552" width="16.140625" customWidth="1"/>
    <col min="12553" max="12553" width="15.140625" customWidth="1"/>
    <col min="12554" max="12554" width="17.7109375" customWidth="1"/>
    <col min="12555" max="12555" width="20" customWidth="1"/>
    <col min="12556" max="12556" width="23.5703125" customWidth="1"/>
    <col min="12557" max="12557" width="14.42578125" customWidth="1"/>
    <col min="12558" max="12558" width="13.42578125" customWidth="1"/>
    <col min="12559" max="12559" width="15.28515625" bestFit="1" customWidth="1"/>
    <col min="12560" max="12560" width="15.7109375" customWidth="1"/>
    <col min="12801" max="12801" width="3" customWidth="1"/>
    <col min="12802" max="12802" width="48.42578125" bestFit="1" customWidth="1"/>
    <col min="12804" max="12804" width="10.140625" bestFit="1" customWidth="1"/>
    <col min="12805" max="12805" width="11.5703125" customWidth="1"/>
    <col min="12806" max="12806" width="18.42578125" bestFit="1" customWidth="1"/>
    <col min="12807" max="12807" width="16.140625" bestFit="1" customWidth="1"/>
    <col min="12808" max="12808" width="16.140625" customWidth="1"/>
    <col min="12809" max="12809" width="15.140625" customWidth="1"/>
    <col min="12810" max="12810" width="17.7109375" customWidth="1"/>
    <col min="12811" max="12811" width="20" customWidth="1"/>
    <col min="12812" max="12812" width="23.5703125" customWidth="1"/>
    <col min="12813" max="12813" width="14.42578125" customWidth="1"/>
    <col min="12814" max="12814" width="13.42578125" customWidth="1"/>
    <col min="12815" max="12815" width="15.28515625" bestFit="1" customWidth="1"/>
    <col min="12816" max="12816" width="15.7109375" customWidth="1"/>
    <col min="13057" max="13057" width="3" customWidth="1"/>
    <col min="13058" max="13058" width="48.42578125" bestFit="1" customWidth="1"/>
    <col min="13060" max="13060" width="10.140625" bestFit="1" customWidth="1"/>
    <col min="13061" max="13061" width="11.5703125" customWidth="1"/>
    <col min="13062" max="13062" width="18.42578125" bestFit="1" customWidth="1"/>
    <col min="13063" max="13063" width="16.140625" bestFit="1" customWidth="1"/>
    <col min="13064" max="13064" width="16.140625" customWidth="1"/>
    <col min="13065" max="13065" width="15.140625" customWidth="1"/>
    <col min="13066" max="13066" width="17.7109375" customWidth="1"/>
    <col min="13067" max="13067" width="20" customWidth="1"/>
    <col min="13068" max="13068" width="23.5703125" customWidth="1"/>
    <col min="13069" max="13069" width="14.42578125" customWidth="1"/>
    <col min="13070" max="13070" width="13.42578125" customWidth="1"/>
    <col min="13071" max="13071" width="15.28515625" bestFit="1" customWidth="1"/>
    <col min="13072" max="13072" width="15.7109375" customWidth="1"/>
    <col min="13313" max="13313" width="3" customWidth="1"/>
    <col min="13314" max="13314" width="48.42578125" bestFit="1" customWidth="1"/>
    <col min="13316" max="13316" width="10.140625" bestFit="1" customWidth="1"/>
    <col min="13317" max="13317" width="11.5703125" customWidth="1"/>
    <col min="13318" max="13318" width="18.42578125" bestFit="1" customWidth="1"/>
    <col min="13319" max="13319" width="16.140625" bestFit="1" customWidth="1"/>
    <col min="13320" max="13320" width="16.140625" customWidth="1"/>
    <col min="13321" max="13321" width="15.140625" customWidth="1"/>
    <col min="13322" max="13322" width="17.7109375" customWidth="1"/>
    <col min="13323" max="13323" width="20" customWidth="1"/>
    <col min="13324" max="13324" width="23.5703125" customWidth="1"/>
    <col min="13325" max="13325" width="14.42578125" customWidth="1"/>
    <col min="13326" max="13326" width="13.42578125" customWidth="1"/>
    <col min="13327" max="13327" width="15.28515625" bestFit="1" customWidth="1"/>
    <col min="13328" max="13328" width="15.7109375" customWidth="1"/>
    <col min="13569" max="13569" width="3" customWidth="1"/>
    <col min="13570" max="13570" width="48.42578125" bestFit="1" customWidth="1"/>
    <col min="13572" max="13572" width="10.140625" bestFit="1" customWidth="1"/>
    <col min="13573" max="13573" width="11.5703125" customWidth="1"/>
    <col min="13574" max="13574" width="18.42578125" bestFit="1" customWidth="1"/>
    <col min="13575" max="13575" width="16.140625" bestFit="1" customWidth="1"/>
    <col min="13576" max="13576" width="16.140625" customWidth="1"/>
    <col min="13577" max="13577" width="15.140625" customWidth="1"/>
    <col min="13578" max="13578" width="17.7109375" customWidth="1"/>
    <col min="13579" max="13579" width="20" customWidth="1"/>
    <col min="13580" max="13580" width="23.5703125" customWidth="1"/>
    <col min="13581" max="13581" width="14.42578125" customWidth="1"/>
    <col min="13582" max="13582" width="13.42578125" customWidth="1"/>
    <col min="13583" max="13583" width="15.28515625" bestFit="1" customWidth="1"/>
    <col min="13584" max="13584" width="15.7109375" customWidth="1"/>
    <col min="13825" max="13825" width="3" customWidth="1"/>
    <col min="13826" max="13826" width="48.42578125" bestFit="1" customWidth="1"/>
    <col min="13828" max="13828" width="10.140625" bestFit="1" customWidth="1"/>
    <col min="13829" max="13829" width="11.5703125" customWidth="1"/>
    <col min="13830" max="13830" width="18.42578125" bestFit="1" customWidth="1"/>
    <col min="13831" max="13831" width="16.140625" bestFit="1" customWidth="1"/>
    <col min="13832" max="13832" width="16.140625" customWidth="1"/>
    <col min="13833" max="13833" width="15.140625" customWidth="1"/>
    <col min="13834" max="13834" width="17.7109375" customWidth="1"/>
    <col min="13835" max="13835" width="20" customWidth="1"/>
    <col min="13836" max="13836" width="23.5703125" customWidth="1"/>
    <col min="13837" max="13837" width="14.42578125" customWidth="1"/>
    <col min="13838" max="13838" width="13.42578125" customWidth="1"/>
    <col min="13839" max="13839" width="15.28515625" bestFit="1" customWidth="1"/>
    <col min="13840" max="13840" width="15.7109375" customWidth="1"/>
    <col min="14081" max="14081" width="3" customWidth="1"/>
    <col min="14082" max="14082" width="48.42578125" bestFit="1" customWidth="1"/>
    <col min="14084" max="14084" width="10.140625" bestFit="1" customWidth="1"/>
    <col min="14085" max="14085" width="11.5703125" customWidth="1"/>
    <col min="14086" max="14086" width="18.42578125" bestFit="1" customWidth="1"/>
    <col min="14087" max="14087" width="16.140625" bestFit="1" customWidth="1"/>
    <col min="14088" max="14088" width="16.140625" customWidth="1"/>
    <col min="14089" max="14089" width="15.140625" customWidth="1"/>
    <col min="14090" max="14090" width="17.7109375" customWidth="1"/>
    <col min="14091" max="14091" width="20" customWidth="1"/>
    <col min="14092" max="14092" width="23.5703125" customWidth="1"/>
    <col min="14093" max="14093" width="14.42578125" customWidth="1"/>
    <col min="14094" max="14094" width="13.42578125" customWidth="1"/>
    <col min="14095" max="14095" width="15.28515625" bestFit="1" customWidth="1"/>
    <col min="14096" max="14096" width="15.7109375" customWidth="1"/>
    <col min="14337" max="14337" width="3" customWidth="1"/>
    <col min="14338" max="14338" width="48.42578125" bestFit="1" customWidth="1"/>
    <col min="14340" max="14340" width="10.140625" bestFit="1" customWidth="1"/>
    <col min="14341" max="14341" width="11.5703125" customWidth="1"/>
    <col min="14342" max="14342" width="18.42578125" bestFit="1" customWidth="1"/>
    <col min="14343" max="14343" width="16.140625" bestFit="1" customWidth="1"/>
    <col min="14344" max="14344" width="16.140625" customWidth="1"/>
    <col min="14345" max="14345" width="15.140625" customWidth="1"/>
    <col min="14346" max="14346" width="17.7109375" customWidth="1"/>
    <col min="14347" max="14347" width="20" customWidth="1"/>
    <col min="14348" max="14348" width="23.5703125" customWidth="1"/>
    <col min="14349" max="14349" width="14.42578125" customWidth="1"/>
    <col min="14350" max="14350" width="13.42578125" customWidth="1"/>
    <col min="14351" max="14351" width="15.28515625" bestFit="1" customWidth="1"/>
    <col min="14352" max="14352" width="15.7109375" customWidth="1"/>
    <col min="14593" max="14593" width="3" customWidth="1"/>
    <col min="14594" max="14594" width="48.42578125" bestFit="1" customWidth="1"/>
    <col min="14596" max="14596" width="10.140625" bestFit="1" customWidth="1"/>
    <col min="14597" max="14597" width="11.5703125" customWidth="1"/>
    <col min="14598" max="14598" width="18.42578125" bestFit="1" customWidth="1"/>
    <col min="14599" max="14599" width="16.140625" bestFit="1" customWidth="1"/>
    <col min="14600" max="14600" width="16.140625" customWidth="1"/>
    <col min="14601" max="14601" width="15.140625" customWidth="1"/>
    <col min="14602" max="14602" width="17.7109375" customWidth="1"/>
    <col min="14603" max="14603" width="20" customWidth="1"/>
    <col min="14604" max="14604" width="23.5703125" customWidth="1"/>
    <col min="14605" max="14605" width="14.42578125" customWidth="1"/>
    <col min="14606" max="14606" width="13.42578125" customWidth="1"/>
    <col min="14607" max="14607" width="15.28515625" bestFit="1" customWidth="1"/>
    <col min="14608" max="14608" width="15.7109375" customWidth="1"/>
    <col min="14849" max="14849" width="3" customWidth="1"/>
    <col min="14850" max="14850" width="48.42578125" bestFit="1" customWidth="1"/>
    <col min="14852" max="14852" width="10.140625" bestFit="1" customWidth="1"/>
    <col min="14853" max="14853" width="11.5703125" customWidth="1"/>
    <col min="14854" max="14854" width="18.42578125" bestFit="1" customWidth="1"/>
    <col min="14855" max="14855" width="16.140625" bestFit="1" customWidth="1"/>
    <col min="14856" max="14856" width="16.140625" customWidth="1"/>
    <col min="14857" max="14857" width="15.140625" customWidth="1"/>
    <col min="14858" max="14858" width="17.7109375" customWidth="1"/>
    <col min="14859" max="14859" width="20" customWidth="1"/>
    <col min="14860" max="14860" width="23.5703125" customWidth="1"/>
    <col min="14861" max="14861" width="14.42578125" customWidth="1"/>
    <col min="14862" max="14862" width="13.42578125" customWidth="1"/>
    <col min="14863" max="14863" width="15.28515625" bestFit="1" customWidth="1"/>
    <col min="14864" max="14864" width="15.7109375" customWidth="1"/>
    <col min="15105" max="15105" width="3" customWidth="1"/>
    <col min="15106" max="15106" width="48.42578125" bestFit="1" customWidth="1"/>
    <col min="15108" max="15108" width="10.140625" bestFit="1" customWidth="1"/>
    <col min="15109" max="15109" width="11.5703125" customWidth="1"/>
    <col min="15110" max="15110" width="18.42578125" bestFit="1" customWidth="1"/>
    <col min="15111" max="15111" width="16.140625" bestFit="1" customWidth="1"/>
    <col min="15112" max="15112" width="16.140625" customWidth="1"/>
    <col min="15113" max="15113" width="15.140625" customWidth="1"/>
    <col min="15114" max="15114" width="17.7109375" customWidth="1"/>
    <col min="15115" max="15115" width="20" customWidth="1"/>
    <col min="15116" max="15116" width="23.5703125" customWidth="1"/>
    <col min="15117" max="15117" width="14.42578125" customWidth="1"/>
    <col min="15118" max="15118" width="13.42578125" customWidth="1"/>
    <col min="15119" max="15119" width="15.28515625" bestFit="1" customWidth="1"/>
    <col min="15120" max="15120" width="15.7109375" customWidth="1"/>
    <col min="15361" max="15361" width="3" customWidth="1"/>
    <col min="15362" max="15362" width="48.42578125" bestFit="1" customWidth="1"/>
    <col min="15364" max="15364" width="10.140625" bestFit="1" customWidth="1"/>
    <col min="15365" max="15365" width="11.5703125" customWidth="1"/>
    <col min="15366" max="15366" width="18.42578125" bestFit="1" customWidth="1"/>
    <col min="15367" max="15367" width="16.140625" bestFit="1" customWidth="1"/>
    <col min="15368" max="15368" width="16.140625" customWidth="1"/>
    <col min="15369" max="15369" width="15.140625" customWidth="1"/>
    <col min="15370" max="15370" width="17.7109375" customWidth="1"/>
    <col min="15371" max="15371" width="20" customWidth="1"/>
    <col min="15372" max="15372" width="23.5703125" customWidth="1"/>
    <col min="15373" max="15373" width="14.42578125" customWidth="1"/>
    <col min="15374" max="15374" width="13.42578125" customWidth="1"/>
    <col min="15375" max="15375" width="15.28515625" bestFit="1" customWidth="1"/>
    <col min="15376" max="15376" width="15.7109375" customWidth="1"/>
    <col min="15617" max="15617" width="3" customWidth="1"/>
    <col min="15618" max="15618" width="48.42578125" bestFit="1" customWidth="1"/>
    <col min="15620" max="15620" width="10.140625" bestFit="1" customWidth="1"/>
    <col min="15621" max="15621" width="11.5703125" customWidth="1"/>
    <col min="15622" max="15622" width="18.42578125" bestFit="1" customWidth="1"/>
    <col min="15623" max="15623" width="16.140625" bestFit="1" customWidth="1"/>
    <col min="15624" max="15624" width="16.140625" customWidth="1"/>
    <col min="15625" max="15625" width="15.140625" customWidth="1"/>
    <col min="15626" max="15626" width="17.7109375" customWidth="1"/>
    <col min="15627" max="15627" width="20" customWidth="1"/>
    <col min="15628" max="15628" width="23.5703125" customWidth="1"/>
    <col min="15629" max="15629" width="14.42578125" customWidth="1"/>
    <col min="15630" max="15630" width="13.42578125" customWidth="1"/>
    <col min="15631" max="15631" width="15.28515625" bestFit="1" customWidth="1"/>
    <col min="15632" max="15632" width="15.7109375" customWidth="1"/>
    <col min="15873" max="15873" width="3" customWidth="1"/>
    <col min="15874" max="15874" width="48.42578125" bestFit="1" customWidth="1"/>
    <col min="15876" max="15876" width="10.140625" bestFit="1" customWidth="1"/>
    <col min="15877" max="15877" width="11.5703125" customWidth="1"/>
    <col min="15878" max="15878" width="18.42578125" bestFit="1" customWidth="1"/>
    <col min="15879" max="15879" width="16.140625" bestFit="1" customWidth="1"/>
    <col min="15880" max="15880" width="16.140625" customWidth="1"/>
    <col min="15881" max="15881" width="15.140625" customWidth="1"/>
    <col min="15882" max="15882" width="17.7109375" customWidth="1"/>
    <col min="15883" max="15883" width="20" customWidth="1"/>
    <col min="15884" max="15884" width="23.5703125" customWidth="1"/>
    <col min="15885" max="15885" width="14.42578125" customWidth="1"/>
    <col min="15886" max="15886" width="13.42578125" customWidth="1"/>
    <col min="15887" max="15887" width="15.28515625" bestFit="1" customWidth="1"/>
    <col min="15888" max="15888" width="15.7109375" customWidth="1"/>
    <col min="16129" max="16129" width="3" customWidth="1"/>
    <col min="16130" max="16130" width="48.42578125" bestFit="1" customWidth="1"/>
    <col min="16132" max="16132" width="10.140625" bestFit="1" customWidth="1"/>
    <col min="16133" max="16133" width="11.5703125" customWidth="1"/>
    <col min="16134" max="16134" width="18.42578125" bestFit="1" customWidth="1"/>
    <col min="16135" max="16135" width="16.140625" bestFit="1" customWidth="1"/>
    <col min="16136" max="16136" width="16.140625" customWidth="1"/>
    <col min="16137" max="16137" width="15.140625" customWidth="1"/>
    <col min="16138" max="16138" width="17.7109375" customWidth="1"/>
    <col min="16139" max="16139" width="20" customWidth="1"/>
    <col min="16140" max="16140" width="23.5703125" customWidth="1"/>
    <col min="16141" max="16141" width="14.42578125" customWidth="1"/>
    <col min="16142" max="16142" width="13.42578125" customWidth="1"/>
    <col min="16143" max="16143" width="15.28515625" bestFit="1" customWidth="1"/>
    <col min="16144" max="16144" width="15.7109375" customWidth="1"/>
  </cols>
  <sheetData>
    <row r="1" spans="2:13" ht="27" customHeight="1" x14ac:dyDescent="0.25">
      <c r="B1" s="29" t="s">
        <v>26</v>
      </c>
      <c r="C1" s="21"/>
      <c r="D1" s="28"/>
      <c r="E1" s="21"/>
      <c r="F1" s="21"/>
    </row>
    <row r="2" spans="2:13" ht="15.75" thickBot="1" x14ac:dyDescent="0.3">
      <c r="C2" s="21"/>
      <c r="D2" s="21"/>
      <c r="E2" s="21"/>
      <c r="F2" s="21"/>
    </row>
    <row r="3" spans="2:13" ht="27" customHeight="1" x14ac:dyDescent="0.3">
      <c r="B3" s="93" t="s">
        <v>2</v>
      </c>
      <c r="C3" s="94"/>
      <c r="D3" s="94"/>
      <c r="E3" s="94"/>
      <c r="F3" s="94"/>
      <c r="G3" s="94"/>
      <c r="H3" s="94"/>
      <c r="I3" s="94"/>
      <c r="J3" s="94"/>
      <c r="K3" s="23"/>
      <c r="L3" s="23"/>
      <c r="M3" s="24"/>
    </row>
    <row r="4" spans="2:13" ht="33" customHeight="1" x14ac:dyDescent="0.25">
      <c r="B4" s="95" t="s">
        <v>16</v>
      </c>
      <c r="C4" s="96"/>
      <c r="D4" s="96"/>
      <c r="E4" s="96"/>
      <c r="F4" s="96"/>
      <c r="G4" s="96"/>
      <c r="H4" s="96"/>
      <c r="I4" s="96"/>
      <c r="J4" s="96"/>
      <c r="K4" s="96"/>
      <c r="L4" s="96"/>
      <c r="M4" s="97"/>
    </row>
    <row r="5" spans="2:13" ht="18" customHeight="1" x14ac:dyDescent="0.25">
      <c r="B5" s="95" t="s">
        <v>5</v>
      </c>
      <c r="C5" s="96"/>
      <c r="D5" s="96"/>
      <c r="E5" s="96"/>
      <c r="F5" s="96"/>
      <c r="G5" s="96"/>
      <c r="H5" s="96"/>
      <c r="I5" s="96"/>
      <c r="J5" s="96"/>
      <c r="K5" s="96"/>
      <c r="L5" s="96"/>
      <c r="M5" s="97"/>
    </row>
    <row r="6" spans="2:13" ht="30.75" customHeight="1" x14ac:dyDescent="0.25">
      <c r="B6" s="98" t="s">
        <v>17</v>
      </c>
      <c r="C6" s="99"/>
      <c r="D6" s="99"/>
      <c r="E6" s="99"/>
      <c r="F6" s="99"/>
      <c r="G6" s="99"/>
      <c r="H6" s="99"/>
      <c r="I6" s="99"/>
      <c r="J6" s="99"/>
      <c r="K6" s="99"/>
      <c r="L6" s="99"/>
      <c r="M6" s="100"/>
    </row>
    <row r="7" spans="2:13" ht="27.75" customHeight="1" x14ac:dyDescent="0.3">
      <c r="B7" s="101" t="s">
        <v>3</v>
      </c>
      <c r="C7" s="102"/>
      <c r="D7" s="102"/>
      <c r="E7" s="102"/>
      <c r="F7" s="102"/>
      <c r="G7" s="102"/>
      <c r="H7" s="102"/>
      <c r="I7" s="102"/>
      <c r="J7" s="102"/>
      <c r="K7" s="102"/>
      <c r="L7" s="102"/>
      <c r="M7" s="103"/>
    </row>
    <row r="8" spans="2:13" ht="60.75" customHeight="1" x14ac:dyDescent="0.25">
      <c r="B8" s="104" t="s">
        <v>15</v>
      </c>
      <c r="C8" s="105"/>
      <c r="D8" s="105"/>
      <c r="E8" s="105"/>
      <c r="F8" s="105"/>
      <c r="G8" s="105"/>
      <c r="H8" s="105"/>
      <c r="I8" s="105"/>
      <c r="J8" s="105"/>
      <c r="K8" s="105"/>
      <c r="L8" s="105"/>
      <c r="M8" s="106"/>
    </row>
    <row r="9" spans="2:13" ht="48.75" customHeight="1" x14ac:dyDescent="0.25">
      <c r="B9" s="107" t="s">
        <v>27</v>
      </c>
      <c r="C9" s="108"/>
      <c r="D9" s="108"/>
      <c r="E9" s="108"/>
      <c r="F9" s="108"/>
      <c r="G9" s="108"/>
      <c r="H9" s="108"/>
      <c r="I9" s="108"/>
      <c r="J9" s="108"/>
      <c r="K9" s="108"/>
      <c r="L9" s="108"/>
      <c r="M9" s="109"/>
    </row>
    <row r="10" spans="2:13" ht="40.5" customHeight="1" x14ac:dyDescent="0.25">
      <c r="B10" s="110" t="s">
        <v>22</v>
      </c>
      <c r="C10" s="111"/>
      <c r="D10" s="111"/>
      <c r="E10" s="111"/>
      <c r="F10" s="111"/>
      <c r="G10" s="111"/>
      <c r="H10" s="111"/>
      <c r="I10" s="111"/>
      <c r="J10" s="111"/>
      <c r="K10" s="111"/>
      <c r="L10" s="111"/>
      <c r="M10" s="112"/>
    </row>
    <row r="11" spans="2:13" ht="24.75" customHeight="1" x14ac:dyDescent="0.25">
      <c r="B11" s="104" t="s">
        <v>4</v>
      </c>
      <c r="C11" s="105"/>
      <c r="D11" s="105"/>
      <c r="E11" s="105"/>
      <c r="F11" s="105"/>
      <c r="G11" s="105"/>
      <c r="H11" s="105"/>
      <c r="I11" s="105"/>
      <c r="J11" s="105"/>
      <c r="K11" s="105"/>
      <c r="L11" s="105"/>
      <c r="M11" s="106"/>
    </row>
    <row r="12" spans="2:13" ht="24" customHeight="1" x14ac:dyDescent="0.25">
      <c r="B12" s="110" t="s">
        <v>21</v>
      </c>
      <c r="C12" s="111"/>
      <c r="D12" s="111"/>
      <c r="E12" s="111"/>
      <c r="F12" s="111"/>
      <c r="G12" s="111"/>
      <c r="H12" s="111"/>
      <c r="I12" s="111"/>
      <c r="J12" s="111"/>
      <c r="K12" s="111"/>
      <c r="L12" s="111"/>
      <c r="M12" s="112"/>
    </row>
    <row r="13" spans="2:13" ht="39" customHeight="1" thickBot="1" x14ac:dyDescent="0.3">
      <c r="B13" s="118" t="s">
        <v>9</v>
      </c>
      <c r="C13" s="119"/>
      <c r="D13" s="119"/>
      <c r="E13" s="119"/>
      <c r="F13" s="119"/>
      <c r="G13" s="119"/>
      <c r="H13" s="119"/>
      <c r="I13" s="119"/>
      <c r="J13" s="119"/>
      <c r="K13" s="119"/>
      <c r="L13" s="119"/>
      <c r="M13" s="120"/>
    </row>
    <row r="14" spans="2:13" ht="16.5" thickBot="1" x14ac:dyDescent="0.3">
      <c r="B14" s="35"/>
      <c r="C14" s="35"/>
      <c r="D14" s="35"/>
      <c r="E14" s="35"/>
      <c r="F14" s="35"/>
      <c r="G14" s="35"/>
      <c r="H14" s="35"/>
      <c r="I14" s="35"/>
      <c r="J14" s="35"/>
      <c r="K14" s="35"/>
      <c r="L14" s="35"/>
      <c r="M14" s="35"/>
    </row>
    <row r="15" spans="2:13" ht="18.75" customHeight="1" thickBot="1" x14ac:dyDescent="0.3">
      <c r="B15" s="126" t="s">
        <v>32</v>
      </c>
      <c r="C15" s="127"/>
      <c r="D15" s="127"/>
      <c r="E15" s="127"/>
      <c r="F15" s="127"/>
      <c r="G15" s="127"/>
      <c r="H15" s="127"/>
      <c r="I15" s="127"/>
      <c r="J15" s="127"/>
      <c r="K15" s="128"/>
      <c r="L15" s="35"/>
      <c r="M15" s="35"/>
    </row>
    <row r="16" spans="2:13" ht="18.75" thickBot="1" x14ac:dyDescent="0.3">
      <c r="B16" s="121" t="s">
        <v>10</v>
      </c>
      <c r="C16" s="122"/>
      <c r="D16" s="123"/>
      <c r="E16" s="129" t="s">
        <v>33</v>
      </c>
      <c r="F16" s="130"/>
      <c r="G16" s="130"/>
      <c r="H16" s="130"/>
      <c r="I16" s="130"/>
      <c r="J16" s="130"/>
      <c r="K16" s="131"/>
      <c r="L16" s="35"/>
      <c r="M16" s="35"/>
    </row>
    <row r="17" spans="2:16" ht="17.25" customHeight="1" thickBot="1" x14ac:dyDescent="0.3">
      <c r="B17" s="22"/>
      <c r="C17" s="35"/>
      <c r="D17" s="35"/>
      <c r="E17" s="35"/>
      <c r="F17" s="35"/>
      <c r="G17" s="35"/>
      <c r="H17" s="35"/>
      <c r="I17" s="35"/>
      <c r="J17" s="35"/>
      <c r="K17" s="35"/>
      <c r="L17" s="35"/>
      <c r="M17" s="35"/>
    </row>
    <row r="18" spans="2:16" ht="17.25" customHeight="1" x14ac:dyDescent="0.25">
      <c r="B18" s="124" t="s">
        <v>23</v>
      </c>
      <c r="C18" s="125"/>
      <c r="D18" s="125"/>
      <c r="E18" s="25"/>
      <c r="F18" s="25"/>
      <c r="G18" s="25"/>
      <c r="H18" s="25"/>
      <c r="I18" s="25"/>
      <c r="J18" s="25"/>
      <c r="K18" s="26"/>
      <c r="L18" s="35"/>
      <c r="M18" s="35"/>
    </row>
    <row r="19" spans="2:16" ht="54" customHeight="1" thickBot="1" x14ac:dyDescent="0.3">
      <c r="B19" s="132" t="s">
        <v>34</v>
      </c>
      <c r="C19" s="133"/>
      <c r="D19" s="133"/>
      <c r="E19" s="133"/>
      <c r="F19" s="133"/>
      <c r="G19" s="133"/>
      <c r="H19" s="133"/>
      <c r="I19" s="133"/>
      <c r="J19" s="133"/>
      <c r="K19" s="134"/>
      <c r="L19" s="35"/>
      <c r="M19" s="35"/>
    </row>
    <row r="20" spans="2:16" ht="15.75" thickBot="1" x14ac:dyDescent="0.3"/>
    <row r="21" spans="2:16" ht="15.75" thickBot="1" x14ac:dyDescent="0.3">
      <c r="B21" s="124" t="s">
        <v>19</v>
      </c>
      <c r="C21" s="125"/>
      <c r="D21" s="125"/>
      <c r="E21" s="1"/>
      <c r="F21" s="1"/>
      <c r="G21" s="1"/>
      <c r="H21" s="1"/>
      <c r="I21" s="1"/>
      <c r="J21" s="1"/>
      <c r="K21" s="1"/>
      <c r="L21" s="53"/>
      <c r="M21" s="54">
        <v>0.2</v>
      </c>
      <c r="N21" s="2"/>
    </row>
    <row r="22" spans="2:16" ht="60" customHeight="1" thickBot="1" x14ac:dyDescent="0.3">
      <c r="B22" s="3"/>
      <c r="F22" s="27" t="s">
        <v>6</v>
      </c>
      <c r="G22" s="27" t="s">
        <v>1</v>
      </c>
      <c r="H22" s="27" t="s">
        <v>14</v>
      </c>
      <c r="I22" s="27" t="s">
        <v>7</v>
      </c>
      <c r="J22" s="18" t="s">
        <v>8</v>
      </c>
      <c r="K22" s="34" t="s">
        <v>35</v>
      </c>
      <c r="L22" s="55" t="s">
        <v>28</v>
      </c>
      <c r="M22" s="34" t="s">
        <v>29</v>
      </c>
      <c r="N22" s="55" t="s">
        <v>30</v>
      </c>
    </row>
    <row r="23" spans="2:16" ht="15.75" thickBot="1" x14ac:dyDescent="0.3">
      <c r="B23" s="9"/>
      <c r="F23" s="36">
        <v>5</v>
      </c>
      <c r="G23" s="37"/>
      <c r="H23" s="37"/>
      <c r="I23" s="36"/>
      <c r="J23" s="19">
        <f>(G23+H23)*F23*I23</f>
        <v>0</v>
      </c>
      <c r="K23" s="56">
        <f>J23*0.0695</f>
        <v>0</v>
      </c>
      <c r="L23" s="57">
        <f>SUM(J23+K23)</f>
        <v>0</v>
      </c>
      <c r="M23" s="56">
        <f>L23*M21</f>
        <v>0</v>
      </c>
      <c r="N23" s="58">
        <f>SUM(L23:M23)</f>
        <v>0</v>
      </c>
    </row>
    <row r="24" spans="2:16" ht="15.75" thickBot="1" x14ac:dyDescent="0.3">
      <c r="B24" s="3"/>
      <c r="F24" s="39"/>
      <c r="G24" s="39"/>
      <c r="H24" s="39"/>
      <c r="I24" s="39"/>
      <c r="J24" s="40"/>
      <c r="L24" s="1"/>
      <c r="M24" s="38"/>
      <c r="N24" s="59"/>
    </row>
    <row r="25" spans="2:16" ht="25.5" customHeight="1" thickBot="1" x14ac:dyDescent="0.3">
      <c r="B25" s="3"/>
      <c r="F25" s="39"/>
      <c r="G25" s="39"/>
      <c r="H25" s="135" t="s">
        <v>31</v>
      </c>
      <c r="I25" s="135"/>
      <c r="J25" s="41">
        <f>SUM(J23:J23)</f>
        <v>0</v>
      </c>
      <c r="K25" s="56">
        <f>J25*0.0695</f>
        <v>0</v>
      </c>
      <c r="L25" s="57">
        <f>SUM(J25+K25)</f>
        <v>0</v>
      </c>
      <c r="M25" s="56">
        <f>L25*M21</f>
        <v>0</v>
      </c>
      <c r="N25" s="58">
        <f>SUM(L25:M25)</f>
        <v>0</v>
      </c>
    </row>
    <row r="26" spans="2:16" ht="15.75" thickBot="1" x14ac:dyDescent="0.3">
      <c r="B26" s="5"/>
      <c r="C26" s="6"/>
      <c r="D26" s="6"/>
      <c r="E26" s="6"/>
      <c r="F26" s="6"/>
      <c r="G26" s="6"/>
      <c r="H26" s="6"/>
      <c r="I26" s="6"/>
      <c r="J26" s="6"/>
      <c r="K26" s="6"/>
      <c r="L26" s="6"/>
      <c r="M26" s="6"/>
      <c r="N26" s="7"/>
    </row>
    <row r="27" spans="2:16" ht="15.75" thickBot="1" x14ac:dyDescent="0.3">
      <c r="M27" s="6"/>
    </row>
    <row r="28" spans="2:16" ht="15.75" thickBot="1" x14ac:dyDescent="0.3">
      <c r="B28" s="16" t="s">
        <v>0</v>
      </c>
      <c r="C28" s="8"/>
      <c r="D28" s="8"/>
      <c r="E28" s="8"/>
      <c r="F28" s="14"/>
      <c r="G28" s="14"/>
      <c r="H28" s="14"/>
      <c r="I28" s="15"/>
      <c r="J28" s="15"/>
      <c r="K28" s="1"/>
      <c r="L28" s="20"/>
      <c r="M28" s="2"/>
    </row>
    <row r="29" spans="2:16" ht="45.75" thickBot="1" x14ac:dyDescent="0.3">
      <c r="B29" s="9"/>
      <c r="C29" s="42"/>
      <c r="D29" s="42"/>
      <c r="E29" s="17" t="s">
        <v>24</v>
      </c>
      <c r="F29" s="27" t="s">
        <v>6</v>
      </c>
      <c r="G29" s="27" t="s">
        <v>1</v>
      </c>
      <c r="H29" s="27" t="s">
        <v>14</v>
      </c>
      <c r="I29" s="27" t="s">
        <v>20</v>
      </c>
      <c r="J29" s="27" t="s">
        <v>13</v>
      </c>
      <c r="K29" s="27" t="s">
        <v>12</v>
      </c>
      <c r="L29" s="52" t="s">
        <v>11</v>
      </c>
      <c r="M29" s="34" t="s">
        <v>35</v>
      </c>
      <c r="N29" s="55" t="s">
        <v>28</v>
      </c>
      <c r="O29" s="34" t="s">
        <v>29</v>
      </c>
      <c r="P29" s="55" t="s">
        <v>30</v>
      </c>
    </row>
    <row r="30" spans="2:16" ht="15.75" thickBot="1" x14ac:dyDescent="0.3">
      <c r="B30" s="9" t="s">
        <v>36</v>
      </c>
      <c r="C30" s="42"/>
      <c r="D30" s="60" t="s">
        <v>37</v>
      </c>
      <c r="E30" s="32">
        <v>12</v>
      </c>
      <c r="F30" s="10">
        <v>1</v>
      </c>
      <c r="G30" s="30"/>
      <c r="H30" s="30"/>
      <c r="I30" s="11"/>
      <c r="J30" s="33"/>
      <c r="K30" s="30"/>
      <c r="L30" s="31">
        <f t="shared" ref="L30:L55" si="0">((F30*(G30+H30))*I30+(J30*E30)+(K30*E30))</f>
        <v>0</v>
      </c>
      <c r="M30" s="56">
        <f>L30*0.0695</f>
        <v>0</v>
      </c>
      <c r="N30" s="57">
        <f>SUM(L30+M30)</f>
        <v>0</v>
      </c>
      <c r="O30" s="56">
        <f>N30*M21</f>
        <v>0</v>
      </c>
      <c r="P30" s="58">
        <f>SUM(N30:O30)</f>
        <v>0</v>
      </c>
    </row>
    <row r="31" spans="2:16" ht="15.75" thickBot="1" x14ac:dyDescent="0.3">
      <c r="B31" s="9" t="s">
        <v>38</v>
      </c>
      <c r="C31" s="42"/>
      <c r="D31" s="60" t="s">
        <v>37</v>
      </c>
      <c r="E31" s="32">
        <v>12</v>
      </c>
      <c r="F31" s="10">
        <v>1</v>
      </c>
      <c r="G31" s="30"/>
      <c r="H31" s="30"/>
      <c r="I31" s="11"/>
      <c r="J31" s="33"/>
      <c r="K31" s="30"/>
      <c r="L31" s="31">
        <f t="shared" si="0"/>
        <v>0</v>
      </c>
      <c r="M31" s="56">
        <f t="shared" ref="M31:M55" si="1">L31*0.0695</f>
        <v>0</v>
      </c>
      <c r="N31" s="57">
        <f t="shared" ref="N31:N55" si="2">SUM(L31+M31)</f>
        <v>0</v>
      </c>
      <c r="O31" s="56">
        <f>N31*M21</f>
        <v>0</v>
      </c>
      <c r="P31" s="58">
        <f t="shared" ref="P31:P55" si="3">SUM(N31:O31)</f>
        <v>0</v>
      </c>
    </row>
    <row r="32" spans="2:16" ht="15.75" thickBot="1" x14ac:dyDescent="0.3">
      <c r="B32" s="9" t="s">
        <v>39</v>
      </c>
      <c r="C32" s="42"/>
      <c r="D32" s="60" t="s">
        <v>37</v>
      </c>
      <c r="E32" s="32">
        <v>12</v>
      </c>
      <c r="F32" s="10">
        <v>1</v>
      </c>
      <c r="G32" s="30"/>
      <c r="H32" s="30"/>
      <c r="I32" s="11"/>
      <c r="J32" s="33"/>
      <c r="K32" s="30"/>
      <c r="L32" s="31">
        <f t="shared" si="0"/>
        <v>0</v>
      </c>
      <c r="M32" s="56">
        <f t="shared" si="1"/>
        <v>0</v>
      </c>
      <c r="N32" s="57">
        <f t="shared" si="2"/>
        <v>0</v>
      </c>
      <c r="O32" s="56">
        <f>N32*M21</f>
        <v>0</v>
      </c>
      <c r="P32" s="58">
        <f t="shared" si="3"/>
        <v>0</v>
      </c>
    </row>
    <row r="33" spans="2:16" ht="15.75" thickBot="1" x14ac:dyDescent="0.3">
      <c r="B33" s="9" t="s">
        <v>40</v>
      </c>
      <c r="C33" s="42"/>
      <c r="D33" s="60" t="s">
        <v>37</v>
      </c>
      <c r="E33" s="32">
        <v>12</v>
      </c>
      <c r="F33" s="10">
        <v>1</v>
      </c>
      <c r="G33" s="30"/>
      <c r="H33" s="30"/>
      <c r="I33" s="11"/>
      <c r="J33" s="33"/>
      <c r="K33" s="30"/>
      <c r="L33" s="31">
        <f t="shared" si="0"/>
        <v>0</v>
      </c>
      <c r="M33" s="56">
        <f t="shared" si="1"/>
        <v>0</v>
      </c>
      <c r="N33" s="57">
        <f t="shared" si="2"/>
        <v>0</v>
      </c>
      <c r="O33" s="56">
        <f>N33*M21</f>
        <v>0</v>
      </c>
      <c r="P33" s="58">
        <f t="shared" si="3"/>
        <v>0</v>
      </c>
    </row>
    <row r="34" spans="2:16" ht="15.75" thickBot="1" x14ac:dyDescent="0.3">
      <c r="B34" s="9" t="s">
        <v>41</v>
      </c>
      <c r="C34" s="42"/>
      <c r="D34" s="60" t="s">
        <v>37</v>
      </c>
      <c r="E34" s="32">
        <v>12</v>
      </c>
      <c r="F34" s="10">
        <v>1</v>
      </c>
      <c r="G34" s="30"/>
      <c r="H34" s="30"/>
      <c r="I34" s="11"/>
      <c r="J34" s="33"/>
      <c r="K34" s="30"/>
      <c r="L34" s="31">
        <f t="shared" si="0"/>
        <v>0</v>
      </c>
      <c r="M34" s="56">
        <f t="shared" si="1"/>
        <v>0</v>
      </c>
      <c r="N34" s="57">
        <f t="shared" si="2"/>
        <v>0</v>
      </c>
      <c r="O34" s="56">
        <f>N34*M21</f>
        <v>0</v>
      </c>
      <c r="P34" s="58">
        <f t="shared" si="3"/>
        <v>0</v>
      </c>
    </row>
    <row r="35" spans="2:16" ht="15.75" thickBot="1" x14ac:dyDescent="0.3">
      <c r="B35" s="9" t="s">
        <v>42</v>
      </c>
      <c r="C35" s="42"/>
      <c r="D35" s="60" t="s">
        <v>37</v>
      </c>
      <c r="E35" s="32">
        <v>12</v>
      </c>
      <c r="F35" s="10">
        <v>1</v>
      </c>
      <c r="G35" s="30"/>
      <c r="H35" s="30"/>
      <c r="I35" s="11"/>
      <c r="J35" s="33"/>
      <c r="K35" s="30"/>
      <c r="L35" s="31">
        <f t="shared" si="0"/>
        <v>0</v>
      </c>
      <c r="M35" s="56">
        <f t="shared" si="1"/>
        <v>0</v>
      </c>
      <c r="N35" s="57">
        <f t="shared" si="2"/>
        <v>0</v>
      </c>
      <c r="O35" s="56">
        <f>N35*M21</f>
        <v>0</v>
      </c>
      <c r="P35" s="58">
        <f t="shared" si="3"/>
        <v>0</v>
      </c>
    </row>
    <row r="36" spans="2:16" ht="15.75" thickBot="1" x14ac:dyDescent="0.3">
      <c r="B36" s="9" t="s">
        <v>43</v>
      </c>
      <c r="C36" s="42"/>
      <c r="D36" s="60" t="s">
        <v>37</v>
      </c>
      <c r="E36" s="32">
        <v>12</v>
      </c>
      <c r="F36" s="10">
        <v>1</v>
      </c>
      <c r="G36" s="30"/>
      <c r="H36" s="30"/>
      <c r="I36" s="11"/>
      <c r="J36" s="33"/>
      <c r="K36" s="30"/>
      <c r="L36" s="31">
        <f t="shared" si="0"/>
        <v>0</v>
      </c>
      <c r="M36" s="56">
        <f t="shared" si="1"/>
        <v>0</v>
      </c>
      <c r="N36" s="57">
        <f t="shared" si="2"/>
        <v>0</v>
      </c>
      <c r="O36" s="56">
        <f>N36*M21</f>
        <v>0</v>
      </c>
      <c r="P36" s="58">
        <f t="shared" si="3"/>
        <v>0</v>
      </c>
    </row>
    <row r="37" spans="2:16" ht="15.75" thickBot="1" x14ac:dyDescent="0.3">
      <c r="B37" s="9" t="s">
        <v>44</v>
      </c>
      <c r="C37" s="42"/>
      <c r="D37" s="60" t="s">
        <v>37</v>
      </c>
      <c r="E37" s="32">
        <v>12</v>
      </c>
      <c r="F37" s="10">
        <v>1</v>
      </c>
      <c r="G37" s="30"/>
      <c r="H37" s="30"/>
      <c r="I37" s="11"/>
      <c r="J37" s="33"/>
      <c r="K37" s="30"/>
      <c r="L37" s="31">
        <f t="shared" si="0"/>
        <v>0</v>
      </c>
      <c r="M37" s="56">
        <f t="shared" si="1"/>
        <v>0</v>
      </c>
      <c r="N37" s="57">
        <f t="shared" si="2"/>
        <v>0</v>
      </c>
      <c r="O37" s="56">
        <f>N37*M21</f>
        <v>0</v>
      </c>
      <c r="P37" s="58">
        <f t="shared" si="3"/>
        <v>0</v>
      </c>
    </row>
    <row r="38" spans="2:16" ht="15.75" thickBot="1" x14ac:dyDescent="0.3">
      <c r="B38" s="9" t="s">
        <v>45</v>
      </c>
      <c r="C38" s="42"/>
      <c r="D38" s="60" t="s">
        <v>37</v>
      </c>
      <c r="E38" s="32">
        <v>12</v>
      </c>
      <c r="F38" s="10">
        <v>1</v>
      </c>
      <c r="G38" s="30"/>
      <c r="H38" s="30"/>
      <c r="I38" s="11"/>
      <c r="J38" s="33"/>
      <c r="K38" s="30"/>
      <c r="L38" s="31">
        <f t="shared" si="0"/>
        <v>0</v>
      </c>
      <c r="M38" s="56">
        <f t="shared" si="1"/>
        <v>0</v>
      </c>
      <c r="N38" s="57">
        <f t="shared" si="2"/>
        <v>0</v>
      </c>
      <c r="O38" s="56">
        <f>N38*M21</f>
        <v>0</v>
      </c>
      <c r="P38" s="58">
        <f t="shared" si="3"/>
        <v>0</v>
      </c>
    </row>
    <row r="39" spans="2:16" ht="15.75" thickBot="1" x14ac:dyDescent="0.3">
      <c r="B39" s="9" t="s">
        <v>46</v>
      </c>
      <c r="C39" s="42"/>
      <c r="D39" s="60" t="s">
        <v>37</v>
      </c>
      <c r="E39" s="32">
        <v>12</v>
      </c>
      <c r="F39" s="10">
        <v>1</v>
      </c>
      <c r="G39" s="30"/>
      <c r="H39" s="30"/>
      <c r="I39" s="11"/>
      <c r="J39" s="33"/>
      <c r="K39" s="30"/>
      <c r="L39" s="31">
        <f t="shared" si="0"/>
        <v>0</v>
      </c>
      <c r="M39" s="56">
        <f t="shared" si="1"/>
        <v>0</v>
      </c>
      <c r="N39" s="57">
        <f t="shared" si="2"/>
        <v>0</v>
      </c>
      <c r="O39" s="56">
        <f>N39*M21</f>
        <v>0</v>
      </c>
      <c r="P39" s="58">
        <f t="shared" si="3"/>
        <v>0</v>
      </c>
    </row>
    <row r="40" spans="2:16" ht="15.75" thickBot="1" x14ac:dyDescent="0.3">
      <c r="B40" s="9" t="s">
        <v>47</v>
      </c>
      <c r="C40" s="42"/>
      <c r="D40" s="60" t="s">
        <v>37</v>
      </c>
      <c r="E40" s="32">
        <v>12</v>
      </c>
      <c r="F40" s="10">
        <v>1</v>
      </c>
      <c r="G40" s="30"/>
      <c r="H40" s="30"/>
      <c r="I40" s="11"/>
      <c r="J40" s="33"/>
      <c r="K40" s="30"/>
      <c r="L40" s="31">
        <f t="shared" si="0"/>
        <v>0</v>
      </c>
      <c r="M40" s="56">
        <f t="shared" si="1"/>
        <v>0</v>
      </c>
      <c r="N40" s="57">
        <f t="shared" si="2"/>
        <v>0</v>
      </c>
      <c r="O40" s="56">
        <f>N40*M21</f>
        <v>0</v>
      </c>
      <c r="P40" s="58">
        <f t="shared" si="3"/>
        <v>0</v>
      </c>
    </row>
    <row r="41" spans="2:16" ht="15.75" thickBot="1" x14ac:dyDescent="0.3">
      <c r="B41" s="9" t="s">
        <v>48</v>
      </c>
      <c r="C41" s="42"/>
      <c r="D41" s="60" t="s">
        <v>37</v>
      </c>
      <c r="E41" s="32">
        <v>181</v>
      </c>
      <c r="F41" s="10">
        <v>1</v>
      </c>
      <c r="G41" s="30"/>
      <c r="H41" s="30"/>
      <c r="I41" s="11"/>
      <c r="J41" s="33"/>
      <c r="K41" s="30"/>
      <c r="L41" s="31">
        <f t="shared" si="0"/>
        <v>0</v>
      </c>
      <c r="M41" s="56">
        <f t="shared" si="1"/>
        <v>0</v>
      </c>
      <c r="N41" s="57">
        <f t="shared" si="2"/>
        <v>0</v>
      </c>
      <c r="O41" s="56">
        <f>N41*M21</f>
        <v>0</v>
      </c>
      <c r="P41" s="58">
        <f t="shared" si="3"/>
        <v>0</v>
      </c>
    </row>
    <row r="42" spans="2:16" ht="15.75" thickBot="1" x14ac:dyDescent="0.3">
      <c r="B42" s="9" t="s">
        <v>49</v>
      </c>
      <c r="C42" s="42"/>
      <c r="D42" s="60" t="s">
        <v>50</v>
      </c>
      <c r="E42" s="61">
        <v>2043</v>
      </c>
      <c r="F42" s="10">
        <v>1</v>
      </c>
      <c r="G42" s="30"/>
      <c r="H42" s="30"/>
      <c r="I42" s="11"/>
      <c r="J42" s="33"/>
      <c r="K42" s="30"/>
      <c r="L42" s="31">
        <f t="shared" si="0"/>
        <v>0</v>
      </c>
      <c r="M42" s="56">
        <f t="shared" si="1"/>
        <v>0</v>
      </c>
      <c r="N42" s="57">
        <f t="shared" si="2"/>
        <v>0</v>
      </c>
      <c r="O42" s="56">
        <f>N42*M21</f>
        <v>0</v>
      </c>
      <c r="P42" s="58">
        <f t="shared" si="3"/>
        <v>0</v>
      </c>
    </row>
    <row r="43" spans="2:16" ht="15.75" thickBot="1" x14ac:dyDescent="0.3">
      <c r="B43" s="9" t="s">
        <v>51</v>
      </c>
      <c r="C43" s="42"/>
      <c r="D43" s="60" t="s">
        <v>50</v>
      </c>
      <c r="E43" s="61">
        <v>547</v>
      </c>
      <c r="F43" s="10">
        <v>1</v>
      </c>
      <c r="G43" s="30"/>
      <c r="H43" s="30"/>
      <c r="I43" s="11"/>
      <c r="J43" s="33"/>
      <c r="K43" s="30"/>
      <c r="L43" s="31">
        <f t="shared" si="0"/>
        <v>0</v>
      </c>
      <c r="M43" s="56">
        <f t="shared" si="1"/>
        <v>0</v>
      </c>
      <c r="N43" s="57">
        <f t="shared" si="2"/>
        <v>0</v>
      </c>
      <c r="O43" s="56">
        <f>N43*M21</f>
        <v>0</v>
      </c>
      <c r="P43" s="58">
        <f t="shared" si="3"/>
        <v>0</v>
      </c>
    </row>
    <row r="44" spans="2:16" ht="15.75" thickBot="1" x14ac:dyDescent="0.3">
      <c r="B44" s="9" t="s">
        <v>52</v>
      </c>
      <c r="C44" s="42"/>
      <c r="D44" s="60" t="s">
        <v>37</v>
      </c>
      <c r="E44" s="61">
        <v>12</v>
      </c>
      <c r="F44" s="10">
        <v>1</v>
      </c>
      <c r="G44" s="30"/>
      <c r="H44" s="30"/>
      <c r="I44" s="11"/>
      <c r="J44" s="33"/>
      <c r="K44" s="30"/>
      <c r="L44" s="31">
        <f t="shared" si="0"/>
        <v>0</v>
      </c>
      <c r="M44" s="56">
        <f t="shared" si="1"/>
        <v>0</v>
      </c>
      <c r="N44" s="57">
        <f t="shared" si="2"/>
        <v>0</v>
      </c>
      <c r="O44" s="56">
        <f>N44*M21</f>
        <v>0</v>
      </c>
      <c r="P44" s="58">
        <f t="shared" si="3"/>
        <v>0</v>
      </c>
    </row>
    <row r="45" spans="2:16" ht="15.75" thickBot="1" x14ac:dyDescent="0.3">
      <c r="B45" s="9" t="s">
        <v>53</v>
      </c>
      <c r="C45" s="42"/>
      <c r="D45" s="60" t="s">
        <v>37</v>
      </c>
      <c r="E45" s="32">
        <v>12</v>
      </c>
      <c r="F45" s="10">
        <v>2</v>
      </c>
      <c r="G45" s="30"/>
      <c r="H45" s="30"/>
      <c r="I45" s="11"/>
      <c r="J45" s="33"/>
      <c r="K45" s="30"/>
      <c r="L45" s="31">
        <f t="shared" si="0"/>
        <v>0</v>
      </c>
      <c r="M45" s="56">
        <f t="shared" si="1"/>
        <v>0</v>
      </c>
      <c r="N45" s="57">
        <f t="shared" si="2"/>
        <v>0</v>
      </c>
      <c r="O45" s="56">
        <f>N45*M21</f>
        <v>0</v>
      </c>
      <c r="P45" s="58">
        <f t="shared" si="3"/>
        <v>0</v>
      </c>
    </row>
    <row r="46" spans="2:16" ht="15.75" thickBot="1" x14ac:dyDescent="0.3">
      <c r="B46" s="9" t="s">
        <v>54</v>
      </c>
      <c r="C46" s="42"/>
      <c r="D46" s="60" t="s">
        <v>37</v>
      </c>
      <c r="E46" s="61">
        <v>12</v>
      </c>
      <c r="F46" s="10">
        <v>2</v>
      </c>
      <c r="G46" s="30"/>
      <c r="H46" s="30"/>
      <c r="I46" s="11"/>
      <c r="J46" s="33"/>
      <c r="K46" s="30"/>
      <c r="L46" s="31">
        <f t="shared" si="0"/>
        <v>0</v>
      </c>
      <c r="M46" s="56">
        <f t="shared" si="1"/>
        <v>0</v>
      </c>
      <c r="N46" s="57">
        <f t="shared" si="2"/>
        <v>0</v>
      </c>
      <c r="O46" s="56">
        <f>N46*M21</f>
        <v>0</v>
      </c>
      <c r="P46" s="58">
        <f t="shared" si="3"/>
        <v>0</v>
      </c>
    </row>
    <row r="47" spans="2:16" ht="15.75" thickBot="1" x14ac:dyDescent="0.3">
      <c r="B47" s="9" t="s">
        <v>55</v>
      </c>
      <c r="C47" s="42"/>
      <c r="D47" s="60" t="s">
        <v>37</v>
      </c>
      <c r="E47" s="61">
        <v>12</v>
      </c>
      <c r="F47" s="10">
        <v>1</v>
      </c>
      <c r="G47" s="30"/>
      <c r="H47" s="30"/>
      <c r="I47" s="11"/>
      <c r="J47" s="33"/>
      <c r="K47" s="30"/>
      <c r="L47" s="31">
        <f t="shared" si="0"/>
        <v>0</v>
      </c>
      <c r="M47" s="56">
        <f t="shared" si="1"/>
        <v>0</v>
      </c>
      <c r="N47" s="57">
        <f t="shared" si="2"/>
        <v>0</v>
      </c>
      <c r="O47" s="56">
        <f>N47*M21</f>
        <v>0</v>
      </c>
      <c r="P47" s="58">
        <f t="shared" si="3"/>
        <v>0</v>
      </c>
    </row>
    <row r="48" spans="2:16" ht="15.75" thickBot="1" x14ac:dyDescent="0.3">
      <c r="B48" s="9" t="s">
        <v>56</v>
      </c>
      <c r="C48" s="42"/>
      <c r="D48" s="60" t="s">
        <v>50</v>
      </c>
      <c r="E48" s="61">
        <v>292</v>
      </c>
      <c r="F48" s="10">
        <v>1</v>
      </c>
      <c r="G48" s="30"/>
      <c r="H48" s="30"/>
      <c r="I48" s="11"/>
      <c r="J48" s="33"/>
      <c r="K48" s="30"/>
      <c r="L48" s="31">
        <f t="shared" si="0"/>
        <v>0</v>
      </c>
      <c r="M48" s="56">
        <f t="shared" si="1"/>
        <v>0</v>
      </c>
      <c r="N48" s="57">
        <f t="shared" si="2"/>
        <v>0</v>
      </c>
      <c r="O48" s="56">
        <f>N48*M21</f>
        <v>0</v>
      </c>
      <c r="P48" s="58">
        <f t="shared" si="3"/>
        <v>0</v>
      </c>
    </row>
    <row r="49" spans="2:16" ht="15.75" thickBot="1" x14ac:dyDescent="0.3">
      <c r="B49" s="9" t="s">
        <v>57</v>
      </c>
      <c r="C49" s="42"/>
      <c r="D49" s="60" t="s">
        <v>50</v>
      </c>
      <c r="E49" s="61">
        <v>2864</v>
      </c>
      <c r="F49" s="10">
        <v>1</v>
      </c>
      <c r="G49" s="30"/>
      <c r="H49" s="30"/>
      <c r="I49" s="11"/>
      <c r="J49" s="33"/>
      <c r="K49" s="30"/>
      <c r="L49" s="31">
        <f t="shared" si="0"/>
        <v>0</v>
      </c>
      <c r="M49" s="56">
        <f t="shared" si="1"/>
        <v>0</v>
      </c>
      <c r="N49" s="57">
        <f t="shared" si="2"/>
        <v>0</v>
      </c>
      <c r="O49" s="56">
        <f>N49*M21</f>
        <v>0</v>
      </c>
      <c r="P49" s="58">
        <f t="shared" si="3"/>
        <v>0</v>
      </c>
    </row>
    <row r="50" spans="2:16" ht="15.75" thickBot="1" x14ac:dyDescent="0.3">
      <c r="B50" s="9" t="s">
        <v>58</v>
      </c>
      <c r="C50" s="42"/>
      <c r="D50" s="60" t="s">
        <v>50</v>
      </c>
      <c r="E50" s="61">
        <v>736</v>
      </c>
      <c r="F50" s="10">
        <v>1</v>
      </c>
      <c r="G50" s="30"/>
      <c r="H50" s="30"/>
      <c r="I50" s="11"/>
      <c r="J50" s="33"/>
      <c r="K50" s="30"/>
      <c r="L50" s="31">
        <f t="shared" si="0"/>
        <v>0</v>
      </c>
      <c r="M50" s="56">
        <f t="shared" si="1"/>
        <v>0</v>
      </c>
      <c r="N50" s="57">
        <f t="shared" si="2"/>
        <v>0</v>
      </c>
      <c r="O50" s="56">
        <f>N50*M21</f>
        <v>0</v>
      </c>
      <c r="P50" s="58">
        <f t="shared" si="3"/>
        <v>0</v>
      </c>
    </row>
    <row r="51" spans="2:16" ht="15.75" thickBot="1" x14ac:dyDescent="0.3">
      <c r="B51" s="9" t="s">
        <v>59</v>
      </c>
      <c r="C51" s="42"/>
      <c r="D51" s="60" t="s">
        <v>50</v>
      </c>
      <c r="E51" s="61">
        <v>2864</v>
      </c>
      <c r="F51" s="10">
        <v>1</v>
      </c>
      <c r="G51" s="30"/>
      <c r="H51" s="30"/>
      <c r="I51" s="11"/>
      <c r="J51" s="33"/>
      <c r="K51" s="30"/>
      <c r="L51" s="31">
        <f t="shared" si="0"/>
        <v>0</v>
      </c>
      <c r="M51" s="56">
        <f t="shared" si="1"/>
        <v>0</v>
      </c>
      <c r="N51" s="57">
        <f t="shared" si="2"/>
        <v>0</v>
      </c>
      <c r="O51" s="56">
        <f>N51*M21</f>
        <v>0</v>
      </c>
      <c r="P51" s="58">
        <f t="shared" si="3"/>
        <v>0</v>
      </c>
    </row>
    <row r="52" spans="2:16" ht="15.75" thickBot="1" x14ac:dyDescent="0.3">
      <c r="B52" s="9" t="s">
        <v>60</v>
      </c>
      <c r="C52" s="42"/>
      <c r="D52" s="60" t="s">
        <v>50</v>
      </c>
      <c r="E52" s="61">
        <v>2428</v>
      </c>
      <c r="F52" s="10">
        <v>1</v>
      </c>
      <c r="G52" s="30"/>
      <c r="H52" s="30"/>
      <c r="I52" s="11"/>
      <c r="J52" s="33"/>
      <c r="K52" s="30"/>
      <c r="L52" s="31">
        <f t="shared" si="0"/>
        <v>0</v>
      </c>
      <c r="M52" s="56">
        <f t="shared" si="1"/>
        <v>0</v>
      </c>
      <c r="N52" s="57">
        <f t="shared" si="2"/>
        <v>0</v>
      </c>
      <c r="O52" s="56">
        <f>N52*M21</f>
        <v>0</v>
      </c>
      <c r="P52" s="58">
        <f t="shared" si="3"/>
        <v>0</v>
      </c>
    </row>
    <row r="53" spans="2:16" ht="15.75" thickBot="1" x14ac:dyDescent="0.3">
      <c r="B53" s="9" t="s">
        <v>61</v>
      </c>
      <c r="C53" s="42"/>
      <c r="D53" s="60" t="s">
        <v>50</v>
      </c>
      <c r="E53" s="61">
        <v>630</v>
      </c>
      <c r="F53" s="10">
        <v>1</v>
      </c>
      <c r="G53" s="30"/>
      <c r="H53" s="30"/>
      <c r="I53" s="11"/>
      <c r="J53" s="33"/>
      <c r="K53" s="30"/>
      <c r="L53" s="31">
        <f t="shared" si="0"/>
        <v>0</v>
      </c>
      <c r="M53" s="56">
        <f t="shared" si="1"/>
        <v>0</v>
      </c>
      <c r="N53" s="57">
        <f t="shared" si="2"/>
        <v>0</v>
      </c>
      <c r="O53" s="56">
        <f>N53*M21</f>
        <v>0</v>
      </c>
      <c r="P53" s="58">
        <f t="shared" si="3"/>
        <v>0</v>
      </c>
    </row>
    <row r="54" spans="2:16" ht="15.75" thickBot="1" x14ac:dyDescent="0.3">
      <c r="B54" s="9" t="s">
        <v>62</v>
      </c>
      <c r="C54" s="42"/>
      <c r="D54" s="60" t="s">
        <v>50</v>
      </c>
      <c r="E54" s="61">
        <v>547</v>
      </c>
      <c r="F54" s="10">
        <v>1</v>
      </c>
      <c r="G54" s="30"/>
      <c r="H54" s="30"/>
      <c r="I54" s="11"/>
      <c r="J54" s="33"/>
      <c r="K54" s="30"/>
      <c r="L54" s="31">
        <f t="shared" si="0"/>
        <v>0</v>
      </c>
      <c r="M54" s="56">
        <f t="shared" si="1"/>
        <v>0</v>
      </c>
      <c r="N54" s="57">
        <f t="shared" si="2"/>
        <v>0</v>
      </c>
      <c r="O54" s="56">
        <f>N54*M21</f>
        <v>0</v>
      </c>
      <c r="P54" s="58">
        <f t="shared" si="3"/>
        <v>0</v>
      </c>
    </row>
    <row r="55" spans="2:16" ht="15.75" thickBot="1" x14ac:dyDescent="0.3">
      <c r="B55" s="9" t="s">
        <v>63</v>
      </c>
      <c r="C55" s="42"/>
      <c r="D55" s="60" t="s">
        <v>37</v>
      </c>
      <c r="E55" s="61">
        <v>12</v>
      </c>
      <c r="F55" s="10">
        <v>1</v>
      </c>
      <c r="G55" s="30"/>
      <c r="H55" s="30"/>
      <c r="I55" s="11"/>
      <c r="J55" s="33"/>
      <c r="K55" s="30"/>
      <c r="L55" s="31">
        <f t="shared" si="0"/>
        <v>0</v>
      </c>
      <c r="M55" s="56">
        <f t="shared" si="1"/>
        <v>0</v>
      </c>
      <c r="N55" s="57">
        <f t="shared" si="2"/>
        <v>0</v>
      </c>
      <c r="O55" s="56">
        <f>N55*M21</f>
        <v>0</v>
      </c>
      <c r="P55" s="58">
        <f t="shared" si="3"/>
        <v>0</v>
      </c>
    </row>
    <row r="56" spans="2:16" x14ac:dyDescent="0.25">
      <c r="B56" s="3"/>
      <c r="C56" s="42"/>
      <c r="D56" s="42"/>
      <c r="E56" s="42"/>
      <c r="F56" s="43"/>
      <c r="G56" s="44"/>
      <c r="H56" s="44"/>
      <c r="I56" s="45"/>
      <c r="J56" s="44"/>
      <c r="K56" s="46"/>
      <c r="L56" s="8"/>
      <c r="M56" s="4"/>
    </row>
    <row r="57" spans="2:16" ht="15.75" thickBot="1" x14ac:dyDescent="0.3">
      <c r="B57" s="3"/>
      <c r="C57" s="42"/>
      <c r="D57" s="47"/>
      <c r="E57" s="42"/>
      <c r="F57" s="43"/>
      <c r="G57" s="44"/>
      <c r="H57" s="44"/>
      <c r="I57" s="45"/>
      <c r="J57" s="44"/>
      <c r="L57" s="48"/>
      <c r="M57" s="4"/>
    </row>
    <row r="58" spans="2:16" ht="48.75" customHeight="1" thickBot="1" x14ac:dyDescent="0.3">
      <c r="B58" s="113" t="s">
        <v>18</v>
      </c>
      <c r="C58" s="114"/>
      <c r="D58" s="114"/>
      <c r="E58" s="42"/>
      <c r="F58" s="115" t="s">
        <v>64</v>
      </c>
      <c r="G58" s="116"/>
      <c r="H58" s="116"/>
      <c r="I58" s="116"/>
      <c r="J58" s="116"/>
      <c r="K58" s="117"/>
      <c r="M58" s="4"/>
    </row>
    <row r="59" spans="2:16" ht="29.25" customHeight="1" x14ac:dyDescent="0.25">
      <c r="B59" s="49"/>
      <c r="C59" s="50"/>
      <c r="D59" s="42"/>
      <c r="E59" s="42"/>
      <c r="F59" s="42"/>
      <c r="G59" s="50" t="s">
        <v>25</v>
      </c>
      <c r="H59" s="50"/>
      <c r="I59" s="42"/>
      <c r="J59" s="42"/>
      <c r="K59" s="51"/>
      <c r="L59" s="43"/>
      <c r="M59" s="4"/>
    </row>
    <row r="60" spans="2:16" ht="15.75" thickBot="1" x14ac:dyDescent="0.3">
      <c r="B60" s="12"/>
      <c r="C60" s="13"/>
      <c r="D60" s="13"/>
      <c r="E60" s="13"/>
      <c r="F60" s="13"/>
      <c r="G60" s="13"/>
      <c r="H60" s="13"/>
      <c r="I60" s="13"/>
      <c r="J60" s="13"/>
      <c r="K60" s="13"/>
      <c r="L60" s="13"/>
      <c r="M60" s="7"/>
    </row>
  </sheetData>
  <sheetProtection formatCells="0" formatColumns="0" formatRows="0" insertColumns="0" insertRows="0" insertHyperlinks="0" deleteColumns="0" deleteRows="0" sort="0" autoFilter="0" pivotTables="0"/>
  <mergeCells count="20">
    <mergeCell ref="B58:D58"/>
    <mergeCell ref="F58:K58"/>
    <mergeCell ref="B13:M13"/>
    <mergeCell ref="B16:D16"/>
    <mergeCell ref="B18:D18"/>
    <mergeCell ref="B15:K15"/>
    <mergeCell ref="E16:K16"/>
    <mergeCell ref="B19:K19"/>
    <mergeCell ref="H25:I25"/>
    <mergeCell ref="B21:D21"/>
    <mergeCell ref="B8:M8"/>
    <mergeCell ref="B9:M9"/>
    <mergeCell ref="B10:M10"/>
    <mergeCell ref="B11:M11"/>
    <mergeCell ref="B12:M12"/>
    <mergeCell ref="B3:J3"/>
    <mergeCell ref="B4:M4"/>
    <mergeCell ref="B5:M5"/>
    <mergeCell ref="B6:M6"/>
    <mergeCell ref="B7:M7"/>
  </mergeCells>
  <pageMargins left="0.70866141732283472" right="0.70866141732283472" top="0.74803149606299213" bottom="0.74803149606299213" header="0.31496062992125984" footer="0.31496062992125984"/>
  <pageSetup paperSize="9" scale="60" orientation="landscape" r:id="rId1"/>
  <headerFooter>
    <oddHeader>&amp;RSchedule 2 to 
701162386 (DInfoCom/0147)</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6E82-7AA8-41CF-8BAD-B0D9206BA859}">
  <dimension ref="A1:J32"/>
  <sheetViews>
    <sheetView workbookViewId="0">
      <selection activeCell="F33" sqref="F33"/>
    </sheetView>
  </sheetViews>
  <sheetFormatPr defaultRowHeight="15" x14ac:dyDescent="0.25"/>
  <cols>
    <col min="1" max="1" width="58.7109375" bestFit="1" customWidth="1"/>
    <col min="2" max="2" width="19" style="83" bestFit="1" customWidth="1"/>
    <col min="3" max="3" width="29.7109375" style="83" bestFit="1" customWidth="1"/>
    <col min="4" max="4" width="15.28515625" style="83" bestFit="1" customWidth="1"/>
    <col min="5" max="5" width="24.140625" customWidth="1"/>
    <col min="6" max="6" width="16" customWidth="1"/>
    <col min="7" max="7" width="14.28515625" bestFit="1" customWidth="1"/>
    <col min="8" max="8" width="12.5703125" bestFit="1" customWidth="1"/>
    <col min="9" max="9" width="13.85546875" customWidth="1"/>
    <col min="257" max="257" width="58.7109375" bestFit="1" customWidth="1"/>
    <col min="258" max="258" width="19" bestFit="1" customWidth="1"/>
    <col min="259" max="259" width="29.7109375" bestFit="1" customWidth="1"/>
    <col min="260" max="260" width="15.28515625" bestFit="1" customWidth="1"/>
    <col min="261" max="261" width="24.140625" customWidth="1"/>
    <col min="262" max="262" width="16" customWidth="1"/>
    <col min="263" max="263" width="14.28515625" bestFit="1" customWidth="1"/>
    <col min="264" max="264" width="12.5703125" bestFit="1" customWidth="1"/>
    <col min="265" max="265" width="13.85546875" customWidth="1"/>
    <col min="513" max="513" width="58.7109375" bestFit="1" customWidth="1"/>
    <col min="514" max="514" width="19" bestFit="1" customWidth="1"/>
    <col min="515" max="515" width="29.7109375" bestFit="1" customWidth="1"/>
    <col min="516" max="516" width="15.28515625" bestFit="1" customWidth="1"/>
    <col min="517" max="517" width="24.140625" customWidth="1"/>
    <col min="518" max="518" width="16" customWidth="1"/>
    <col min="519" max="519" width="14.28515625" bestFit="1" customWidth="1"/>
    <col min="520" max="520" width="12.5703125" bestFit="1" customWidth="1"/>
    <col min="521" max="521" width="13.85546875" customWidth="1"/>
    <col min="769" max="769" width="58.7109375" bestFit="1" customWidth="1"/>
    <col min="770" max="770" width="19" bestFit="1" customWidth="1"/>
    <col min="771" max="771" width="29.7109375" bestFit="1" customWidth="1"/>
    <col min="772" max="772" width="15.28515625" bestFit="1" customWidth="1"/>
    <col min="773" max="773" width="24.140625" customWidth="1"/>
    <col min="774" max="774" width="16" customWidth="1"/>
    <col min="775" max="775" width="14.28515625" bestFit="1" customWidth="1"/>
    <col min="776" max="776" width="12.5703125" bestFit="1" customWidth="1"/>
    <col min="777" max="777" width="13.85546875" customWidth="1"/>
    <col min="1025" max="1025" width="58.7109375" bestFit="1" customWidth="1"/>
    <col min="1026" max="1026" width="19" bestFit="1" customWidth="1"/>
    <col min="1027" max="1027" width="29.7109375" bestFit="1" customWidth="1"/>
    <col min="1028" max="1028" width="15.28515625" bestFit="1" customWidth="1"/>
    <col min="1029" max="1029" width="24.140625" customWidth="1"/>
    <col min="1030" max="1030" width="16" customWidth="1"/>
    <col min="1031" max="1031" width="14.28515625" bestFit="1" customWidth="1"/>
    <col min="1032" max="1032" width="12.5703125" bestFit="1" customWidth="1"/>
    <col min="1033" max="1033" width="13.85546875" customWidth="1"/>
    <col min="1281" max="1281" width="58.7109375" bestFit="1" customWidth="1"/>
    <col min="1282" max="1282" width="19" bestFit="1" customWidth="1"/>
    <col min="1283" max="1283" width="29.7109375" bestFit="1" customWidth="1"/>
    <col min="1284" max="1284" width="15.28515625" bestFit="1" customWidth="1"/>
    <col min="1285" max="1285" width="24.140625" customWidth="1"/>
    <col min="1286" max="1286" width="16" customWidth="1"/>
    <col min="1287" max="1287" width="14.28515625" bestFit="1" customWidth="1"/>
    <col min="1288" max="1288" width="12.5703125" bestFit="1" customWidth="1"/>
    <col min="1289" max="1289" width="13.85546875" customWidth="1"/>
    <col min="1537" max="1537" width="58.7109375" bestFit="1" customWidth="1"/>
    <col min="1538" max="1538" width="19" bestFit="1" customWidth="1"/>
    <col min="1539" max="1539" width="29.7109375" bestFit="1" customWidth="1"/>
    <col min="1540" max="1540" width="15.28515625" bestFit="1" customWidth="1"/>
    <col min="1541" max="1541" width="24.140625" customWidth="1"/>
    <col min="1542" max="1542" width="16" customWidth="1"/>
    <col min="1543" max="1543" width="14.28515625" bestFit="1" customWidth="1"/>
    <col min="1544" max="1544" width="12.5703125" bestFit="1" customWidth="1"/>
    <col min="1545" max="1545" width="13.85546875" customWidth="1"/>
    <col min="1793" max="1793" width="58.7109375" bestFit="1" customWidth="1"/>
    <col min="1794" max="1794" width="19" bestFit="1" customWidth="1"/>
    <col min="1795" max="1795" width="29.7109375" bestFit="1" customWidth="1"/>
    <col min="1796" max="1796" width="15.28515625" bestFit="1" customWidth="1"/>
    <col min="1797" max="1797" width="24.140625" customWidth="1"/>
    <col min="1798" max="1798" width="16" customWidth="1"/>
    <col min="1799" max="1799" width="14.28515625" bestFit="1" customWidth="1"/>
    <col min="1800" max="1800" width="12.5703125" bestFit="1" customWidth="1"/>
    <col min="1801" max="1801" width="13.85546875" customWidth="1"/>
    <col min="2049" max="2049" width="58.7109375" bestFit="1" customWidth="1"/>
    <col min="2050" max="2050" width="19" bestFit="1" customWidth="1"/>
    <col min="2051" max="2051" width="29.7109375" bestFit="1" customWidth="1"/>
    <col min="2052" max="2052" width="15.28515625" bestFit="1" customWidth="1"/>
    <col min="2053" max="2053" width="24.140625" customWidth="1"/>
    <col min="2054" max="2054" width="16" customWidth="1"/>
    <col min="2055" max="2055" width="14.28515625" bestFit="1" customWidth="1"/>
    <col min="2056" max="2056" width="12.5703125" bestFit="1" customWidth="1"/>
    <col min="2057" max="2057" width="13.85546875" customWidth="1"/>
    <col min="2305" max="2305" width="58.7109375" bestFit="1" customWidth="1"/>
    <col min="2306" max="2306" width="19" bestFit="1" customWidth="1"/>
    <col min="2307" max="2307" width="29.7109375" bestFit="1" customWidth="1"/>
    <col min="2308" max="2308" width="15.28515625" bestFit="1" customWidth="1"/>
    <col min="2309" max="2309" width="24.140625" customWidth="1"/>
    <col min="2310" max="2310" width="16" customWidth="1"/>
    <col min="2311" max="2311" width="14.28515625" bestFit="1" customWidth="1"/>
    <col min="2312" max="2312" width="12.5703125" bestFit="1" customWidth="1"/>
    <col min="2313" max="2313" width="13.85546875" customWidth="1"/>
    <col min="2561" max="2561" width="58.7109375" bestFit="1" customWidth="1"/>
    <col min="2562" max="2562" width="19" bestFit="1" customWidth="1"/>
    <col min="2563" max="2563" width="29.7109375" bestFit="1" customWidth="1"/>
    <col min="2564" max="2564" width="15.28515625" bestFit="1" customWidth="1"/>
    <col min="2565" max="2565" width="24.140625" customWidth="1"/>
    <col min="2566" max="2566" width="16" customWidth="1"/>
    <col min="2567" max="2567" width="14.28515625" bestFit="1" customWidth="1"/>
    <col min="2568" max="2568" width="12.5703125" bestFit="1" customWidth="1"/>
    <col min="2569" max="2569" width="13.85546875" customWidth="1"/>
    <col min="2817" max="2817" width="58.7109375" bestFit="1" customWidth="1"/>
    <col min="2818" max="2818" width="19" bestFit="1" customWidth="1"/>
    <col min="2819" max="2819" width="29.7109375" bestFit="1" customWidth="1"/>
    <col min="2820" max="2820" width="15.28515625" bestFit="1" customWidth="1"/>
    <col min="2821" max="2821" width="24.140625" customWidth="1"/>
    <col min="2822" max="2822" width="16" customWidth="1"/>
    <col min="2823" max="2823" width="14.28515625" bestFit="1" customWidth="1"/>
    <col min="2824" max="2824" width="12.5703125" bestFit="1" customWidth="1"/>
    <col min="2825" max="2825" width="13.85546875" customWidth="1"/>
    <col min="3073" max="3073" width="58.7109375" bestFit="1" customWidth="1"/>
    <col min="3074" max="3074" width="19" bestFit="1" customWidth="1"/>
    <col min="3075" max="3075" width="29.7109375" bestFit="1" customWidth="1"/>
    <col min="3076" max="3076" width="15.28515625" bestFit="1" customWidth="1"/>
    <col min="3077" max="3077" width="24.140625" customWidth="1"/>
    <col min="3078" max="3078" width="16" customWidth="1"/>
    <col min="3079" max="3079" width="14.28515625" bestFit="1" customWidth="1"/>
    <col min="3080" max="3080" width="12.5703125" bestFit="1" customWidth="1"/>
    <col min="3081" max="3081" width="13.85546875" customWidth="1"/>
    <col min="3329" max="3329" width="58.7109375" bestFit="1" customWidth="1"/>
    <col min="3330" max="3330" width="19" bestFit="1" customWidth="1"/>
    <col min="3331" max="3331" width="29.7109375" bestFit="1" customWidth="1"/>
    <col min="3332" max="3332" width="15.28515625" bestFit="1" customWidth="1"/>
    <col min="3333" max="3333" width="24.140625" customWidth="1"/>
    <col min="3334" max="3334" width="16" customWidth="1"/>
    <col min="3335" max="3335" width="14.28515625" bestFit="1" customWidth="1"/>
    <col min="3336" max="3336" width="12.5703125" bestFit="1" customWidth="1"/>
    <col min="3337" max="3337" width="13.85546875" customWidth="1"/>
    <col min="3585" max="3585" width="58.7109375" bestFit="1" customWidth="1"/>
    <col min="3586" max="3586" width="19" bestFit="1" customWidth="1"/>
    <col min="3587" max="3587" width="29.7109375" bestFit="1" customWidth="1"/>
    <col min="3588" max="3588" width="15.28515625" bestFit="1" customWidth="1"/>
    <col min="3589" max="3589" width="24.140625" customWidth="1"/>
    <col min="3590" max="3590" width="16" customWidth="1"/>
    <col min="3591" max="3591" width="14.28515625" bestFit="1" customWidth="1"/>
    <col min="3592" max="3592" width="12.5703125" bestFit="1" customWidth="1"/>
    <col min="3593" max="3593" width="13.85546875" customWidth="1"/>
    <col min="3841" max="3841" width="58.7109375" bestFit="1" customWidth="1"/>
    <col min="3842" max="3842" width="19" bestFit="1" customWidth="1"/>
    <col min="3843" max="3843" width="29.7109375" bestFit="1" customWidth="1"/>
    <col min="3844" max="3844" width="15.28515625" bestFit="1" customWidth="1"/>
    <col min="3845" max="3845" width="24.140625" customWidth="1"/>
    <col min="3846" max="3846" width="16" customWidth="1"/>
    <col min="3847" max="3847" width="14.28515625" bestFit="1" customWidth="1"/>
    <col min="3848" max="3848" width="12.5703125" bestFit="1" customWidth="1"/>
    <col min="3849" max="3849" width="13.85546875" customWidth="1"/>
    <col min="4097" max="4097" width="58.7109375" bestFit="1" customWidth="1"/>
    <col min="4098" max="4098" width="19" bestFit="1" customWidth="1"/>
    <col min="4099" max="4099" width="29.7109375" bestFit="1" customWidth="1"/>
    <col min="4100" max="4100" width="15.28515625" bestFit="1" customWidth="1"/>
    <col min="4101" max="4101" width="24.140625" customWidth="1"/>
    <col min="4102" max="4102" width="16" customWidth="1"/>
    <col min="4103" max="4103" width="14.28515625" bestFit="1" customWidth="1"/>
    <col min="4104" max="4104" width="12.5703125" bestFit="1" customWidth="1"/>
    <col min="4105" max="4105" width="13.85546875" customWidth="1"/>
    <col min="4353" max="4353" width="58.7109375" bestFit="1" customWidth="1"/>
    <col min="4354" max="4354" width="19" bestFit="1" customWidth="1"/>
    <col min="4355" max="4355" width="29.7109375" bestFit="1" customWidth="1"/>
    <col min="4356" max="4356" width="15.28515625" bestFit="1" customWidth="1"/>
    <col min="4357" max="4357" width="24.140625" customWidth="1"/>
    <col min="4358" max="4358" width="16" customWidth="1"/>
    <col min="4359" max="4359" width="14.28515625" bestFit="1" customWidth="1"/>
    <col min="4360" max="4360" width="12.5703125" bestFit="1" customWidth="1"/>
    <col min="4361" max="4361" width="13.85546875" customWidth="1"/>
    <col min="4609" max="4609" width="58.7109375" bestFit="1" customWidth="1"/>
    <col min="4610" max="4610" width="19" bestFit="1" customWidth="1"/>
    <col min="4611" max="4611" width="29.7109375" bestFit="1" customWidth="1"/>
    <col min="4612" max="4612" width="15.28515625" bestFit="1" customWidth="1"/>
    <col min="4613" max="4613" width="24.140625" customWidth="1"/>
    <col min="4614" max="4614" width="16" customWidth="1"/>
    <col min="4615" max="4615" width="14.28515625" bestFit="1" customWidth="1"/>
    <col min="4616" max="4616" width="12.5703125" bestFit="1" customWidth="1"/>
    <col min="4617" max="4617" width="13.85546875" customWidth="1"/>
    <col min="4865" max="4865" width="58.7109375" bestFit="1" customWidth="1"/>
    <col min="4866" max="4866" width="19" bestFit="1" customWidth="1"/>
    <col min="4867" max="4867" width="29.7109375" bestFit="1" customWidth="1"/>
    <col min="4868" max="4868" width="15.28515625" bestFit="1" customWidth="1"/>
    <col min="4869" max="4869" width="24.140625" customWidth="1"/>
    <col min="4870" max="4870" width="16" customWidth="1"/>
    <col min="4871" max="4871" width="14.28515625" bestFit="1" customWidth="1"/>
    <col min="4872" max="4872" width="12.5703125" bestFit="1" customWidth="1"/>
    <col min="4873" max="4873" width="13.85546875" customWidth="1"/>
    <col min="5121" max="5121" width="58.7109375" bestFit="1" customWidth="1"/>
    <col min="5122" max="5122" width="19" bestFit="1" customWidth="1"/>
    <col min="5123" max="5123" width="29.7109375" bestFit="1" customWidth="1"/>
    <col min="5124" max="5124" width="15.28515625" bestFit="1" customWidth="1"/>
    <col min="5125" max="5125" width="24.140625" customWidth="1"/>
    <col min="5126" max="5126" width="16" customWidth="1"/>
    <col min="5127" max="5127" width="14.28515625" bestFit="1" customWidth="1"/>
    <col min="5128" max="5128" width="12.5703125" bestFit="1" customWidth="1"/>
    <col min="5129" max="5129" width="13.85546875" customWidth="1"/>
    <col min="5377" max="5377" width="58.7109375" bestFit="1" customWidth="1"/>
    <col min="5378" max="5378" width="19" bestFit="1" customWidth="1"/>
    <col min="5379" max="5379" width="29.7109375" bestFit="1" customWidth="1"/>
    <col min="5380" max="5380" width="15.28515625" bestFit="1" customWidth="1"/>
    <col min="5381" max="5381" width="24.140625" customWidth="1"/>
    <col min="5382" max="5382" width="16" customWidth="1"/>
    <col min="5383" max="5383" width="14.28515625" bestFit="1" customWidth="1"/>
    <col min="5384" max="5384" width="12.5703125" bestFit="1" customWidth="1"/>
    <col min="5385" max="5385" width="13.85546875" customWidth="1"/>
    <col min="5633" max="5633" width="58.7109375" bestFit="1" customWidth="1"/>
    <col min="5634" max="5634" width="19" bestFit="1" customWidth="1"/>
    <col min="5635" max="5635" width="29.7109375" bestFit="1" customWidth="1"/>
    <col min="5636" max="5636" width="15.28515625" bestFit="1" customWidth="1"/>
    <col min="5637" max="5637" width="24.140625" customWidth="1"/>
    <col min="5638" max="5638" width="16" customWidth="1"/>
    <col min="5639" max="5639" width="14.28515625" bestFit="1" customWidth="1"/>
    <col min="5640" max="5640" width="12.5703125" bestFit="1" customWidth="1"/>
    <col min="5641" max="5641" width="13.85546875" customWidth="1"/>
    <col min="5889" max="5889" width="58.7109375" bestFit="1" customWidth="1"/>
    <col min="5890" max="5890" width="19" bestFit="1" customWidth="1"/>
    <col min="5891" max="5891" width="29.7109375" bestFit="1" customWidth="1"/>
    <col min="5892" max="5892" width="15.28515625" bestFit="1" customWidth="1"/>
    <col min="5893" max="5893" width="24.140625" customWidth="1"/>
    <col min="5894" max="5894" width="16" customWidth="1"/>
    <col min="5895" max="5895" width="14.28515625" bestFit="1" customWidth="1"/>
    <col min="5896" max="5896" width="12.5703125" bestFit="1" customWidth="1"/>
    <col min="5897" max="5897" width="13.85546875" customWidth="1"/>
    <col min="6145" max="6145" width="58.7109375" bestFit="1" customWidth="1"/>
    <col min="6146" max="6146" width="19" bestFit="1" customWidth="1"/>
    <col min="6147" max="6147" width="29.7109375" bestFit="1" customWidth="1"/>
    <col min="6148" max="6148" width="15.28515625" bestFit="1" customWidth="1"/>
    <col min="6149" max="6149" width="24.140625" customWidth="1"/>
    <col min="6150" max="6150" width="16" customWidth="1"/>
    <col min="6151" max="6151" width="14.28515625" bestFit="1" customWidth="1"/>
    <col min="6152" max="6152" width="12.5703125" bestFit="1" customWidth="1"/>
    <col min="6153" max="6153" width="13.85546875" customWidth="1"/>
    <col min="6401" max="6401" width="58.7109375" bestFit="1" customWidth="1"/>
    <col min="6402" max="6402" width="19" bestFit="1" customWidth="1"/>
    <col min="6403" max="6403" width="29.7109375" bestFit="1" customWidth="1"/>
    <col min="6404" max="6404" width="15.28515625" bestFit="1" customWidth="1"/>
    <col min="6405" max="6405" width="24.140625" customWidth="1"/>
    <col min="6406" max="6406" width="16" customWidth="1"/>
    <col min="6407" max="6407" width="14.28515625" bestFit="1" customWidth="1"/>
    <col min="6408" max="6408" width="12.5703125" bestFit="1" customWidth="1"/>
    <col min="6409" max="6409" width="13.85546875" customWidth="1"/>
    <col min="6657" max="6657" width="58.7109375" bestFit="1" customWidth="1"/>
    <col min="6658" max="6658" width="19" bestFit="1" customWidth="1"/>
    <col min="6659" max="6659" width="29.7109375" bestFit="1" customWidth="1"/>
    <col min="6660" max="6660" width="15.28515625" bestFit="1" customWidth="1"/>
    <col min="6661" max="6661" width="24.140625" customWidth="1"/>
    <col min="6662" max="6662" width="16" customWidth="1"/>
    <col min="6663" max="6663" width="14.28515625" bestFit="1" customWidth="1"/>
    <col min="6664" max="6664" width="12.5703125" bestFit="1" customWidth="1"/>
    <col min="6665" max="6665" width="13.85546875" customWidth="1"/>
    <col min="6913" max="6913" width="58.7109375" bestFit="1" customWidth="1"/>
    <col min="6914" max="6914" width="19" bestFit="1" customWidth="1"/>
    <col min="6915" max="6915" width="29.7109375" bestFit="1" customWidth="1"/>
    <col min="6916" max="6916" width="15.28515625" bestFit="1" customWidth="1"/>
    <col min="6917" max="6917" width="24.140625" customWidth="1"/>
    <col min="6918" max="6918" width="16" customWidth="1"/>
    <col min="6919" max="6919" width="14.28515625" bestFit="1" customWidth="1"/>
    <col min="6920" max="6920" width="12.5703125" bestFit="1" customWidth="1"/>
    <col min="6921" max="6921" width="13.85546875" customWidth="1"/>
    <col min="7169" max="7169" width="58.7109375" bestFit="1" customWidth="1"/>
    <col min="7170" max="7170" width="19" bestFit="1" customWidth="1"/>
    <col min="7171" max="7171" width="29.7109375" bestFit="1" customWidth="1"/>
    <col min="7172" max="7172" width="15.28515625" bestFit="1" customWidth="1"/>
    <col min="7173" max="7173" width="24.140625" customWidth="1"/>
    <col min="7174" max="7174" width="16" customWidth="1"/>
    <col min="7175" max="7175" width="14.28515625" bestFit="1" customWidth="1"/>
    <col min="7176" max="7176" width="12.5703125" bestFit="1" customWidth="1"/>
    <col min="7177" max="7177" width="13.85546875" customWidth="1"/>
    <col min="7425" max="7425" width="58.7109375" bestFit="1" customWidth="1"/>
    <col min="7426" max="7426" width="19" bestFit="1" customWidth="1"/>
    <col min="7427" max="7427" width="29.7109375" bestFit="1" customWidth="1"/>
    <col min="7428" max="7428" width="15.28515625" bestFit="1" customWidth="1"/>
    <col min="7429" max="7429" width="24.140625" customWidth="1"/>
    <col min="7430" max="7430" width="16" customWidth="1"/>
    <col min="7431" max="7431" width="14.28515625" bestFit="1" customWidth="1"/>
    <col min="7432" max="7432" width="12.5703125" bestFit="1" customWidth="1"/>
    <col min="7433" max="7433" width="13.85546875" customWidth="1"/>
    <col min="7681" max="7681" width="58.7109375" bestFit="1" customWidth="1"/>
    <col min="7682" max="7682" width="19" bestFit="1" customWidth="1"/>
    <col min="7683" max="7683" width="29.7109375" bestFit="1" customWidth="1"/>
    <col min="7684" max="7684" width="15.28515625" bestFit="1" customWidth="1"/>
    <col min="7685" max="7685" width="24.140625" customWidth="1"/>
    <col min="7686" max="7686" width="16" customWidth="1"/>
    <col min="7687" max="7687" width="14.28515625" bestFit="1" customWidth="1"/>
    <col min="7688" max="7688" width="12.5703125" bestFit="1" customWidth="1"/>
    <col min="7689" max="7689" width="13.85546875" customWidth="1"/>
    <col min="7937" max="7937" width="58.7109375" bestFit="1" customWidth="1"/>
    <col min="7938" max="7938" width="19" bestFit="1" customWidth="1"/>
    <col min="7939" max="7939" width="29.7109375" bestFit="1" customWidth="1"/>
    <col min="7940" max="7940" width="15.28515625" bestFit="1" customWidth="1"/>
    <col min="7941" max="7941" width="24.140625" customWidth="1"/>
    <col min="7942" max="7942" width="16" customWidth="1"/>
    <col min="7943" max="7943" width="14.28515625" bestFit="1" customWidth="1"/>
    <col min="7944" max="7944" width="12.5703125" bestFit="1" customWidth="1"/>
    <col min="7945" max="7945" width="13.85546875" customWidth="1"/>
    <col min="8193" max="8193" width="58.7109375" bestFit="1" customWidth="1"/>
    <col min="8194" max="8194" width="19" bestFit="1" customWidth="1"/>
    <col min="8195" max="8195" width="29.7109375" bestFit="1" customWidth="1"/>
    <col min="8196" max="8196" width="15.28515625" bestFit="1" customWidth="1"/>
    <col min="8197" max="8197" width="24.140625" customWidth="1"/>
    <col min="8198" max="8198" width="16" customWidth="1"/>
    <col min="8199" max="8199" width="14.28515625" bestFit="1" customWidth="1"/>
    <col min="8200" max="8200" width="12.5703125" bestFit="1" customWidth="1"/>
    <col min="8201" max="8201" width="13.85546875" customWidth="1"/>
    <col min="8449" max="8449" width="58.7109375" bestFit="1" customWidth="1"/>
    <col min="8450" max="8450" width="19" bestFit="1" customWidth="1"/>
    <col min="8451" max="8451" width="29.7109375" bestFit="1" customWidth="1"/>
    <col min="8452" max="8452" width="15.28515625" bestFit="1" customWidth="1"/>
    <col min="8453" max="8453" width="24.140625" customWidth="1"/>
    <col min="8454" max="8454" width="16" customWidth="1"/>
    <col min="8455" max="8455" width="14.28515625" bestFit="1" customWidth="1"/>
    <col min="8456" max="8456" width="12.5703125" bestFit="1" customWidth="1"/>
    <col min="8457" max="8457" width="13.85546875" customWidth="1"/>
    <col min="8705" max="8705" width="58.7109375" bestFit="1" customWidth="1"/>
    <col min="8706" max="8706" width="19" bestFit="1" customWidth="1"/>
    <col min="8707" max="8707" width="29.7109375" bestFit="1" customWidth="1"/>
    <col min="8708" max="8708" width="15.28515625" bestFit="1" customWidth="1"/>
    <col min="8709" max="8709" width="24.140625" customWidth="1"/>
    <col min="8710" max="8710" width="16" customWidth="1"/>
    <col min="8711" max="8711" width="14.28515625" bestFit="1" customWidth="1"/>
    <col min="8712" max="8712" width="12.5703125" bestFit="1" customWidth="1"/>
    <col min="8713" max="8713" width="13.85546875" customWidth="1"/>
    <col min="8961" max="8961" width="58.7109375" bestFit="1" customWidth="1"/>
    <col min="8962" max="8962" width="19" bestFit="1" customWidth="1"/>
    <col min="8963" max="8963" width="29.7109375" bestFit="1" customWidth="1"/>
    <col min="8964" max="8964" width="15.28515625" bestFit="1" customWidth="1"/>
    <col min="8965" max="8965" width="24.140625" customWidth="1"/>
    <col min="8966" max="8966" width="16" customWidth="1"/>
    <col min="8967" max="8967" width="14.28515625" bestFit="1" customWidth="1"/>
    <col min="8968" max="8968" width="12.5703125" bestFit="1" customWidth="1"/>
    <col min="8969" max="8969" width="13.85546875" customWidth="1"/>
    <col min="9217" max="9217" width="58.7109375" bestFit="1" customWidth="1"/>
    <col min="9218" max="9218" width="19" bestFit="1" customWidth="1"/>
    <col min="9219" max="9219" width="29.7109375" bestFit="1" customWidth="1"/>
    <col min="9220" max="9220" width="15.28515625" bestFit="1" customWidth="1"/>
    <col min="9221" max="9221" width="24.140625" customWidth="1"/>
    <col min="9222" max="9222" width="16" customWidth="1"/>
    <col min="9223" max="9223" width="14.28515625" bestFit="1" customWidth="1"/>
    <col min="9224" max="9224" width="12.5703125" bestFit="1" customWidth="1"/>
    <col min="9225" max="9225" width="13.85546875" customWidth="1"/>
    <col min="9473" max="9473" width="58.7109375" bestFit="1" customWidth="1"/>
    <col min="9474" max="9474" width="19" bestFit="1" customWidth="1"/>
    <col min="9475" max="9475" width="29.7109375" bestFit="1" customWidth="1"/>
    <col min="9476" max="9476" width="15.28515625" bestFit="1" customWidth="1"/>
    <col min="9477" max="9477" width="24.140625" customWidth="1"/>
    <col min="9478" max="9478" width="16" customWidth="1"/>
    <col min="9479" max="9479" width="14.28515625" bestFit="1" customWidth="1"/>
    <col min="9480" max="9480" width="12.5703125" bestFit="1" customWidth="1"/>
    <col min="9481" max="9481" width="13.85546875" customWidth="1"/>
    <col min="9729" max="9729" width="58.7109375" bestFit="1" customWidth="1"/>
    <col min="9730" max="9730" width="19" bestFit="1" customWidth="1"/>
    <col min="9731" max="9731" width="29.7109375" bestFit="1" customWidth="1"/>
    <col min="9732" max="9732" width="15.28515625" bestFit="1" customWidth="1"/>
    <col min="9733" max="9733" width="24.140625" customWidth="1"/>
    <col min="9734" max="9734" width="16" customWidth="1"/>
    <col min="9735" max="9735" width="14.28515625" bestFit="1" customWidth="1"/>
    <col min="9736" max="9736" width="12.5703125" bestFit="1" customWidth="1"/>
    <col min="9737" max="9737" width="13.85546875" customWidth="1"/>
    <col min="9985" max="9985" width="58.7109375" bestFit="1" customWidth="1"/>
    <col min="9986" max="9986" width="19" bestFit="1" customWidth="1"/>
    <col min="9987" max="9987" width="29.7109375" bestFit="1" customWidth="1"/>
    <col min="9988" max="9988" width="15.28515625" bestFit="1" customWidth="1"/>
    <col min="9989" max="9989" width="24.140625" customWidth="1"/>
    <col min="9990" max="9990" width="16" customWidth="1"/>
    <col min="9991" max="9991" width="14.28515625" bestFit="1" customWidth="1"/>
    <col min="9992" max="9992" width="12.5703125" bestFit="1" customWidth="1"/>
    <col min="9993" max="9993" width="13.85546875" customWidth="1"/>
    <col min="10241" max="10241" width="58.7109375" bestFit="1" customWidth="1"/>
    <col min="10242" max="10242" width="19" bestFit="1" customWidth="1"/>
    <col min="10243" max="10243" width="29.7109375" bestFit="1" customWidth="1"/>
    <col min="10244" max="10244" width="15.28515625" bestFit="1" customWidth="1"/>
    <col min="10245" max="10245" width="24.140625" customWidth="1"/>
    <col min="10246" max="10246" width="16" customWidth="1"/>
    <col min="10247" max="10247" width="14.28515625" bestFit="1" customWidth="1"/>
    <col min="10248" max="10248" width="12.5703125" bestFit="1" customWidth="1"/>
    <col min="10249" max="10249" width="13.85546875" customWidth="1"/>
    <col min="10497" max="10497" width="58.7109375" bestFit="1" customWidth="1"/>
    <col min="10498" max="10498" width="19" bestFit="1" customWidth="1"/>
    <col min="10499" max="10499" width="29.7109375" bestFit="1" customWidth="1"/>
    <col min="10500" max="10500" width="15.28515625" bestFit="1" customWidth="1"/>
    <col min="10501" max="10501" width="24.140625" customWidth="1"/>
    <col min="10502" max="10502" width="16" customWidth="1"/>
    <col min="10503" max="10503" width="14.28515625" bestFit="1" customWidth="1"/>
    <col min="10504" max="10504" width="12.5703125" bestFit="1" customWidth="1"/>
    <col min="10505" max="10505" width="13.85546875" customWidth="1"/>
    <col min="10753" max="10753" width="58.7109375" bestFit="1" customWidth="1"/>
    <col min="10754" max="10754" width="19" bestFit="1" customWidth="1"/>
    <col min="10755" max="10755" width="29.7109375" bestFit="1" customWidth="1"/>
    <col min="10756" max="10756" width="15.28515625" bestFit="1" customWidth="1"/>
    <col min="10757" max="10757" width="24.140625" customWidth="1"/>
    <col min="10758" max="10758" width="16" customWidth="1"/>
    <col min="10759" max="10759" width="14.28515625" bestFit="1" customWidth="1"/>
    <col min="10760" max="10760" width="12.5703125" bestFit="1" customWidth="1"/>
    <col min="10761" max="10761" width="13.85546875" customWidth="1"/>
    <col min="11009" max="11009" width="58.7109375" bestFit="1" customWidth="1"/>
    <col min="11010" max="11010" width="19" bestFit="1" customWidth="1"/>
    <col min="11011" max="11011" width="29.7109375" bestFit="1" customWidth="1"/>
    <col min="11012" max="11012" width="15.28515625" bestFit="1" customWidth="1"/>
    <col min="11013" max="11013" width="24.140625" customWidth="1"/>
    <col min="11014" max="11014" width="16" customWidth="1"/>
    <col min="11015" max="11015" width="14.28515625" bestFit="1" customWidth="1"/>
    <col min="11016" max="11016" width="12.5703125" bestFit="1" customWidth="1"/>
    <col min="11017" max="11017" width="13.85546875" customWidth="1"/>
    <col min="11265" max="11265" width="58.7109375" bestFit="1" customWidth="1"/>
    <col min="11266" max="11266" width="19" bestFit="1" customWidth="1"/>
    <col min="11267" max="11267" width="29.7109375" bestFit="1" customWidth="1"/>
    <col min="11268" max="11268" width="15.28515625" bestFit="1" customWidth="1"/>
    <col min="11269" max="11269" width="24.140625" customWidth="1"/>
    <col min="11270" max="11270" width="16" customWidth="1"/>
    <col min="11271" max="11271" width="14.28515625" bestFit="1" customWidth="1"/>
    <col min="11272" max="11272" width="12.5703125" bestFit="1" customWidth="1"/>
    <col min="11273" max="11273" width="13.85546875" customWidth="1"/>
    <col min="11521" max="11521" width="58.7109375" bestFit="1" customWidth="1"/>
    <col min="11522" max="11522" width="19" bestFit="1" customWidth="1"/>
    <col min="11523" max="11523" width="29.7109375" bestFit="1" customWidth="1"/>
    <col min="11524" max="11524" width="15.28515625" bestFit="1" customWidth="1"/>
    <col min="11525" max="11525" width="24.140625" customWidth="1"/>
    <col min="11526" max="11526" width="16" customWidth="1"/>
    <col min="11527" max="11527" width="14.28515625" bestFit="1" customWidth="1"/>
    <col min="11528" max="11528" width="12.5703125" bestFit="1" customWidth="1"/>
    <col min="11529" max="11529" width="13.85546875" customWidth="1"/>
    <col min="11777" max="11777" width="58.7109375" bestFit="1" customWidth="1"/>
    <col min="11778" max="11778" width="19" bestFit="1" customWidth="1"/>
    <col min="11779" max="11779" width="29.7109375" bestFit="1" customWidth="1"/>
    <col min="11780" max="11780" width="15.28515625" bestFit="1" customWidth="1"/>
    <col min="11781" max="11781" width="24.140625" customWidth="1"/>
    <col min="11782" max="11782" width="16" customWidth="1"/>
    <col min="11783" max="11783" width="14.28515625" bestFit="1" customWidth="1"/>
    <col min="11784" max="11784" width="12.5703125" bestFit="1" customWidth="1"/>
    <col min="11785" max="11785" width="13.85546875" customWidth="1"/>
    <col min="12033" max="12033" width="58.7109375" bestFit="1" customWidth="1"/>
    <col min="12034" max="12034" width="19" bestFit="1" customWidth="1"/>
    <col min="12035" max="12035" width="29.7109375" bestFit="1" customWidth="1"/>
    <col min="12036" max="12036" width="15.28515625" bestFit="1" customWidth="1"/>
    <col min="12037" max="12037" width="24.140625" customWidth="1"/>
    <col min="12038" max="12038" width="16" customWidth="1"/>
    <col min="12039" max="12039" width="14.28515625" bestFit="1" customWidth="1"/>
    <col min="12040" max="12040" width="12.5703125" bestFit="1" customWidth="1"/>
    <col min="12041" max="12041" width="13.85546875" customWidth="1"/>
    <col min="12289" max="12289" width="58.7109375" bestFit="1" customWidth="1"/>
    <col min="12290" max="12290" width="19" bestFit="1" customWidth="1"/>
    <col min="12291" max="12291" width="29.7109375" bestFit="1" customWidth="1"/>
    <col min="12292" max="12292" width="15.28515625" bestFit="1" customWidth="1"/>
    <col min="12293" max="12293" width="24.140625" customWidth="1"/>
    <col min="12294" max="12294" width="16" customWidth="1"/>
    <col min="12295" max="12295" width="14.28515625" bestFit="1" customWidth="1"/>
    <col min="12296" max="12296" width="12.5703125" bestFit="1" customWidth="1"/>
    <col min="12297" max="12297" width="13.85546875" customWidth="1"/>
    <col min="12545" max="12545" width="58.7109375" bestFit="1" customWidth="1"/>
    <col min="12546" max="12546" width="19" bestFit="1" customWidth="1"/>
    <col min="12547" max="12547" width="29.7109375" bestFit="1" customWidth="1"/>
    <col min="12548" max="12548" width="15.28515625" bestFit="1" customWidth="1"/>
    <col min="12549" max="12549" width="24.140625" customWidth="1"/>
    <col min="12550" max="12550" width="16" customWidth="1"/>
    <col min="12551" max="12551" width="14.28515625" bestFit="1" customWidth="1"/>
    <col min="12552" max="12552" width="12.5703125" bestFit="1" customWidth="1"/>
    <col min="12553" max="12553" width="13.85546875" customWidth="1"/>
    <col min="12801" max="12801" width="58.7109375" bestFit="1" customWidth="1"/>
    <col min="12802" max="12802" width="19" bestFit="1" customWidth="1"/>
    <col min="12803" max="12803" width="29.7109375" bestFit="1" customWidth="1"/>
    <col min="12804" max="12804" width="15.28515625" bestFit="1" customWidth="1"/>
    <col min="12805" max="12805" width="24.140625" customWidth="1"/>
    <col min="12806" max="12806" width="16" customWidth="1"/>
    <col min="12807" max="12807" width="14.28515625" bestFit="1" customWidth="1"/>
    <col min="12808" max="12808" width="12.5703125" bestFit="1" customWidth="1"/>
    <col min="12809" max="12809" width="13.85546875" customWidth="1"/>
    <col min="13057" max="13057" width="58.7109375" bestFit="1" customWidth="1"/>
    <col min="13058" max="13058" width="19" bestFit="1" customWidth="1"/>
    <col min="13059" max="13059" width="29.7109375" bestFit="1" customWidth="1"/>
    <col min="13060" max="13060" width="15.28515625" bestFit="1" customWidth="1"/>
    <col min="13061" max="13061" width="24.140625" customWidth="1"/>
    <col min="13062" max="13062" width="16" customWidth="1"/>
    <col min="13063" max="13063" width="14.28515625" bestFit="1" customWidth="1"/>
    <col min="13064" max="13064" width="12.5703125" bestFit="1" customWidth="1"/>
    <col min="13065" max="13065" width="13.85546875" customWidth="1"/>
    <col min="13313" max="13313" width="58.7109375" bestFit="1" customWidth="1"/>
    <col min="13314" max="13314" width="19" bestFit="1" customWidth="1"/>
    <col min="13315" max="13315" width="29.7109375" bestFit="1" customWidth="1"/>
    <col min="13316" max="13316" width="15.28515625" bestFit="1" customWidth="1"/>
    <col min="13317" max="13317" width="24.140625" customWidth="1"/>
    <col min="13318" max="13318" width="16" customWidth="1"/>
    <col min="13319" max="13319" width="14.28515625" bestFit="1" customWidth="1"/>
    <col min="13320" max="13320" width="12.5703125" bestFit="1" customWidth="1"/>
    <col min="13321" max="13321" width="13.85546875" customWidth="1"/>
    <col min="13569" max="13569" width="58.7109375" bestFit="1" customWidth="1"/>
    <col min="13570" max="13570" width="19" bestFit="1" customWidth="1"/>
    <col min="13571" max="13571" width="29.7109375" bestFit="1" customWidth="1"/>
    <col min="13572" max="13572" width="15.28515625" bestFit="1" customWidth="1"/>
    <col min="13573" max="13573" width="24.140625" customWidth="1"/>
    <col min="13574" max="13574" width="16" customWidth="1"/>
    <col min="13575" max="13575" width="14.28515625" bestFit="1" customWidth="1"/>
    <col min="13576" max="13576" width="12.5703125" bestFit="1" customWidth="1"/>
    <col min="13577" max="13577" width="13.85546875" customWidth="1"/>
    <col min="13825" max="13825" width="58.7109375" bestFit="1" customWidth="1"/>
    <col min="13826" max="13826" width="19" bestFit="1" customWidth="1"/>
    <col min="13827" max="13827" width="29.7109375" bestFit="1" customWidth="1"/>
    <col min="13828" max="13828" width="15.28515625" bestFit="1" customWidth="1"/>
    <col min="13829" max="13829" width="24.140625" customWidth="1"/>
    <col min="13830" max="13830" width="16" customWidth="1"/>
    <col min="13831" max="13831" width="14.28515625" bestFit="1" customWidth="1"/>
    <col min="13832" max="13832" width="12.5703125" bestFit="1" customWidth="1"/>
    <col min="13833" max="13833" width="13.85546875" customWidth="1"/>
    <col min="14081" max="14081" width="58.7109375" bestFit="1" customWidth="1"/>
    <col min="14082" max="14082" width="19" bestFit="1" customWidth="1"/>
    <col min="14083" max="14083" width="29.7109375" bestFit="1" customWidth="1"/>
    <col min="14084" max="14084" width="15.28515625" bestFit="1" customWidth="1"/>
    <col min="14085" max="14085" width="24.140625" customWidth="1"/>
    <col min="14086" max="14086" width="16" customWidth="1"/>
    <col min="14087" max="14087" width="14.28515625" bestFit="1" customWidth="1"/>
    <col min="14088" max="14088" width="12.5703125" bestFit="1" customWidth="1"/>
    <col min="14089" max="14089" width="13.85546875" customWidth="1"/>
    <col min="14337" max="14337" width="58.7109375" bestFit="1" customWidth="1"/>
    <col min="14338" max="14338" width="19" bestFit="1" customWidth="1"/>
    <col min="14339" max="14339" width="29.7109375" bestFit="1" customWidth="1"/>
    <col min="14340" max="14340" width="15.28515625" bestFit="1" customWidth="1"/>
    <col min="14341" max="14341" width="24.140625" customWidth="1"/>
    <col min="14342" max="14342" width="16" customWidth="1"/>
    <col min="14343" max="14343" width="14.28515625" bestFit="1" customWidth="1"/>
    <col min="14344" max="14344" width="12.5703125" bestFit="1" customWidth="1"/>
    <col min="14345" max="14345" width="13.85546875" customWidth="1"/>
    <col min="14593" max="14593" width="58.7109375" bestFit="1" customWidth="1"/>
    <col min="14594" max="14594" width="19" bestFit="1" customWidth="1"/>
    <col min="14595" max="14595" width="29.7109375" bestFit="1" customWidth="1"/>
    <col min="14596" max="14596" width="15.28515625" bestFit="1" customWidth="1"/>
    <col min="14597" max="14597" width="24.140625" customWidth="1"/>
    <col min="14598" max="14598" width="16" customWidth="1"/>
    <col min="14599" max="14599" width="14.28515625" bestFit="1" customWidth="1"/>
    <col min="14600" max="14600" width="12.5703125" bestFit="1" customWidth="1"/>
    <col min="14601" max="14601" width="13.85546875" customWidth="1"/>
    <col min="14849" max="14849" width="58.7109375" bestFit="1" customWidth="1"/>
    <col min="14850" max="14850" width="19" bestFit="1" customWidth="1"/>
    <col min="14851" max="14851" width="29.7109375" bestFit="1" customWidth="1"/>
    <col min="14852" max="14852" width="15.28515625" bestFit="1" customWidth="1"/>
    <col min="14853" max="14853" width="24.140625" customWidth="1"/>
    <col min="14854" max="14854" width="16" customWidth="1"/>
    <col min="14855" max="14855" width="14.28515625" bestFit="1" customWidth="1"/>
    <col min="14856" max="14856" width="12.5703125" bestFit="1" customWidth="1"/>
    <col min="14857" max="14857" width="13.85546875" customWidth="1"/>
    <col min="15105" max="15105" width="58.7109375" bestFit="1" customWidth="1"/>
    <col min="15106" max="15106" width="19" bestFit="1" customWidth="1"/>
    <col min="15107" max="15107" width="29.7109375" bestFit="1" customWidth="1"/>
    <col min="15108" max="15108" width="15.28515625" bestFit="1" customWidth="1"/>
    <col min="15109" max="15109" width="24.140625" customWidth="1"/>
    <col min="15110" max="15110" width="16" customWidth="1"/>
    <col min="15111" max="15111" width="14.28515625" bestFit="1" customWidth="1"/>
    <col min="15112" max="15112" width="12.5703125" bestFit="1" customWidth="1"/>
    <col min="15113" max="15113" width="13.85546875" customWidth="1"/>
    <col min="15361" max="15361" width="58.7109375" bestFit="1" customWidth="1"/>
    <col min="15362" max="15362" width="19" bestFit="1" customWidth="1"/>
    <col min="15363" max="15363" width="29.7109375" bestFit="1" customWidth="1"/>
    <col min="15364" max="15364" width="15.28515625" bestFit="1" customWidth="1"/>
    <col min="15365" max="15365" width="24.140625" customWidth="1"/>
    <col min="15366" max="15366" width="16" customWidth="1"/>
    <col min="15367" max="15367" width="14.28515625" bestFit="1" customWidth="1"/>
    <col min="15368" max="15368" width="12.5703125" bestFit="1" customWidth="1"/>
    <col min="15369" max="15369" width="13.85546875" customWidth="1"/>
    <col min="15617" max="15617" width="58.7109375" bestFit="1" customWidth="1"/>
    <col min="15618" max="15618" width="19" bestFit="1" customWidth="1"/>
    <col min="15619" max="15619" width="29.7109375" bestFit="1" customWidth="1"/>
    <col min="15620" max="15620" width="15.28515625" bestFit="1" customWidth="1"/>
    <col min="15621" max="15621" width="24.140625" customWidth="1"/>
    <col min="15622" max="15622" width="16" customWidth="1"/>
    <col min="15623" max="15623" width="14.28515625" bestFit="1" customWidth="1"/>
    <col min="15624" max="15624" width="12.5703125" bestFit="1" customWidth="1"/>
    <col min="15625" max="15625" width="13.85546875" customWidth="1"/>
    <col min="15873" max="15873" width="58.7109375" bestFit="1" customWidth="1"/>
    <col min="15874" max="15874" width="19" bestFit="1" customWidth="1"/>
    <col min="15875" max="15875" width="29.7109375" bestFit="1" customWidth="1"/>
    <col min="15876" max="15876" width="15.28515625" bestFit="1" customWidth="1"/>
    <col min="15877" max="15877" width="24.140625" customWidth="1"/>
    <col min="15878" max="15878" width="16" customWidth="1"/>
    <col min="15879" max="15879" width="14.28515625" bestFit="1" customWidth="1"/>
    <col min="15880" max="15880" width="12.5703125" bestFit="1" customWidth="1"/>
    <col min="15881" max="15881" width="13.85546875" customWidth="1"/>
    <col min="16129" max="16129" width="58.7109375" bestFit="1" customWidth="1"/>
    <col min="16130" max="16130" width="19" bestFit="1" customWidth="1"/>
    <col min="16131" max="16131" width="29.7109375" bestFit="1" customWidth="1"/>
    <col min="16132" max="16132" width="15.28515625" bestFit="1" customWidth="1"/>
    <col min="16133" max="16133" width="24.140625" customWidth="1"/>
    <col min="16134" max="16134" width="16" customWidth="1"/>
    <col min="16135" max="16135" width="14.28515625" bestFit="1" customWidth="1"/>
    <col min="16136" max="16136" width="12.5703125" bestFit="1" customWidth="1"/>
    <col min="16137" max="16137" width="13.85546875" customWidth="1"/>
  </cols>
  <sheetData>
    <row r="1" spans="1:10" ht="24.75" thickBot="1" x14ac:dyDescent="0.3">
      <c r="A1" s="62" t="s">
        <v>65</v>
      </c>
      <c r="B1" s="63" t="s">
        <v>66</v>
      </c>
      <c r="C1" s="64" t="s">
        <v>67</v>
      </c>
      <c r="D1" s="63" t="s">
        <v>68</v>
      </c>
      <c r="E1" s="63" t="s">
        <v>69</v>
      </c>
      <c r="F1" s="34" t="s">
        <v>35</v>
      </c>
      <c r="G1" s="55" t="s">
        <v>28</v>
      </c>
      <c r="H1" s="34" t="s">
        <v>29</v>
      </c>
      <c r="I1" s="55" t="s">
        <v>30</v>
      </c>
      <c r="J1" s="65">
        <v>0.2</v>
      </c>
    </row>
    <row r="2" spans="1:10" ht="15.75" thickBot="1" x14ac:dyDescent="0.3">
      <c r="A2" s="66" t="s">
        <v>70</v>
      </c>
      <c r="B2" s="67">
        <v>141</v>
      </c>
      <c r="C2" s="68">
        <v>12</v>
      </c>
      <c r="D2" s="69"/>
      <c r="E2" s="69">
        <f>SUM(D2*C2)</f>
        <v>0</v>
      </c>
      <c r="F2" s="56">
        <f>E2*0.0695</f>
        <v>0</v>
      </c>
      <c r="G2" s="57">
        <f>SUM(E2+F2)</f>
        <v>0</v>
      </c>
      <c r="H2" s="56">
        <f>G2*J1</f>
        <v>0</v>
      </c>
      <c r="I2" s="58">
        <f>SUM(G2:H2)</f>
        <v>0</v>
      </c>
      <c r="J2" s="65">
        <v>0.2</v>
      </c>
    </row>
    <row r="3" spans="1:10" ht="15.75" thickBot="1" x14ac:dyDescent="0.3">
      <c r="A3" s="66" t="s">
        <v>71</v>
      </c>
      <c r="B3" s="67">
        <v>141</v>
      </c>
      <c r="C3" s="68">
        <v>12</v>
      </c>
      <c r="D3" s="69"/>
      <c r="E3" s="69">
        <f t="shared" ref="E3:E13" si="0">SUM(D3*C3)</f>
        <v>0</v>
      </c>
      <c r="F3" s="56">
        <f t="shared" ref="F3:F27" si="1">E3*0.0695</f>
        <v>0</v>
      </c>
      <c r="G3" s="57">
        <f t="shared" ref="G3:G27" si="2">SUM(E3+F3)</f>
        <v>0</v>
      </c>
      <c r="H3" s="56">
        <f t="shared" ref="H3:H27" si="3">G3*J2</f>
        <v>0</v>
      </c>
      <c r="I3" s="58">
        <f t="shared" ref="I3:I27" si="4">SUM(G3:H3)</f>
        <v>0</v>
      </c>
      <c r="J3" s="65">
        <v>0.2</v>
      </c>
    </row>
    <row r="4" spans="1:10" ht="15.75" thickBot="1" x14ac:dyDescent="0.3">
      <c r="A4" s="66" t="s">
        <v>72</v>
      </c>
      <c r="B4" s="67">
        <v>2043</v>
      </c>
      <c r="C4" s="68">
        <v>170</v>
      </c>
      <c r="D4" s="69"/>
      <c r="E4" s="69">
        <f>SUM(D4*C4)</f>
        <v>0</v>
      </c>
      <c r="F4" s="56">
        <f t="shared" si="1"/>
        <v>0</v>
      </c>
      <c r="G4" s="57">
        <f t="shared" si="2"/>
        <v>0</v>
      </c>
      <c r="H4" s="56">
        <f t="shared" si="3"/>
        <v>0</v>
      </c>
      <c r="I4" s="58">
        <f t="shared" si="4"/>
        <v>0</v>
      </c>
      <c r="J4" s="65">
        <v>0.2</v>
      </c>
    </row>
    <row r="5" spans="1:10" ht="15.75" thickBot="1" x14ac:dyDescent="0.3">
      <c r="A5" s="66" t="s">
        <v>40</v>
      </c>
      <c r="B5" s="67">
        <v>1104</v>
      </c>
      <c r="C5" s="68">
        <v>92</v>
      </c>
      <c r="D5" s="69"/>
      <c r="E5" s="69">
        <f t="shared" si="0"/>
        <v>0</v>
      </c>
      <c r="F5" s="56">
        <f t="shared" si="1"/>
        <v>0</v>
      </c>
      <c r="G5" s="57">
        <f t="shared" si="2"/>
        <v>0</v>
      </c>
      <c r="H5" s="56">
        <f t="shared" si="3"/>
        <v>0</v>
      </c>
      <c r="I5" s="58">
        <f t="shared" si="4"/>
        <v>0</v>
      </c>
      <c r="J5" s="65">
        <v>0.2</v>
      </c>
    </row>
    <row r="6" spans="1:10" ht="15.75" thickBot="1" x14ac:dyDescent="0.3">
      <c r="A6" s="66" t="s">
        <v>41</v>
      </c>
      <c r="B6" s="67">
        <v>1015</v>
      </c>
      <c r="C6" s="68">
        <v>85</v>
      </c>
      <c r="D6" s="69"/>
      <c r="E6" s="69">
        <f t="shared" si="0"/>
        <v>0</v>
      </c>
      <c r="F6" s="56">
        <f t="shared" si="1"/>
        <v>0</v>
      </c>
      <c r="G6" s="57">
        <f t="shared" si="2"/>
        <v>0</v>
      </c>
      <c r="H6" s="56">
        <f t="shared" si="3"/>
        <v>0</v>
      </c>
      <c r="I6" s="58">
        <f t="shared" si="4"/>
        <v>0</v>
      </c>
      <c r="J6" s="65">
        <v>0.2</v>
      </c>
    </row>
    <row r="7" spans="1:10" ht="15.75" thickBot="1" x14ac:dyDescent="0.3">
      <c r="A7" s="66" t="s">
        <v>42</v>
      </c>
      <c r="B7" s="67">
        <v>65</v>
      </c>
      <c r="C7" s="68">
        <v>5</v>
      </c>
      <c r="D7" s="69"/>
      <c r="E7" s="69">
        <f t="shared" si="0"/>
        <v>0</v>
      </c>
      <c r="F7" s="56">
        <f t="shared" si="1"/>
        <v>0</v>
      </c>
      <c r="G7" s="57">
        <f t="shared" si="2"/>
        <v>0</v>
      </c>
      <c r="H7" s="56">
        <f t="shared" si="3"/>
        <v>0</v>
      </c>
      <c r="I7" s="58">
        <f t="shared" si="4"/>
        <v>0</v>
      </c>
      <c r="J7" s="65">
        <v>0.2</v>
      </c>
    </row>
    <row r="8" spans="1:10" ht="15.75" thickBot="1" x14ac:dyDescent="0.3">
      <c r="A8" s="66" t="s">
        <v>43</v>
      </c>
      <c r="B8" s="67">
        <v>1028</v>
      </c>
      <c r="C8" s="68">
        <v>86</v>
      </c>
      <c r="D8" s="69"/>
      <c r="E8" s="69">
        <f t="shared" si="0"/>
        <v>0</v>
      </c>
      <c r="F8" s="56">
        <f t="shared" si="1"/>
        <v>0</v>
      </c>
      <c r="G8" s="57">
        <f t="shared" si="2"/>
        <v>0</v>
      </c>
      <c r="H8" s="56">
        <f t="shared" si="3"/>
        <v>0</v>
      </c>
      <c r="I8" s="58">
        <f t="shared" si="4"/>
        <v>0</v>
      </c>
      <c r="J8" s="65">
        <v>0.2</v>
      </c>
    </row>
    <row r="9" spans="1:10" ht="15.75" thickBot="1" x14ac:dyDescent="0.3">
      <c r="A9" s="66" t="s">
        <v>44</v>
      </c>
      <c r="B9" s="67">
        <v>141</v>
      </c>
      <c r="C9" s="68">
        <v>12</v>
      </c>
      <c r="D9" s="69"/>
      <c r="E9" s="69">
        <f t="shared" si="0"/>
        <v>0</v>
      </c>
      <c r="F9" s="56">
        <f t="shared" si="1"/>
        <v>0</v>
      </c>
      <c r="G9" s="57">
        <f t="shared" si="2"/>
        <v>0</v>
      </c>
      <c r="H9" s="56">
        <f t="shared" si="3"/>
        <v>0</v>
      </c>
      <c r="I9" s="58">
        <f t="shared" si="4"/>
        <v>0</v>
      </c>
      <c r="J9" s="65">
        <v>0.2</v>
      </c>
    </row>
    <row r="10" spans="1:10" ht="15.75" thickBot="1" x14ac:dyDescent="0.3">
      <c r="A10" s="66" t="s">
        <v>45</v>
      </c>
      <c r="B10" s="67">
        <v>24</v>
      </c>
      <c r="C10" s="68">
        <v>4</v>
      </c>
      <c r="D10" s="69"/>
      <c r="E10" s="69">
        <f t="shared" si="0"/>
        <v>0</v>
      </c>
      <c r="F10" s="56">
        <f t="shared" si="1"/>
        <v>0</v>
      </c>
      <c r="G10" s="57">
        <f t="shared" si="2"/>
        <v>0</v>
      </c>
      <c r="H10" s="56">
        <f t="shared" si="3"/>
        <v>0</v>
      </c>
      <c r="I10" s="58">
        <f t="shared" si="4"/>
        <v>0</v>
      </c>
      <c r="J10" s="65">
        <v>0.2</v>
      </c>
    </row>
    <row r="11" spans="1:10" ht="15.75" thickBot="1" x14ac:dyDescent="0.3">
      <c r="A11" s="66" t="s">
        <v>46</v>
      </c>
      <c r="B11" s="67">
        <v>89</v>
      </c>
      <c r="C11" s="68">
        <v>8</v>
      </c>
      <c r="D11" s="69"/>
      <c r="E11" s="69">
        <f t="shared" si="0"/>
        <v>0</v>
      </c>
      <c r="F11" s="56">
        <f t="shared" si="1"/>
        <v>0</v>
      </c>
      <c r="G11" s="57">
        <f t="shared" si="2"/>
        <v>0</v>
      </c>
      <c r="H11" s="56">
        <f t="shared" si="3"/>
        <v>0</v>
      </c>
      <c r="I11" s="58">
        <f t="shared" si="4"/>
        <v>0</v>
      </c>
      <c r="J11" s="65">
        <v>0.2</v>
      </c>
    </row>
    <row r="12" spans="1:10" ht="15.75" thickBot="1" x14ac:dyDescent="0.3">
      <c r="A12" s="66" t="s">
        <v>47</v>
      </c>
      <c r="B12" s="67">
        <v>141</v>
      </c>
      <c r="C12" s="68">
        <v>12</v>
      </c>
      <c r="D12" s="69"/>
      <c r="E12" s="69">
        <f t="shared" si="0"/>
        <v>0</v>
      </c>
      <c r="F12" s="56">
        <f t="shared" si="1"/>
        <v>0</v>
      </c>
      <c r="G12" s="57">
        <f t="shared" si="2"/>
        <v>0</v>
      </c>
      <c r="H12" s="56">
        <f t="shared" si="3"/>
        <v>0</v>
      </c>
      <c r="I12" s="58">
        <f t="shared" si="4"/>
        <v>0</v>
      </c>
      <c r="J12" s="65">
        <v>0.2</v>
      </c>
    </row>
    <row r="13" spans="1:10" ht="15.75" thickBot="1" x14ac:dyDescent="0.3">
      <c r="A13" s="66" t="s">
        <v>63</v>
      </c>
      <c r="B13" s="67">
        <v>1015</v>
      </c>
      <c r="C13" s="68">
        <v>85</v>
      </c>
      <c r="D13" s="69"/>
      <c r="E13" s="69">
        <f t="shared" si="0"/>
        <v>0</v>
      </c>
      <c r="F13" s="56">
        <f t="shared" si="1"/>
        <v>0</v>
      </c>
      <c r="G13" s="57">
        <f t="shared" si="2"/>
        <v>0</v>
      </c>
      <c r="H13" s="56">
        <f t="shared" si="3"/>
        <v>0</v>
      </c>
      <c r="I13" s="58">
        <f t="shared" si="4"/>
        <v>0</v>
      </c>
      <c r="J13" s="65">
        <v>0.2</v>
      </c>
    </row>
    <row r="14" spans="1:10" ht="15.75" thickBot="1" x14ac:dyDescent="0.3">
      <c r="A14" s="70" t="s">
        <v>57</v>
      </c>
      <c r="B14" s="71">
        <v>2864</v>
      </c>
      <c r="C14" s="72">
        <v>239</v>
      </c>
      <c r="D14" s="73"/>
      <c r="E14" s="73">
        <f t="shared" ref="E14:E23" si="5">SUM(B14*D14)</f>
        <v>0</v>
      </c>
      <c r="F14" s="56">
        <f t="shared" si="1"/>
        <v>0</v>
      </c>
      <c r="G14" s="57">
        <f t="shared" si="2"/>
        <v>0</v>
      </c>
      <c r="H14" s="56">
        <f t="shared" si="3"/>
        <v>0</v>
      </c>
      <c r="I14" s="58">
        <f t="shared" si="4"/>
        <v>0</v>
      </c>
      <c r="J14" s="65">
        <v>0.2</v>
      </c>
    </row>
    <row r="15" spans="1:10" ht="15.75" thickBot="1" x14ac:dyDescent="0.3">
      <c r="A15" s="70" t="s">
        <v>58</v>
      </c>
      <c r="B15" s="71">
        <v>736</v>
      </c>
      <c r="C15" s="72">
        <v>61</v>
      </c>
      <c r="D15" s="73"/>
      <c r="E15" s="73">
        <f t="shared" si="5"/>
        <v>0</v>
      </c>
      <c r="F15" s="56">
        <f t="shared" si="1"/>
        <v>0</v>
      </c>
      <c r="G15" s="57">
        <f t="shared" si="2"/>
        <v>0</v>
      </c>
      <c r="H15" s="56">
        <f t="shared" si="3"/>
        <v>0</v>
      </c>
      <c r="I15" s="58">
        <f t="shared" si="4"/>
        <v>0</v>
      </c>
      <c r="J15" s="65">
        <v>0.2</v>
      </c>
    </row>
    <row r="16" spans="1:10" ht="15.75" thickBot="1" x14ac:dyDescent="0.3">
      <c r="A16" s="70" t="s">
        <v>48</v>
      </c>
      <c r="B16" s="71">
        <v>181</v>
      </c>
      <c r="C16" s="72">
        <v>8</v>
      </c>
      <c r="D16" s="73"/>
      <c r="E16" s="73">
        <f t="shared" si="5"/>
        <v>0</v>
      </c>
      <c r="F16" s="56">
        <f t="shared" si="1"/>
        <v>0</v>
      </c>
      <c r="G16" s="57">
        <f t="shared" si="2"/>
        <v>0</v>
      </c>
      <c r="H16" s="56">
        <f t="shared" si="3"/>
        <v>0</v>
      </c>
      <c r="I16" s="58">
        <f t="shared" si="4"/>
        <v>0</v>
      </c>
      <c r="J16" s="65">
        <v>0.2</v>
      </c>
    </row>
    <row r="17" spans="1:10" ht="15.75" thickBot="1" x14ac:dyDescent="0.3">
      <c r="A17" s="70" t="s">
        <v>49</v>
      </c>
      <c r="B17" s="71">
        <v>2043</v>
      </c>
      <c r="C17" s="72">
        <v>170</v>
      </c>
      <c r="D17" s="73"/>
      <c r="E17" s="73">
        <f t="shared" si="5"/>
        <v>0</v>
      </c>
      <c r="F17" s="56">
        <f t="shared" si="1"/>
        <v>0</v>
      </c>
      <c r="G17" s="57">
        <f t="shared" si="2"/>
        <v>0</v>
      </c>
      <c r="H17" s="56">
        <f t="shared" si="3"/>
        <v>0</v>
      </c>
      <c r="I17" s="58">
        <f t="shared" si="4"/>
        <v>0</v>
      </c>
      <c r="J17" s="65">
        <v>0.2</v>
      </c>
    </row>
    <row r="18" spans="1:10" ht="15.75" thickBot="1" x14ac:dyDescent="0.3">
      <c r="A18" s="70" t="s">
        <v>51</v>
      </c>
      <c r="B18" s="71">
        <v>547</v>
      </c>
      <c r="C18" s="72">
        <v>46</v>
      </c>
      <c r="D18" s="73"/>
      <c r="E18" s="73">
        <f t="shared" si="5"/>
        <v>0</v>
      </c>
      <c r="F18" s="56">
        <f t="shared" si="1"/>
        <v>0</v>
      </c>
      <c r="G18" s="57">
        <f t="shared" si="2"/>
        <v>0</v>
      </c>
      <c r="H18" s="56">
        <f t="shared" si="3"/>
        <v>0</v>
      </c>
      <c r="I18" s="58">
        <f t="shared" si="4"/>
        <v>0</v>
      </c>
      <c r="J18" s="65">
        <v>0.2</v>
      </c>
    </row>
    <row r="19" spans="1:10" ht="15.75" thickBot="1" x14ac:dyDescent="0.3">
      <c r="A19" s="70" t="s">
        <v>56</v>
      </c>
      <c r="B19" s="71">
        <v>292</v>
      </c>
      <c r="C19" s="72">
        <v>48</v>
      </c>
      <c r="D19" s="73"/>
      <c r="E19" s="73">
        <f t="shared" si="5"/>
        <v>0</v>
      </c>
      <c r="F19" s="56">
        <f t="shared" si="1"/>
        <v>0</v>
      </c>
      <c r="G19" s="57">
        <f t="shared" si="2"/>
        <v>0</v>
      </c>
      <c r="H19" s="56">
        <f t="shared" si="3"/>
        <v>0</v>
      </c>
      <c r="I19" s="58">
        <f t="shared" si="4"/>
        <v>0</v>
      </c>
      <c r="J19" s="65">
        <v>0.2</v>
      </c>
    </row>
    <row r="20" spans="1:10" ht="15.75" thickBot="1" x14ac:dyDescent="0.3">
      <c r="A20" s="70" t="s">
        <v>59</v>
      </c>
      <c r="B20" s="71">
        <v>2864</v>
      </c>
      <c r="C20" s="72">
        <v>48</v>
      </c>
      <c r="D20" s="73"/>
      <c r="E20" s="73">
        <f t="shared" si="5"/>
        <v>0</v>
      </c>
      <c r="F20" s="56">
        <f t="shared" si="1"/>
        <v>0</v>
      </c>
      <c r="G20" s="57">
        <f t="shared" si="2"/>
        <v>0</v>
      </c>
      <c r="H20" s="56">
        <f t="shared" si="3"/>
        <v>0</v>
      </c>
      <c r="I20" s="58">
        <f t="shared" si="4"/>
        <v>0</v>
      </c>
      <c r="J20" s="65">
        <v>0.2</v>
      </c>
    </row>
    <row r="21" spans="1:10" ht="15.75" thickBot="1" x14ac:dyDescent="0.3">
      <c r="A21" s="70" t="s">
        <v>60</v>
      </c>
      <c r="B21" s="71">
        <v>2428</v>
      </c>
      <c r="C21" s="72">
        <v>40</v>
      </c>
      <c r="D21" s="73"/>
      <c r="E21" s="73">
        <f t="shared" si="5"/>
        <v>0</v>
      </c>
      <c r="F21" s="56">
        <f t="shared" si="1"/>
        <v>0</v>
      </c>
      <c r="G21" s="57">
        <f t="shared" si="2"/>
        <v>0</v>
      </c>
      <c r="H21" s="56">
        <f t="shared" si="3"/>
        <v>0</v>
      </c>
      <c r="I21" s="58">
        <f t="shared" si="4"/>
        <v>0</v>
      </c>
      <c r="J21" s="65">
        <v>0.2</v>
      </c>
    </row>
    <row r="22" spans="1:10" ht="15.75" thickBot="1" x14ac:dyDescent="0.3">
      <c r="A22" s="70" t="s">
        <v>61</v>
      </c>
      <c r="B22" s="71">
        <v>630</v>
      </c>
      <c r="C22" s="72">
        <v>11</v>
      </c>
      <c r="D22" s="73"/>
      <c r="E22" s="73">
        <f t="shared" si="5"/>
        <v>0</v>
      </c>
      <c r="F22" s="56">
        <f t="shared" si="1"/>
        <v>0</v>
      </c>
      <c r="G22" s="57">
        <f t="shared" si="2"/>
        <v>0</v>
      </c>
      <c r="H22" s="56">
        <f t="shared" si="3"/>
        <v>0</v>
      </c>
      <c r="I22" s="58">
        <f t="shared" si="4"/>
        <v>0</v>
      </c>
      <c r="J22" s="65">
        <v>0.2</v>
      </c>
    </row>
    <row r="23" spans="1:10" ht="15.75" thickBot="1" x14ac:dyDescent="0.3">
      <c r="A23" s="70" t="s">
        <v>62</v>
      </c>
      <c r="B23" s="71">
        <v>547</v>
      </c>
      <c r="C23" s="72">
        <v>9</v>
      </c>
      <c r="D23" s="73"/>
      <c r="E23" s="73">
        <f t="shared" si="5"/>
        <v>0</v>
      </c>
      <c r="F23" s="56">
        <f t="shared" si="1"/>
        <v>0</v>
      </c>
      <c r="G23" s="57">
        <f t="shared" si="2"/>
        <v>0</v>
      </c>
      <c r="H23" s="56">
        <f t="shared" si="3"/>
        <v>0</v>
      </c>
      <c r="I23" s="58">
        <f t="shared" si="4"/>
        <v>0</v>
      </c>
      <c r="J23" s="65">
        <v>0.2</v>
      </c>
    </row>
    <row r="24" spans="1:10" ht="15.75" thickBot="1" x14ac:dyDescent="0.3">
      <c r="A24" s="74" t="s">
        <v>52</v>
      </c>
      <c r="B24" s="75">
        <v>18</v>
      </c>
      <c r="C24" s="76">
        <v>2</v>
      </c>
      <c r="D24" s="77"/>
      <c r="E24" s="77">
        <f>SUM(D24*C24)</f>
        <v>0</v>
      </c>
      <c r="F24" s="56">
        <f t="shared" si="1"/>
        <v>0</v>
      </c>
      <c r="G24" s="57">
        <f t="shared" si="2"/>
        <v>0</v>
      </c>
      <c r="H24" s="56">
        <f t="shared" si="3"/>
        <v>0</v>
      </c>
      <c r="I24" s="58">
        <f t="shared" si="4"/>
        <v>0</v>
      </c>
      <c r="J24" s="65">
        <v>0.2</v>
      </c>
    </row>
    <row r="25" spans="1:10" ht="15.75" thickBot="1" x14ac:dyDescent="0.3">
      <c r="A25" s="74" t="s">
        <v>53</v>
      </c>
      <c r="B25" s="75">
        <v>18</v>
      </c>
      <c r="C25" s="76">
        <v>2</v>
      </c>
      <c r="D25" s="77"/>
      <c r="E25" s="77">
        <f>SUM(D25*C25)</f>
        <v>0</v>
      </c>
      <c r="F25" s="56">
        <f t="shared" si="1"/>
        <v>0</v>
      </c>
      <c r="G25" s="57">
        <f t="shared" si="2"/>
        <v>0</v>
      </c>
      <c r="H25" s="56">
        <f t="shared" si="3"/>
        <v>0</v>
      </c>
      <c r="I25" s="58">
        <f t="shared" si="4"/>
        <v>0</v>
      </c>
      <c r="J25" s="65">
        <v>0.2</v>
      </c>
    </row>
    <row r="26" spans="1:10" ht="15.75" thickBot="1" x14ac:dyDescent="0.3">
      <c r="A26" s="74" t="s">
        <v>54</v>
      </c>
      <c r="B26" s="75">
        <v>202</v>
      </c>
      <c r="C26" s="76">
        <v>17</v>
      </c>
      <c r="D26" s="77"/>
      <c r="E26" s="77">
        <f>SUM(D26*C26)</f>
        <v>0</v>
      </c>
      <c r="F26" s="56">
        <f t="shared" si="1"/>
        <v>0</v>
      </c>
      <c r="G26" s="57">
        <f t="shared" si="2"/>
        <v>0</v>
      </c>
      <c r="H26" s="56">
        <f t="shared" si="3"/>
        <v>0</v>
      </c>
      <c r="I26" s="58">
        <f t="shared" si="4"/>
        <v>0</v>
      </c>
      <c r="J26" s="65">
        <v>0.2</v>
      </c>
    </row>
    <row r="27" spans="1:10" ht="15.75" thickBot="1" x14ac:dyDescent="0.3">
      <c r="A27" s="78" t="s">
        <v>55</v>
      </c>
      <c r="B27" s="79">
        <v>78</v>
      </c>
      <c r="C27" s="80">
        <v>4</v>
      </c>
      <c r="D27" s="81"/>
      <c r="E27" s="81">
        <f>SUM(D27*C27)</f>
        <v>0</v>
      </c>
      <c r="F27" s="56">
        <f t="shared" si="1"/>
        <v>0</v>
      </c>
      <c r="G27" s="57">
        <f t="shared" si="2"/>
        <v>0</v>
      </c>
      <c r="H27" s="56">
        <f t="shared" si="3"/>
        <v>0</v>
      </c>
      <c r="I27" s="58">
        <f t="shared" si="4"/>
        <v>0</v>
      </c>
      <c r="J27" s="65">
        <v>0.2</v>
      </c>
    </row>
    <row r="28" spans="1:10" ht="15.75" thickBot="1" x14ac:dyDescent="0.3">
      <c r="A28" s="82"/>
      <c r="C28" s="84"/>
      <c r="D28" s="85"/>
      <c r="E28" s="85"/>
      <c r="F28" s="86"/>
      <c r="G28" s="86"/>
      <c r="H28" s="86"/>
      <c r="I28" s="86"/>
      <c r="J28" s="65">
        <v>0.2</v>
      </c>
    </row>
    <row r="29" spans="1:10" ht="24.75" thickBot="1" x14ac:dyDescent="0.3">
      <c r="F29" s="34" t="s">
        <v>35</v>
      </c>
      <c r="G29" s="55" t="s">
        <v>28</v>
      </c>
      <c r="H29" s="34" t="s">
        <v>29</v>
      </c>
      <c r="I29" s="55" t="s">
        <v>30</v>
      </c>
      <c r="J29" s="65">
        <v>0.2</v>
      </c>
    </row>
    <row r="30" spans="1:10" ht="15.75" thickBot="1" x14ac:dyDescent="0.3">
      <c r="D30" s="87" t="s">
        <v>73</v>
      </c>
      <c r="E30" s="88">
        <f>SUM(E2:E27)</f>
        <v>0</v>
      </c>
      <c r="F30" s="56">
        <f>E30*0.0695</f>
        <v>0</v>
      </c>
      <c r="G30" s="57">
        <f>SUM(E30+F30)</f>
        <v>0</v>
      </c>
      <c r="H30" s="56">
        <f>G30*J29</f>
        <v>0</v>
      </c>
      <c r="I30" s="58">
        <f>SUM(G30:H30)</f>
        <v>0</v>
      </c>
      <c r="J30" s="65">
        <v>0.2</v>
      </c>
    </row>
    <row r="31" spans="1:10" ht="15.75" thickBot="1" x14ac:dyDescent="0.3">
      <c r="D31" s="89" t="s">
        <v>74</v>
      </c>
      <c r="E31" s="90"/>
      <c r="F31" s="56">
        <f>E31*0.0695</f>
        <v>0</v>
      </c>
      <c r="G31" s="57">
        <f>SUM(E31+F31)</f>
        <v>0</v>
      </c>
      <c r="H31" s="56">
        <f>G31*J30</f>
        <v>0</v>
      </c>
      <c r="I31" s="58">
        <f>SUM(G31:H31)</f>
        <v>0</v>
      </c>
      <c r="J31" s="65">
        <v>0.2</v>
      </c>
    </row>
    <row r="32" spans="1:10" ht="15.75" thickBot="1" x14ac:dyDescent="0.3">
      <c r="D32" s="91" t="s">
        <v>75</v>
      </c>
      <c r="E32" s="92"/>
      <c r="F32" s="56">
        <f>E32*0.0695</f>
        <v>0</v>
      </c>
      <c r="G32" s="57">
        <f>SUM(E32+F32)</f>
        <v>0</v>
      </c>
      <c r="H32" s="56">
        <f>G32*J31</f>
        <v>0</v>
      </c>
      <c r="I32" s="58">
        <f>SUM(G32:H32)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35F70C6756DE4D8806D752D631E1EA" ma:contentTypeVersion="5" ma:contentTypeDescription="Create a new document." ma:contentTypeScope="" ma:versionID="78d66b3ec8d56ef2c136d60c758faf09">
  <xsd:schema xmlns:xsd="http://www.w3.org/2001/XMLSchema" xmlns:xs="http://www.w3.org/2001/XMLSchema" xmlns:p="http://schemas.microsoft.com/office/2006/metadata/properties" xmlns:ns2="c15bfd49-86f1-4992-89cb-79a784bddd46" xmlns:ns3="b3a96a67-6888-4158-85ff-3187cb8774d2" targetNamespace="http://schemas.microsoft.com/office/2006/metadata/properties" ma:root="true" ma:fieldsID="383cd5a5bbdd0e5452449fecfc4d95ed" ns2:_="" ns3:_="">
    <xsd:import namespace="c15bfd49-86f1-4992-89cb-79a784bddd46"/>
    <xsd:import namespace="b3a96a67-6888-4158-85ff-3187cb8774d2"/>
    <xsd:element name="properties">
      <xsd:complexType>
        <xsd:sequence>
          <xsd:element name="documentManagement">
            <xsd:complexType>
              <xsd:all>
                <xsd:element ref="ns2:Document_x0020_Set"/>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bfd49-86f1-4992-89cb-79a784bddd46" elementFormDefault="qualified">
    <xsd:import namespace="http://schemas.microsoft.com/office/2006/documentManagement/types"/>
    <xsd:import namespace="http://schemas.microsoft.com/office/infopath/2007/PartnerControls"/>
    <xsd:element name="Document_x0020_Set" ma:index="8" ma:displayName="Document Set" ma:default="BC" ma:format="Dropdown" ma:internalName="Document_x0020_Set">
      <xsd:simpleType>
        <xsd:restriction base="dms:Choice">
          <xsd:enumeration value="BC"/>
          <xsd:enumeration value="FRF"/>
          <xsd:enumeration value="SMS"/>
          <xsd:enumeration value="CP&amp;F"/>
          <xsd:enumeration value="SOR"/>
          <xsd:enumeration value="Tender Docs"/>
          <xsd:enumeration value="Declines"/>
          <xsd:enumeration value="Clarifications"/>
          <xsd:enumeration value="Tender Submissions"/>
          <xsd:enumeration value="Evaluation"/>
          <xsd:enumeration value="Contract Award"/>
          <xsd:enumeration value="Contract Amdts"/>
          <xsd:enumeration value="Unsuccessful"/>
          <xsd:enumeration value="Additional Correspondance"/>
        </xsd:restriction>
      </xsd:simpleType>
    </xsd:element>
  </xsd:schema>
  <xsd:schema xmlns:xsd="http://www.w3.org/2001/XMLSchema" xmlns:xs="http://www.w3.org/2001/XMLSchema" xmlns:dms="http://schemas.microsoft.com/office/2006/documentManagement/types" xmlns:pc="http://schemas.microsoft.com/office/infopath/2007/PartnerControls" targetNamespace="b3a96a67-6888-4158-85ff-3187cb8774d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et xmlns="c15bfd49-86f1-4992-89cb-79a784bddd46">Contract Award</Document_x0020_Se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25D5DF1-BB45-4524-8161-EF728DE5E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bfd49-86f1-4992-89cb-79a784bddd46"/>
    <ds:schemaRef ds:uri="b3a96a67-6888-4158-85ff-3187cb877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0CA9FF-8481-4451-94E8-4975379F4A2E}">
  <ds:schemaRefs>
    <ds:schemaRef ds:uri="http://purl.org/dc/terms/"/>
    <ds:schemaRef ds:uri="http://schemas.openxmlformats.org/package/2006/metadata/core-properties"/>
    <ds:schemaRef ds:uri="c15bfd49-86f1-4992-89cb-79a784bddd46"/>
    <ds:schemaRef ds:uri="http://schemas.microsoft.com/office/2006/documentManagement/types"/>
    <ds:schemaRef ds:uri="http://schemas.microsoft.com/office/infopath/2007/PartnerControls"/>
    <ds:schemaRef ds:uri="http://purl.org/dc/elements/1.1/"/>
    <ds:schemaRef ds:uri="http://schemas.microsoft.com/office/2006/metadata/properties"/>
    <ds:schemaRef ds:uri="b3a96a67-6888-4158-85ff-3187cb8774d2"/>
    <ds:schemaRef ds:uri="http://www.w3.org/XML/1998/namespace"/>
    <ds:schemaRef ds:uri="http://purl.org/dc/dcmitype/"/>
  </ds:schemaRefs>
</ds:datastoreItem>
</file>

<file path=customXml/itemProps3.xml><?xml version="1.0" encoding="utf-8"?>
<ds:datastoreItem xmlns:ds="http://schemas.openxmlformats.org/officeDocument/2006/customXml" ds:itemID="{B54343EE-7784-415A-9F43-1C639C43CCE1}">
  <ds:schemaRefs>
    <ds:schemaRef ds:uri="http://schemas.microsoft.com/sharepoint/v3/contenttype/forms"/>
  </ds:schemaRefs>
</ds:datastoreItem>
</file>

<file path=customXml/itemProps4.xml><?xml version="1.0" encoding="utf-8"?>
<ds:datastoreItem xmlns:ds="http://schemas.openxmlformats.org/officeDocument/2006/customXml" ds:itemID="{A46ECFA6-74D9-48A5-BE1A-DC8B85A8BFA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Closed Course</vt:lpstr>
      <vt:lpstr>5 Year Pricing</vt:lpstr>
    </vt:vector>
  </TitlesOfParts>
  <Company>Capita Business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Dawson</dc:creator>
  <cp:lastModifiedBy>Hewish, Pauline  (Army Comrcl-CM1)</cp:lastModifiedBy>
  <dcterms:created xsi:type="dcterms:W3CDTF">2012-11-02T15:41:06Z</dcterms:created>
  <dcterms:modified xsi:type="dcterms:W3CDTF">2021-04-13T14:10:21Z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0x0101009535F70C6756DE4D8806D752D631E1EA</vt:lpwstr>
  </property>
  <property fmtid="{D5CDD505-2E9C-101B-9397-08002B2CF9AE}" pid="3" name="Client ">
    <vt:lpwstr>PSMLS (RM3822)</vt:lpwstr>
  </property>
  <property fmtid="{D5CDD505-2E9C-101B-9397-08002B2CF9AE}" pid="4" name="Notes0">
    <vt:lpwstr>All</vt:lpwstr>
  </property>
  <property fmtid="{D5CDD505-2E9C-101B-9397-08002B2CF9AE}" pid="5" name="Client">
    <vt:lpwstr/>
  </property>
</Properties>
</file>