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ate1904="1"/>
  <mc:AlternateContent xmlns:mc="http://schemas.openxmlformats.org/markup-compatibility/2006">
    <mc:Choice Requires="x15">
      <x15ac:absPath xmlns:x15ac="http://schemas.microsoft.com/office/spreadsheetml/2010/11/ac" url="https://lambeth-my.sharepoint.com/personal/khart_lambeth_gov_uk/Documents/Desktop/Signage ITT/"/>
    </mc:Choice>
  </mc:AlternateContent>
  <xr:revisionPtr revIDLastSave="1" documentId="13_ncr:1_{E2787E6F-E575-0C48-AE2E-3C8F870500D0}" xr6:coauthVersionLast="47" xr6:coauthVersionMax="47" xr10:uidLastSave="{68EF3B85-879D-4158-B66E-91BEC5EEB7A7}"/>
  <bookViews>
    <workbookView xWindow="-110" yWindow="-110" windowWidth="19420" windowHeight="11620" tabRatio="103" xr2:uid="{00000000-000D-0000-FFFF-FFFF00000000}"/>
  </bookViews>
  <sheets>
    <sheet name="Graphics" sheetId="1" r:id="rId1"/>
  </sheets>
  <definedNames>
    <definedName name="_xlnm.Print_Area" localSheetId="0">Graphics!$A$1:$M$57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H30" i="1" l="1"/>
  <c r="H19" i="1"/>
  <c r="H47" i="1"/>
  <c r="H46" i="1"/>
  <c r="H45" i="1"/>
  <c r="H44" i="1"/>
  <c r="H40" i="1"/>
  <c r="H38" i="1"/>
  <c r="H36" i="1"/>
  <c r="H24" i="1"/>
  <c r="H26" i="1"/>
  <c r="H28" i="1"/>
  <c r="H32" i="1"/>
  <c r="H34" i="1"/>
  <c r="L53" i="1"/>
</calcChain>
</file>

<file path=xl/sharedStrings.xml><?xml version="1.0" encoding="utf-8"?>
<sst xmlns="http://schemas.openxmlformats.org/spreadsheetml/2006/main" count="215" uniqueCount="102">
  <si>
    <t xml:space="preserve"> </t>
    <phoneticPr fontId="1" type="noConversion"/>
  </si>
  <si>
    <t>Description</t>
    <phoneticPr fontId="1" type="noConversion"/>
  </si>
  <si>
    <t xml:space="preserve">Fixings   </t>
  </si>
  <si>
    <t>ALL DIMENSIONS TBC</t>
    <phoneticPr fontId="1" type="noConversion"/>
  </si>
  <si>
    <t>Qty</t>
    <phoneticPr fontId="5" type="noConversion"/>
  </si>
  <si>
    <t xml:space="preserve">Height </t>
    <phoneticPr fontId="5" type="noConversion"/>
  </si>
  <si>
    <t>Production Details / Materials</t>
    <phoneticPr fontId="5" type="noConversion"/>
  </si>
  <si>
    <t>Graphic No.</t>
  </si>
  <si>
    <t xml:space="preserve">Width
</t>
    <phoneticPr fontId="5" type="noConversion"/>
  </si>
  <si>
    <r>
      <t xml:space="preserve"> </t>
    </r>
    <r>
      <rPr>
        <b/>
        <sz val="10"/>
        <color indexed="9"/>
        <rFont val="Arial"/>
        <family val="2"/>
      </rPr>
      <t>Reference</t>
    </r>
    <phoneticPr fontId="1" type="noConversion"/>
  </si>
  <si>
    <t>x</t>
  </si>
  <si>
    <t>Title</t>
    <phoneticPr fontId="1" type="noConversion"/>
  </si>
  <si>
    <t>Philip Simpson Design Ltd</t>
  </si>
  <si>
    <t>Totals</t>
  </si>
  <si>
    <t>Delivery and installation</t>
  </si>
  <si>
    <t>Type</t>
  </si>
  <si>
    <t>Graphic Dimensions</t>
  </si>
  <si>
    <t>Graphic</t>
  </si>
  <si>
    <t xml:space="preserve">Post concrete to fix into ground. </t>
  </si>
  <si>
    <t>Bonded</t>
  </si>
  <si>
    <t xml:space="preserve"> Specification</t>
  </si>
  <si>
    <t>Total</t>
  </si>
  <si>
    <r>
      <t xml:space="preserve">Area
</t>
    </r>
    <r>
      <rPr>
        <i/>
        <sz val="12"/>
        <rFont val="Arial"/>
        <family val="2"/>
      </rPr>
      <t>(m</t>
    </r>
    <r>
      <rPr>
        <i/>
        <vertAlign val="superscript"/>
        <sz val="12"/>
        <rFont val="Arial"/>
        <family val="2"/>
      </rPr>
      <t>2</t>
    </r>
    <r>
      <rPr>
        <i/>
        <sz val="12"/>
        <rFont val="Arial"/>
        <family val="2"/>
      </rPr>
      <t>)</t>
    </r>
  </si>
  <si>
    <t>Fixings into brick work mortar</t>
  </si>
  <si>
    <t>Fixings onto railings</t>
  </si>
  <si>
    <t>Railing notice boards</t>
  </si>
  <si>
    <t>A0 Notice boards</t>
  </si>
  <si>
    <t>Post concrete to fix into ground</t>
  </si>
  <si>
    <t xml:space="preserve">  Exterior Teasers Notice boards to brickwork 4no.</t>
  </si>
  <si>
    <t xml:space="preserve">  Exterior Teasers Notice boards to railings 2no.</t>
  </si>
  <si>
    <t xml:space="preserve">  Entrance gates information boards 3no. double notice boards</t>
  </si>
  <si>
    <t>Existing notice board</t>
  </si>
  <si>
    <t>Wall notice boards for High Street, Robson and  Hubbard Entrances</t>
  </si>
  <si>
    <t xml:space="preserve">   Interpretation plinths</t>
  </si>
  <si>
    <t xml:space="preserve">   Finger pointers</t>
  </si>
  <si>
    <t>Orientation Maps</t>
  </si>
  <si>
    <t xml:space="preserve">Overview </t>
  </si>
  <si>
    <t>Symbolism</t>
  </si>
  <si>
    <t>Mosaic of habitats</t>
  </si>
  <si>
    <t>Greek enclosure and migration</t>
  </si>
  <si>
    <t xml:space="preserve">St Stephens Chapel  </t>
  </si>
  <si>
    <t>Remembering loved ones</t>
  </si>
  <si>
    <t>Catacombs</t>
  </si>
  <si>
    <t>Wildlife and landscape</t>
  </si>
  <si>
    <t>Ship path</t>
  </si>
  <si>
    <t>Orientation map Crematorium/Catacombs</t>
  </si>
  <si>
    <t>Orientation map before ships path</t>
  </si>
  <si>
    <t>Metal tray Upright with 1no. box section powder coated Black steel legs</t>
  </si>
  <si>
    <t>Angled lectern with metal tray 2no. box section powder coated Black steel legs</t>
  </si>
  <si>
    <t>F1</t>
  </si>
  <si>
    <t>Finger pointers</t>
  </si>
  <si>
    <t>P 1</t>
  </si>
  <si>
    <t>P 2</t>
  </si>
  <si>
    <t>P 3</t>
  </si>
  <si>
    <t>P 4</t>
  </si>
  <si>
    <t>P 5</t>
  </si>
  <si>
    <t>P 6</t>
  </si>
  <si>
    <t>P 7</t>
  </si>
  <si>
    <t>P 8</t>
  </si>
  <si>
    <t>P 9</t>
  </si>
  <si>
    <t>C1</t>
  </si>
  <si>
    <t xml:space="preserve">  Crematorium Directions</t>
  </si>
  <si>
    <t xml:space="preserve">   Notice boards on Lodge wall</t>
  </si>
  <si>
    <t>Wall notice boards for Lodge</t>
  </si>
  <si>
    <t>Crematorium sign</t>
  </si>
  <si>
    <t xml:space="preserve">A0 </t>
  </si>
  <si>
    <t>Tray sign with 2 number posts to match existing see design</t>
  </si>
  <si>
    <t>Stock A1 Notice boards</t>
  </si>
  <si>
    <t>Stock A2 Notice boards</t>
  </si>
  <si>
    <t xml:space="preserve">   Leaflet holders</t>
  </si>
  <si>
    <t>DL Exterior leaflet holders            (Friends leaflet / Intro leaflet map)</t>
  </si>
  <si>
    <t xml:space="preserve">Leaflet holder  </t>
  </si>
  <si>
    <t>Mounted to backing board 10mm black foamex</t>
  </si>
  <si>
    <t>OM 1</t>
  </si>
  <si>
    <t>OM 2</t>
  </si>
  <si>
    <t>Plinth</t>
  </si>
  <si>
    <t>A1 Plinth</t>
  </si>
  <si>
    <t xml:space="preserve">Notice board applied to brickwork with black backing board to make sure the sign if fixed into mortar rather than into bricks pinable interior </t>
  </si>
  <si>
    <t xml:space="preserve">   Friends notice board</t>
  </si>
  <si>
    <t>FP 1 -8</t>
  </si>
  <si>
    <t>Post finger pointers to match existing posts allow 5 number double sided pointers per item</t>
  </si>
  <si>
    <t>Information boards for Forecourt Robson and  Hubbard entrances</t>
  </si>
  <si>
    <t>E 1-3</t>
  </si>
  <si>
    <t>Fix existing to Lodge Wall</t>
  </si>
  <si>
    <t>Fix to Lodge wall</t>
  </si>
  <si>
    <t>N 1 - 4</t>
  </si>
  <si>
    <t>N 5 - 8</t>
  </si>
  <si>
    <t>LN  1 - 2</t>
  </si>
  <si>
    <t xml:space="preserve">LN 3 </t>
  </si>
  <si>
    <t>Postcrete posts</t>
  </si>
  <si>
    <t xml:space="preserve">Exterior grade, graffiti proof graphic, printed full colour with a 10 year guarantee - Prima Dura or similar </t>
  </si>
  <si>
    <t>Notice board applied to Lodge brickwork mortar joints</t>
  </si>
  <si>
    <t>Rev 1  11.12.24</t>
  </si>
  <si>
    <t>P 10</t>
  </si>
  <si>
    <t>Migration</t>
  </si>
  <si>
    <t>Supply only and fix to wall https://www.shopfittingwarehouse.co.uk/pos-retail-supplies/literature-holders/leaflet-brochure-holders/outdoor-brochure-dispenser-with-lid-1-3-a4/?sku=1910201&amp;cid=GBP&amp;vat=true&amp;gad_source=1&amp;gclid=EAIaIQobChMI3OTOo5KGhwMVWpVQBh3Eag4JEAQYBCABEgJFovD_BwE</t>
  </si>
  <si>
    <t>Site survey</t>
  </si>
  <si>
    <t xml:space="preserve">Delivery </t>
  </si>
  <si>
    <t>Installation</t>
  </si>
  <si>
    <t>Notice board applied to railings pinable interior</t>
  </si>
  <si>
    <t>Include header board Twin notice boards with posts to match images attached colour olive / black magnetic interior</t>
  </si>
  <si>
    <t>West Norwood Cemetery Exterior Signage Costing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</si>
</sst>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2" x14ac:knownFonts="1">
    <font>
      <sz val="10"/>
      <name val="Verdana"/>
    </font>
    <font>
      <sz val="8"/>
      <name val="Verdana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color indexed="12"/>
      <name val="MS Sans Serif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2"/>
      <name val="Verdana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Verdana"/>
      <family val="2"/>
    </font>
    <font>
      <b/>
      <sz val="2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sz val="12"/>
      <color indexed="8"/>
      <name val="Verdana"/>
      <family val="2"/>
    </font>
    <font>
      <b/>
      <sz val="18"/>
      <name val="Arial"/>
      <family val="2"/>
    </font>
    <font>
      <sz val="18"/>
      <name val="Verdana"/>
      <family val="2"/>
    </font>
    <font>
      <b/>
      <sz val="14"/>
      <name val="Verdana"/>
      <family val="2"/>
    </font>
    <font>
      <sz val="14"/>
      <name val="Arial"/>
      <family val="2"/>
    </font>
    <font>
      <b/>
      <sz val="16"/>
      <color theme="0"/>
      <name val="Arial"/>
      <family val="2"/>
    </font>
    <font>
      <b/>
      <sz val="18"/>
      <color theme="1"/>
      <name val="Arial"/>
      <family val="2"/>
    </font>
    <font>
      <b/>
      <sz val="12"/>
      <color indexed="8"/>
      <name val="Arial"/>
      <family val="2"/>
    </font>
    <font>
      <sz val="16"/>
      <color theme="0"/>
      <name val="Arial"/>
      <family val="2"/>
    </font>
    <font>
      <sz val="12"/>
      <color rgb="FF000000"/>
      <name val="Arial"/>
      <family val="2"/>
    </font>
    <font>
      <b/>
      <sz val="10"/>
      <name val="Verdana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  <font>
      <b/>
      <sz val="12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9" fillId="3" borderId="9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9" xfId="0" applyFont="1" applyFill="1" applyBorder="1" applyAlignment="1">
      <alignment horizontal="left" vertical="top"/>
    </xf>
    <xf numFmtId="0" fontId="12" fillId="3" borderId="11" xfId="0" applyFont="1" applyFill="1" applyBorder="1" applyAlignment="1">
      <alignment horizontal="left" vertical="top"/>
    </xf>
    <xf numFmtId="0" fontId="13" fillId="3" borderId="10" xfId="0" applyFont="1" applyFill="1" applyBorder="1" applyAlignment="1">
      <alignment horizontal="left" vertical="top"/>
    </xf>
    <xf numFmtId="0" fontId="13" fillId="3" borderId="9" xfId="0" applyFont="1" applyFill="1" applyBorder="1" applyAlignment="1">
      <alignment horizontal="center" vertical="top"/>
    </xf>
    <xf numFmtId="0" fontId="11" fillId="3" borderId="13" xfId="0" applyFont="1" applyFill="1" applyBorder="1" applyAlignment="1">
      <alignment horizontal="left" vertical="top" wrapText="1"/>
    </xf>
    <xf numFmtId="0" fontId="12" fillId="3" borderId="14" xfId="0" applyFont="1" applyFill="1" applyBorder="1" applyAlignment="1">
      <alignment horizontal="left" vertical="top" wrapText="1"/>
    </xf>
    <xf numFmtId="0" fontId="6" fillId="0" borderId="0" xfId="1" applyNumberFormat="1" applyFont="1" applyFill="1" applyBorder="1" applyAlignment="1" applyProtection="1">
      <alignment horizontal="right" vertical="center"/>
    </xf>
    <xf numFmtId="0" fontId="17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8" fillId="0" borderId="0" xfId="0" applyFont="1"/>
    <xf numFmtId="0" fontId="14" fillId="0" borderId="0" xfId="0" applyFont="1" applyAlignment="1">
      <alignment vertical="center"/>
    </xf>
    <xf numFmtId="0" fontId="16" fillId="0" borderId="16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16" fillId="5" borderId="15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left" vertical="top" wrapText="1"/>
    </xf>
    <xf numFmtId="2" fontId="15" fillId="0" borderId="16" xfId="0" applyNumberFormat="1" applyFont="1" applyBorder="1" applyAlignment="1">
      <alignment horizontal="center" vertical="top" wrapText="1"/>
    </xf>
    <xf numFmtId="0" fontId="25" fillId="0" borderId="16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25" fillId="0" borderId="16" xfId="0" applyFont="1" applyBorder="1" applyAlignment="1">
      <alignment horizontal="center" vertical="top" wrapText="1"/>
    </xf>
    <xf numFmtId="0" fontId="28" fillId="0" borderId="0" xfId="0" applyFont="1"/>
    <xf numFmtId="0" fontId="28" fillId="0" borderId="0" xfId="0" applyFont="1" applyAlignment="1">
      <alignment vertical="top"/>
    </xf>
    <xf numFmtId="164" fontId="16" fillId="0" borderId="16" xfId="0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top" wrapText="1"/>
    </xf>
    <xf numFmtId="164" fontId="21" fillId="0" borderId="17" xfId="0" applyNumberFormat="1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16" fillId="2" borderId="12" xfId="0" applyFont="1" applyFill="1" applyBorder="1" applyAlignment="1">
      <alignment vertical="center"/>
    </xf>
    <xf numFmtId="0" fontId="10" fillId="2" borderId="2" xfId="0" applyFont="1" applyFill="1" applyBorder="1" applyAlignment="1">
      <alignment vertical="top"/>
    </xf>
    <xf numFmtId="0" fontId="10" fillId="2" borderId="6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29" fillId="2" borderId="5" xfId="0" applyFont="1" applyFill="1" applyBorder="1" applyAlignment="1">
      <alignment horizontal="left" vertical="top" wrapText="1"/>
    </xf>
    <xf numFmtId="0" fontId="16" fillId="5" borderId="34" xfId="0" applyFont="1" applyFill="1" applyBorder="1" applyAlignment="1">
      <alignment horizontal="left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left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2" fontId="15" fillId="6" borderId="1" xfId="0" applyNumberFormat="1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164" fontId="16" fillId="6" borderId="16" xfId="0" applyNumberFormat="1" applyFont="1" applyFill="1" applyBorder="1" applyAlignment="1">
      <alignment horizontal="center" vertical="center" wrapText="1"/>
    </xf>
    <xf numFmtId="0" fontId="16" fillId="6" borderId="29" xfId="0" applyFont="1" applyFill="1" applyBorder="1" applyAlignment="1">
      <alignment horizontal="left" vertical="center" wrapText="1"/>
    </xf>
    <xf numFmtId="0" fontId="15" fillId="6" borderId="30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5" fillId="6" borderId="31" xfId="0" applyFont="1" applyFill="1" applyBorder="1" applyAlignment="1">
      <alignment horizontal="center" vertical="center" wrapText="1"/>
    </xf>
    <xf numFmtId="2" fontId="15" fillId="6" borderId="29" xfId="0" applyNumberFormat="1" applyFont="1" applyFill="1" applyBorder="1" applyAlignment="1">
      <alignment horizontal="center" vertical="center" wrapText="1"/>
    </xf>
    <xf numFmtId="0" fontId="18" fillId="6" borderId="0" xfId="0" applyFont="1" applyFill="1" applyAlignment="1">
      <alignment vertical="center"/>
    </xf>
    <xf numFmtId="0" fontId="16" fillId="6" borderId="29" xfId="0" applyFont="1" applyFill="1" applyBorder="1" applyAlignment="1">
      <alignment horizontal="center" vertical="center" wrapText="1"/>
    </xf>
    <xf numFmtId="164" fontId="16" fillId="6" borderId="29" xfId="0" applyNumberFormat="1" applyFont="1" applyFill="1" applyBorder="1" applyAlignment="1">
      <alignment horizontal="center" vertical="center" wrapText="1"/>
    </xf>
    <xf numFmtId="0" fontId="15" fillId="6" borderId="28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left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5" fillId="6" borderId="36" xfId="0" applyFont="1" applyFill="1" applyBorder="1" applyAlignment="1">
      <alignment horizontal="center" vertical="center" wrapText="1"/>
    </xf>
    <xf numFmtId="0" fontId="27" fillId="6" borderId="36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164" fontId="16" fillId="6" borderId="19" xfId="0" applyNumberFormat="1" applyFont="1" applyFill="1" applyBorder="1" applyAlignment="1">
      <alignment horizontal="center" vertical="center" wrapText="1"/>
    </xf>
    <xf numFmtId="0" fontId="15" fillId="6" borderId="26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15" fillId="6" borderId="33" xfId="0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  <xf numFmtId="0" fontId="15" fillId="6" borderId="35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 wrapText="1"/>
    </xf>
    <xf numFmtId="164" fontId="16" fillId="6" borderId="1" xfId="0" applyNumberFormat="1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15" fillId="6" borderId="32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16" fillId="7" borderId="19" xfId="0" applyFont="1" applyFill="1" applyBorder="1" applyAlignment="1">
      <alignment horizontal="left" vertical="center" wrapText="1"/>
    </xf>
    <xf numFmtId="0" fontId="18" fillId="6" borderId="0" xfId="0" applyFont="1" applyFill="1"/>
    <xf numFmtId="2" fontId="15" fillId="6" borderId="16" xfId="0" applyNumberFormat="1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26" fillId="5" borderId="34" xfId="0" applyFont="1" applyFill="1" applyBorder="1" applyAlignment="1">
      <alignment horizontal="left" vertical="center" wrapText="1"/>
    </xf>
    <xf numFmtId="0" fontId="7" fillId="5" borderId="34" xfId="0" applyFont="1" applyFill="1" applyBorder="1" applyAlignment="1">
      <alignment horizontal="left" vertical="center" wrapText="1"/>
    </xf>
    <xf numFmtId="0" fontId="24" fillId="2" borderId="21" xfId="0" applyFont="1" applyFill="1" applyBorder="1" applyAlignment="1">
      <alignment horizontal="left" vertical="top" wrapText="1"/>
    </xf>
    <xf numFmtId="0" fontId="20" fillId="2" borderId="22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10" fillId="2" borderId="23" xfId="0" applyFont="1" applyFill="1" applyBorder="1" applyAlignment="1">
      <alignment horizontal="left" vertical="top" wrapText="1"/>
    </xf>
    <xf numFmtId="2" fontId="7" fillId="2" borderId="18" xfId="0" applyNumberFormat="1" applyFont="1" applyFill="1" applyBorder="1" applyAlignment="1">
      <alignment horizontal="left" vertical="top" wrapText="1"/>
    </xf>
    <xf numFmtId="0" fontId="10" fillId="2" borderId="2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7" fillId="2" borderId="26" xfId="0" applyFont="1" applyFill="1" applyBorder="1" applyAlignment="1">
      <alignment horizontal="center" vertical="top" wrapText="1"/>
    </xf>
    <xf numFmtId="0" fontId="31" fillId="2" borderId="27" xfId="0" applyFont="1" applyFill="1" applyBorder="1" applyAlignment="1">
      <alignment horizontal="center" vertical="top" wrapText="1"/>
    </xf>
    <xf numFmtId="0" fontId="23" fillId="5" borderId="20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X65"/>
  <sheetViews>
    <sheetView tabSelected="1" zoomScale="90" zoomScaleNormal="90" workbookViewId="0">
      <pane ySplit="5" topLeftCell="A47" activePane="bottomLeft" state="frozen"/>
      <selection pane="bottomLeft" activeCell="B2" sqref="B2"/>
    </sheetView>
  </sheetViews>
  <sheetFormatPr defaultColWidth="11" defaultRowHeight="13.5" x14ac:dyDescent="0.3"/>
  <cols>
    <col min="1" max="1" width="13.84375" customWidth="1"/>
    <col min="2" max="2" width="34" customWidth="1"/>
    <col min="3" max="3" width="20.84375" customWidth="1"/>
    <col min="4" max="4" width="57" customWidth="1"/>
    <col min="5" max="5" width="7.84375" customWidth="1"/>
    <col min="6" max="6" width="4.69140625" customWidth="1"/>
    <col min="7" max="7" width="8.69140625" customWidth="1"/>
    <col min="8" max="8" width="7.4609375" style="6" customWidth="1"/>
    <col min="9" max="9" width="6.4609375" style="40" customWidth="1"/>
    <col min="10" max="10" width="46" customWidth="1"/>
    <col min="11" max="11" width="23.3046875" customWidth="1"/>
    <col min="12" max="12" width="28.3046875" customWidth="1"/>
  </cols>
  <sheetData>
    <row r="1" spans="1:102" ht="47" customHeight="1" x14ac:dyDescent="0.3">
      <c r="A1" s="19" t="s">
        <v>101</v>
      </c>
      <c r="E1" s="29"/>
      <c r="F1" s="2"/>
      <c r="G1" s="2"/>
      <c r="H1" s="3"/>
      <c r="I1" s="38"/>
      <c r="J1" s="29" t="s">
        <v>92</v>
      </c>
      <c r="K1" s="1"/>
      <c r="L1" s="1"/>
    </row>
    <row r="2" spans="1:102" ht="35" customHeight="1" thickBot="1" x14ac:dyDescent="0.35">
      <c r="A2" s="18" t="s">
        <v>0</v>
      </c>
      <c r="B2" s="26" t="s">
        <v>12</v>
      </c>
      <c r="C2" s="26"/>
      <c r="D2" s="24"/>
      <c r="E2" s="2"/>
      <c r="F2" s="2"/>
      <c r="G2" s="2"/>
      <c r="H2" s="5"/>
      <c r="I2" s="38"/>
      <c r="J2" s="3"/>
      <c r="K2" s="1"/>
      <c r="L2" s="1"/>
    </row>
    <row r="3" spans="1:102" s="4" customFormat="1" x14ac:dyDescent="0.3">
      <c r="A3" s="16" t="s">
        <v>9</v>
      </c>
      <c r="B3" s="9"/>
      <c r="C3" s="36"/>
      <c r="D3" s="10"/>
      <c r="E3" s="13" t="s">
        <v>16</v>
      </c>
      <c r="F3" s="14"/>
      <c r="G3" s="14"/>
      <c r="H3" s="15"/>
      <c r="I3" s="13" t="s">
        <v>20</v>
      </c>
      <c r="J3" s="11"/>
      <c r="K3" s="12"/>
      <c r="L3" s="17"/>
    </row>
    <row r="4" spans="1:102" ht="27" customHeight="1" x14ac:dyDescent="0.3">
      <c r="A4" s="102" t="s">
        <v>7</v>
      </c>
      <c r="B4" s="104" t="s">
        <v>11</v>
      </c>
      <c r="C4" s="104" t="s">
        <v>15</v>
      </c>
      <c r="D4" s="100" t="s">
        <v>1</v>
      </c>
      <c r="E4" s="46" t="s">
        <v>3</v>
      </c>
      <c r="F4" s="47"/>
      <c r="G4" s="47"/>
      <c r="H4" s="48"/>
      <c r="I4" s="106" t="s">
        <v>4</v>
      </c>
      <c r="J4" s="100" t="s">
        <v>6</v>
      </c>
      <c r="K4" s="49" t="s">
        <v>2</v>
      </c>
      <c r="L4" s="98"/>
    </row>
    <row r="5" spans="1:102" ht="38" customHeight="1" thickBot="1" x14ac:dyDescent="0.35">
      <c r="A5" s="103"/>
      <c r="B5" s="105"/>
      <c r="C5" s="105"/>
      <c r="D5" s="101"/>
      <c r="E5" s="50" t="s">
        <v>8</v>
      </c>
      <c r="F5" s="51"/>
      <c r="G5" s="51" t="s">
        <v>5</v>
      </c>
      <c r="H5" s="52" t="s">
        <v>22</v>
      </c>
      <c r="I5" s="107"/>
      <c r="J5" s="101"/>
      <c r="K5" s="53"/>
      <c r="L5" s="99"/>
    </row>
    <row r="6" spans="1:102" s="22" customFormat="1" ht="41" customHeight="1" thickBot="1" x14ac:dyDescent="0.35">
      <c r="A6" s="94" t="s">
        <v>29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27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</row>
    <row r="7" spans="1:102" s="20" customFormat="1" ht="47" customHeight="1" thickBot="1" x14ac:dyDescent="0.35">
      <c r="A7" s="75" t="s">
        <v>85</v>
      </c>
      <c r="B7" s="55" t="s">
        <v>25</v>
      </c>
      <c r="C7" s="55" t="s">
        <v>67</v>
      </c>
      <c r="D7" s="56" t="s">
        <v>99</v>
      </c>
      <c r="E7" s="57">
        <v>594</v>
      </c>
      <c r="F7" s="58" t="s">
        <v>10</v>
      </c>
      <c r="G7" s="59">
        <v>841</v>
      </c>
      <c r="H7" s="60"/>
      <c r="I7" s="55">
        <v>4</v>
      </c>
      <c r="J7" s="74"/>
      <c r="K7" s="61" t="s">
        <v>24</v>
      </c>
      <c r="L7" s="62">
        <v>0</v>
      </c>
    </row>
    <row r="8" spans="1:102" s="22" customFormat="1" ht="41" customHeight="1" thickBot="1" x14ac:dyDescent="0.35">
      <c r="A8" s="94" t="s">
        <v>28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27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</row>
    <row r="9" spans="1:102" s="20" customFormat="1" ht="47" customHeight="1" thickBot="1" x14ac:dyDescent="0.35">
      <c r="A9" s="75" t="s">
        <v>86</v>
      </c>
      <c r="B9" s="55" t="s">
        <v>32</v>
      </c>
      <c r="C9" s="55" t="s">
        <v>67</v>
      </c>
      <c r="D9" s="56" t="s">
        <v>77</v>
      </c>
      <c r="E9" s="57">
        <v>594</v>
      </c>
      <c r="F9" s="58" t="s">
        <v>10</v>
      </c>
      <c r="G9" s="59">
        <v>841</v>
      </c>
      <c r="H9" s="60"/>
      <c r="I9" s="55">
        <v>4</v>
      </c>
      <c r="J9" s="74"/>
      <c r="K9" s="61" t="s">
        <v>23</v>
      </c>
      <c r="L9" s="62">
        <v>0</v>
      </c>
    </row>
    <row r="10" spans="1:102" s="22" customFormat="1" ht="41" customHeight="1" thickBot="1" x14ac:dyDescent="0.35">
      <c r="A10" s="96" t="s">
        <v>30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5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</row>
    <row r="11" spans="1:102" s="37" customFormat="1" ht="54" customHeight="1" thickBot="1" x14ac:dyDescent="0.35">
      <c r="A11" s="76" t="s">
        <v>82</v>
      </c>
      <c r="B11" s="55" t="s">
        <v>81</v>
      </c>
      <c r="C11" s="55" t="s">
        <v>26</v>
      </c>
      <c r="D11" s="63" t="s">
        <v>100</v>
      </c>
      <c r="E11" s="64">
        <v>1399</v>
      </c>
      <c r="F11" s="65" t="s">
        <v>10</v>
      </c>
      <c r="G11" s="66">
        <v>2000</v>
      </c>
      <c r="H11" s="67"/>
      <c r="I11" s="55">
        <v>3</v>
      </c>
      <c r="J11" s="68" t="s">
        <v>89</v>
      </c>
      <c r="K11" s="69" t="s">
        <v>27</v>
      </c>
      <c r="L11" s="70">
        <v>0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</row>
    <row r="12" spans="1:102" s="22" customFormat="1" ht="41" customHeight="1" thickBot="1" x14ac:dyDescent="0.35">
      <c r="A12" s="96" t="s">
        <v>78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27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</row>
    <row r="13" spans="1:102" s="23" customFormat="1" ht="58" customHeight="1" thickBot="1" x14ac:dyDescent="0.35">
      <c r="A13" s="71" t="s">
        <v>49</v>
      </c>
      <c r="B13" s="55" t="s">
        <v>31</v>
      </c>
      <c r="C13" s="55"/>
      <c r="D13" s="56" t="s">
        <v>83</v>
      </c>
      <c r="E13" s="64">
        <v>1399</v>
      </c>
      <c r="F13" s="65" t="s">
        <v>10</v>
      </c>
      <c r="G13" s="66">
        <v>2000</v>
      </c>
      <c r="H13" s="60"/>
      <c r="I13" s="55">
        <v>1</v>
      </c>
      <c r="J13" s="74"/>
      <c r="K13" s="61" t="s">
        <v>84</v>
      </c>
      <c r="L13" s="62">
        <v>0</v>
      </c>
    </row>
    <row r="14" spans="1:102" s="22" customFormat="1" ht="41" customHeight="1" thickBot="1" x14ac:dyDescent="0.35">
      <c r="A14" s="96" t="s">
        <v>61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27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</row>
    <row r="15" spans="1:102" s="23" customFormat="1" ht="58" customHeight="1" thickBot="1" x14ac:dyDescent="0.35">
      <c r="A15" s="71" t="s">
        <v>60</v>
      </c>
      <c r="B15" s="55" t="s">
        <v>64</v>
      </c>
      <c r="C15" s="55" t="s">
        <v>65</v>
      </c>
      <c r="D15" s="56" t="s">
        <v>66</v>
      </c>
      <c r="E15" s="64">
        <v>841</v>
      </c>
      <c r="F15" s="65" t="s">
        <v>10</v>
      </c>
      <c r="G15" s="66">
        <v>1189</v>
      </c>
      <c r="H15" s="60"/>
      <c r="I15" s="55">
        <v>1</v>
      </c>
      <c r="J15" s="68" t="s">
        <v>89</v>
      </c>
      <c r="K15" s="61" t="s">
        <v>18</v>
      </c>
      <c r="L15" s="62">
        <v>0</v>
      </c>
    </row>
    <row r="16" spans="1:102" s="22" customFormat="1" ht="41" customHeight="1" thickBot="1" x14ac:dyDescent="0.35">
      <c r="A16" s="94" t="s">
        <v>62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27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</row>
    <row r="17" spans="1:102" s="20" customFormat="1" ht="47" customHeight="1" thickBot="1" x14ac:dyDescent="0.35">
      <c r="A17" s="75" t="s">
        <v>87</v>
      </c>
      <c r="B17" s="55" t="s">
        <v>63</v>
      </c>
      <c r="C17" s="55" t="s">
        <v>68</v>
      </c>
      <c r="D17" s="56" t="s">
        <v>91</v>
      </c>
      <c r="E17" s="57">
        <v>420</v>
      </c>
      <c r="F17" s="58" t="s">
        <v>10</v>
      </c>
      <c r="G17" s="59">
        <v>594</v>
      </c>
      <c r="H17" s="60"/>
      <c r="I17" s="55">
        <v>2</v>
      </c>
      <c r="J17" s="74"/>
      <c r="K17" s="61" t="s">
        <v>23</v>
      </c>
      <c r="L17" s="62">
        <v>0</v>
      </c>
    </row>
    <row r="18" spans="1:102" s="22" customFormat="1" ht="41" customHeight="1" thickBot="1" x14ac:dyDescent="0.35">
      <c r="A18" s="94" t="s">
        <v>69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27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</row>
    <row r="19" spans="1:102" s="23" customFormat="1" ht="136" customHeight="1" thickBot="1" x14ac:dyDescent="0.35">
      <c r="A19" s="80" t="s">
        <v>88</v>
      </c>
      <c r="B19" s="78" t="s">
        <v>70</v>
      </c>
      <c r="C19" s="92"/>
      <c r="D19" s="78" t="s">
        <v>71</v>
      </c>
      <c r="E19" s="72">
        <v>125</v>
      </c>
      <c r="F19" s="73" t="s">
        <v>10</v>
      </c>
      <c r="G19" s="80">
        <v>287</v>
      </c>
      <c r="H19" s="93">
        <f t="shared" ref="H19" si="0">SUM((E19/1000)*(G19/1000)*I19)</f>
        <v>7.1749999999999994E-2</v>
      </c>
      <c r="I19" s="55">
        <v>2</v>
      </c>
      <c r="J19" s="61" t="s">
        <v>95</v>
      </c>
      <c r="K19" s="61" t="s">
        <v>72</v>
      </c>
      <c r="L19" s="62">
        <v>0</v>
      </c>
    </row>
    <row r="20" spans="1:102" s="22" customFormat="1" ht="41" customHeight="1" thickBot="1" x14ac:dyDescent="0.35">
      <c r="A20" s="96" t="s">
        <v>34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54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</row>
    <row r="21" spans="1:102" s="23" customFormat="1" ht="55" customHeight="1" thickBot="1" x14ac:dyDescent="0.35">
      <c r="A21" s="77" t="s">
        <v>79</v>
      </c>
      <c r="B21" s="55"/>
      <c r="C21" s="55" t="s">
        <v>50</v>
      </c>
      <c r="D21" s="56" t="s">
        <v>80</v>
      </c>
      <c r="E21" s="64">
        <v>650</v>
      </c>
      <c r="F21" s="65" t="s">
        <v>10</v>
      </c>
      <c r="G21" s="66">
        <v>2000</v>
      </c>
      <c r="H21" s="67"/>
      <c r="I21" s="55">
        <v>8</v>
      </c>
      <c r="J21" s="68" t="s">
        <v>89</v>
      </c>
      <c r="K21" s="78" t="s">
        <v>18</v>
      </c>
      <c r="L21" s="79">
        <v>0</v>
      </c>
    </row>
    <row r="22" spans="1:102" s="22" customFormat="1" ht="41" customHeight="1" thickBot="1" x14ac:dyDescent="0.35">
      <c r="A22" s="96" t="s">
        <v>33</v>
      </c>
      <c r="B22" s="97"/>
      <c r="C22" s="97"/>
      <c r="D22" s="97"/>
      <c r="E22" s="110"/>
      <c r="F22" s="110"/>
      <c r="G22" s="110"/>
      <c r="H22" s="97"/>
      <c r="I22" s="97"/>
      <c r="J22" s="97"/>
      <c r="K22" s="97"/>
      <c r="L22" s="54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</row>
    <row r="23" spans="1:102" s="23" customFormat="1" ht="50" customHeight="1" x14ac:dyDescent="0.3">
      <c r="A23" s="80" t="s">
        <v>51</v>
      </c>
      <c r="B23" s="55" t="s">
        <v>36</v>
      </c>
      <c r="C23" s="55" t="s">
        <v>75</v>
      </c>
      <c r="D23" s="56" t="s">
        <v>48</v>
      </c>
      <c r="E23" s="88">
        <v>1200</v>
      </c>
      <c r="F23" s="89" t="s">
        <v>10</v>
      </c>
      <c r="G23" s="80">
        <v>600</v>
      </c>
      <c r="H23" s="60"/>
      <c r="I23" s="55">
        <v>1</v>
      </c>
      <c r="J23" s="68" t="s">
        <v>89</v>
      </c>
      <c r="K23" s="61" t="s">
        <v>18</v>
      </c>
      <c r="L23" s="62">
        <v>0</v>
      </c>
    </row>
    <row r="24" spans="1:102" s="23" customFormat="1" ht="50" customHeight="1" x14ac:dyDescent="0.3">
      <c r="A24" s="80"/>
      <c r="B24" s="55"/>
      <c r="C24" s="81" t="s">
        <v>17</v>
      </c>
      <c r="D24" s="74" t="s">
        <v>90</v>
      </c>
      <c r="E24" s="88">
        <v>1200</v>
      </c>
      <c r="F24" s="89" t="s">
        <v>10</v>
      </c>
      <c r="G24" s="80">
        <v>600</v>
      </c>
      <c r="H24" s="60">
        <f>SUM((E24/1000)*(G24/1000)*I24)</f>
        <v>0.72</v>
      </c>
      <c r="I24" s="81">
        <v>1</v>
      </c>
      <c r="J24" s="74"/>
      <c r="K24" s="86" t="s">
        <v>19</v>
      </c>
      <c r="L24" s="87">
        <v>0</v>
      </c>
    </row>
    <row r="25" spans="1:102" s="23" customFormat="1" ht="50" customHeight="1" x14ac:dyDescent="0.3">
      <c r="A25" s="80" t="s">
        <v>52</v>
      </c>
      <c r="B25" s="55" t="s">
        <v>37</v>
      </c>
      <c r="C25" s="55" t="s">
        <v>75</v>
      </c>
      <c r="D25" s="56" t="s">
        <v>48</v>
      </c>
      <c r="E25" s="88">
        <v>1200</v>
      </c>
      <c r="F25" s="89" t="s">
        <v>10</v>
      </c>
      <c r="G25" s="80">
        <v>600</v>
      </c>
      <c r="H25" s="60"/>
      <c r="I25" s="55">
        <v>1</v>
      </c>
      <c r="J25" s="68" t="s">
        <v>89</v>
      </c>
      <c r="K25" s="61" t="s">
        <v>18</v>
      </c>
      <c r="L25" s="62">
        <v>0</v>
      </c>
    </row>
    <row r="26" spans="1:102" s="23" customFormat="1" ht="50" customHeight="1" x14ac:dyDescent="0.3">
      <c r="A26" s="80"/>
      <c r="B26" s="55"/>
      <c r="C26" s="81" t="s">
        <v>17</v>
      </c>
      <c r="D26" s="74" t="s">
        <v>90</v>
      </c>
      <c r="E26" s="88">
        <v>1200</v>
      </c>
      <c r="F26" s="89" t="s">
        <v>10</v>
      </c>
      <c r="G26" s="80">
        <v>600</v>
      </c>
      <c r="H26" s="60">
        <f>SUM((E26/1000)*(G26/1000)*I26)</f>
        <v>0.72</v>
      </c>
      <c r="I26" s="81">
        <v>1</v>
      </c>
      <c r="J26" s="74"/>
      <c r="K26" s="86" t="s">
        <v>19</v>
      </c>
      <c r="L26" s="87">
        <v>0</v>
      </c>
    </row>
    <row r="27" spans="1:102" s="23" customFormat="1" ht="50" customHeight="1" x14ac:dyDescent="0.3">
      <c r="A27" s="80" t="s">
        <v>53</v>
      </c>
      <c r="B27" s="55" t="s">
        <v>38</v>
      </c>
      <c r="C27" s="55" t="s">
        <v>75</v>
      </c>
      <c r="D27" s="56" t="s">
        <v>48</v>
      </c>
      <c r="E27" s="88">
        <v>1200</v>
      </c>
      <c r="F27" s="89" t="s">
        <v>10</v>
      </c>
      <c r="G27" s="80">
        <v>600</v>
      </c>
      <c r="H27" s="60"/>
      <c r="I27" s="55">
        <v>1</v>
      </c>
      <c r="J27" s="68" t="s">
        <v>89</v>
      </c>
      <c r="K27" s="61" t="s">
        <v>18</v>
      </c>
      <c r="L27" s="62">
        <v>0</v>
      </c>
    </row>
    <row r="28" spans="1:102" s="23" customFormat="1" ht="50" customHeight="1" x14ac:dyDescent="0.3">
      <c r="A28" s="80"/>
      <c r="B28" s="55"/>
      <c r="C28" s="81" t="s">
        <v>17</v>
      </c>
      <c r="D28" s="74" t="s">
        <v>90</v>
      </c>
      <c r="E28" s="88">
        <v>1200</v>
      </c>
      <c r="F28" s="89" t="s">
        <v>10</v>
      </c>
      <c r="G28" s="80">
        <v>600</v>
      </c>
      <c r="H28" s="60">
        <f>SUM((E28/1000)*(G28/1000)*I28)</f>
        <v>0.72</v>
      </c>
      <c r="I28" s="81">
        <v>1</v>
      </c>
      <c r="J28" s="74"/>
      <c r="K28" s="86" t="s">
        <v>19</v>
      </c>
      <c r="L28" s="87">
        <v>0</v>
      </c>
    </row>
    <row r="29" spans="1:102" s="23" customFormat="1" ht="50" customHeight="1" x14ac:dyDescent="0.3">
      <c r="A29" s="80" t="s">
        <v>54</v>
      </c>
      <c r="B29" s="55" t="s">
        <v>39</v>
      </c>
      <c r="C29" s="55" t="s">
        <v>75</v>
      </c>
      <c r="D29" s="56" t="s">
        <v>48</v>
      </c>
      <c r="E29" s="88">
        <v>1200</v>
      </c>
      <c r="F29" s="89" t="s">
        <v>10</v>
      </c>
      <c r="G29" s="80">
        <v>600</v>
      </c>
      <c r="H29" s="60"/>
      <c r="I29" s="55">
        <v>1</v>
      </c>
      <c r="J29" s="68" t="s">
        <v>89</v>
      </c>
      <c r="K29" s="61" t="s">
        <v>18</v>
      </c>
      <c r="L29" s="62">
        <v>0</v>
      </c>
    </row>
    <row r="30" spans="1:102" s="23" customFormat="1" ht="50" customHeight="1" x14ac:dyDescent="0.3">
      <c r="A30" s="80"/>
      <c r="B30" s="55"/>
      <c r="C30" s="81" t="s">
        <v>17</v>
      </c>
      <c r="D30" s="74" t="s">
        <v>90</v>
      </c>
      <c r="E30" s="88">
        <v>1200</v>
      </c>
      <c r="F30" s="89" t="s">
        <v>10</v>
      </c>
      <c r="G30" s="80">
        <v>600</v>
      </c>
      <c r="H30" s="60">
        <f>SUM((E30/1000)*(G30/1000)*I30)</f>
        <v>0.72</v>
      </c>
      <c r="I30" s="81">
        <v>1</v>
      </c>
      <c r="J30" s="74"/>
      <c r="K30" s="86" t="s">
        <v>19</v>
      </c>
      <c r="L30" s="87">
        <v>0</v>
      </c>
    </row>
    <row r="31" spans="1:102" s="23" customFormat="1" ht="50" customHeight="1" x14ac:dyDescent="0.3">
      <c r="A31" s="80" t="s">
        <v>55</v>
      </c>
      <c r="B31" s="55" t="s">
        <v>40</v>
      </c>
      <c r="C31" s="55" t="s">
        <v>75</v>
      </c>
      <c r="D31" s="56" t="s">
        <v>48</v>
      </c>
      <c r="E31" s="88">
        <v>1200</v>
      </c>
      <c r="F31" s="89" t="s">
        <v>10</v>
      </c>
      <c r="G31" s="80">
        <v>600</v>
      </c>
      <c r="H31" s="60"/>
      <c r="I31" s="55">
        <v>1</v>
      </c>
      <c r="J31" s="68" t="s">
        <v>89</v>
      </c>
      <c r="K31" s="61" t="s">
        <v>18</v>
      </c>
      <c r="L31" s="62">
        <v>0</v>
      </c>
    </row>
    <row r="32" spans="1:102" s="23" customFormat="1" ht="50" customHeight="1" x14ac:dyDescent="0.3">
      <c r="A32" s="80"/>
      <c r="B32" s="55"/>
      <c r="C32" s="81" t="s">
        <v>17</v>
      </c>
      <c r="D32" s="74" t="s">
        <v>90</v>
      </c>
      <c r="E32" s="88">
        <v>1200</v>
      </c>
      <c r="F32" s="89" t="s">
        <v>10</v>
      </c>
      <c r="G32" s="80">
        <v>600</v>
      </c>
      <c r="H32" s="60">
        <f>SUM((E32/1000)*(G32/1000)*I32)</f>
        <v>0.72</v>
      </c>
      <c r="I32" s="81">
        <v>1</v>
      </c>
      <c r="J32" s="74"/>
      <c r="K32" s="86" t="s">
        <v>19</v>
      </c>
      <c r="L32" s="87">
        <v>0</v>
      </c>
    </row>
    <row r="33" spans="1:102" s="23" customFormat="1" ht="50" customHeight="1" x14ac:dyDescent="0.3">
      <c r="A33" s="80" t="s">
        <v>56</v>
      </c>
      <c r="B33" s="55" t="s">
        <v>41</v>
      </c>
      <c r="C33" s="55" t="s">
        <v>75</v>
      </c>
      <c r="D33" s="56" t="s">
        <v>48</v>
      </c>
      <c r="E33" s="88">
        <v>1200</v>
      </c>
      <c r="F33" s="89" t="s">
        <v>10</v>
      </c>
      <c r="G33" s="80">
        <v>600</v>
      </c>
      <c r="H33" s="60"/>
      <c r="I33" s="55">
        <v>1</v>
      </c>
      <c r="J33" s="68" t="s">
        <v>89</v>
      </c>
      <c r="K33" s="61" t="s">
        <v>18</v>
      </c>
      <c r="L33" s="62">
        <v>0</v>
      </c>
    </row>
    <row r="34" spans="1:102" s="23" customFormat="1" ht="50" customHeight="1" x14ac:dyDescent="0.3">
      <c r="A34" s="80"/>
      <c r="B34" s="90"/>
      <c r="C34" s="81" t="s">
        <v>17</v>
      </c>
      <c r="D34" s="74" t="s">
        <v>90</v>
      </c>
      <c r="E34" s="88">
        <v>1200</v>
      </c>
      <c r="F34" s="89" t="s">
        <v>10</v>
      </c>
      <c r="G34" s="80">
        <v>600</v>
      </c>
      <c r="H34" s="60">
        <f>SUM((E34/1000)*(G34/1000)*I34)</f>
        <v>0.72</v>
      </c>
      <c r="I34" s="81">
        <v>1</v>
      </c>
      <c r="J34" s="74"/>
      <c r="K34" s="86" t="s">
        <v>19</v>
      </c>
      <c r="L34" s="87">
        <v>0</v>
      </c>
    </row>
    <row r="35" spans="1:102" s="23" customFormat="1" ht="50" customHeight="1" x14ac:dyDescent="0.3">
      <c r="A35" s="80" t="s">
        <v>57</v>
      </c>
      <c r="B35" s="55" t="s">
        <v>42</v>
      </c>
      <c r="C35" s="55" t="s">
        <v>75</v>
      </c>
      <c r="D35" s="56" t="s">
        <v>48</v>
      </c>
      <c r="E35" s="88">
        <v>1200</v>
      </c>
      <c r="F35" s="89" t="s">
        <v>10</v>
      </c>
      <c r="G35" s="80">
        <v>600</v>
      </c>
      <c r="H35" s="60"/>
      <c r="I35" s="55">
        <v>1</v>
      </c>
      <c r="J35" s="68" t="s">
        <v>89</v>
      </c>
      <c r="K35" s="61" t="s">
        <v>18</v>
      </c>
      <c r="L35" s="62">
        <v>0</v>
      </c>
    </row>
    <row r="36" spans="1:102" s="23" customFormat="1" ht="50" customHeight="1" x14ac:dyDescent="0.3">
      <c r="A36" s="80"/>
      <c r="B36" s="90"/>
      <c r="C36" s="81" t="s">
        <v>17</v>
      </c>
      <c r="D36" s="74" t="s">
        <v>90</v>
      </c>
      <c r="E36" s="88">
        <v>1200</v>
      </c>
      <c r="F36" s="89" t="s">
        <v>10</v>
      </c>
      <c r="G36" s="80">
        <v>600</v>
      </c>
      <c r="H36" s="60">
        <f>SUM((E36/1000)*(G36/1000)*I36)</f>
        <v>0.72</v>
      </c>
      <c r="I36" s="81">
        <v>1</v>
      </c>
      <c r="J36" s="74"/>
      <c r="K36" s="86" t="s">
        <v>19</v>
      </c>
      <c r="L36" s="87">
        <v>0</v>
      </c>
    </row>
    <row r="37" spans="1:102" s="23" customFormat="1" ht="50" customHeight="1" x14ac:dyDescent="0.3">
      <c r="A37" s="80" t="s">
        <v>58</v>
      </c>
      <c r="B37" s="55" t="s">
        <v>43</v>
      </c>
      <c r="C37" s="55" t="s">
        <v>75</v>
      </c>
      <c r="D37" s="91" t="s">
        <v>48</v>
      </c>
      <c r="E37" s="88">
        <v>1200</v>
      </c>
      <c r="F37" s="89" t="s">
        <v>10</v>
      </c>
      <c r="G37" s="80">
        <v>600</v>
      </c>
      <c r="H37" s="60"/>
      <c r="I37" s="55">
        <v>1</v>
      </c>
      <c r="J37" s="68" t="s">
        <v>89</v>
      </c>
      <c r="K37" s="61" t="s">
        <v>18</v>
      </c>
      <c r="L37" s="62">
        <v>0</v>
      </c>
    </row>
    <row r="38" spans="1:102" s="23" customFormat="1" ht="50" customHeight="1" x14ac:dyDescent="0.3">
      <c r="A38" s="80"/>
      <c r="B38" s="90"/>
      <c r="C38" s="81" t="s">
        <v>17</v>
      </c>
      <c r="D38" s="74" t="s">
        <v>90</v>
      </c>
      <c r="E38" s="88">
        <v>1200</v>
      </c>
      <c r="F38" s="89" t="s">
        <v>10</v>
      </c>
      <c r="G38" s="80">
        <v>600</v>
      </c>
      <c r="H38" s="60">
        <f>SUM((E38/1000)*(G38/1000)*I38)</f>
        <v>0.72</v>
      </c>
      <c r="I38" s="81">
        <v>1</v>
      </c>
      <c r="J38" s="74"/>
      <c r="K38" s="86" t="s">
        <v>19</v>
      </c>
      <c r="L38" s="87">
        <v>0</v>
      </c>
    </row>
    <row r="39" spans="1:102" s="23" customFormat="1" ht="50" customHeight="1" x14ac:dyDescent="0.3">
      <c r="A39" s="80" t="s">
        <v>59</v>
      </c>
      <c r="B39" s="55" t="s">
        <v>44</v>
      </c>
      <c r="C39" s="55" t="s">
        <v>75</v>
      </c>
      <c r="D39" s="91" t="s">
        <v>48</v>
      </c>
      <c r="E39" s="88">
        <v>1200</v>
      </c>
      <c r="F39" s="89" t="s">
        <v>10</v>
      </c>
      <c r="G39" s="80">
        <v>600</v>
      </c>
      <c r="H39" s="60"/>
      <c r="I39" s="55">
        <v>1</v>
      </c>
      <c r="J39" s="68" t="s">
        <v>89</v>
      </c>
      <c r="K39" s="61" t="s">
        <v>18</v>
      </c>
      <c r="L39" s="62">
        <v>0</v>
      </c>
    </row>
    <row r="40" spans="1:102" s="23" customFormat="1" ht="50" customHeight="1" x14ac:dyDescent="0.3">
      <c r="A40" s="80"/>
      <c r="B40" s="90"/>
      <c r="C40" s="81" t="s">
        <v>17</v>
      </c>
      <c r="D40" s="74" t="s">
        <v>90</v>
      </c>
      <c r="E40" s="88">
        <v>1200</v>
      </c>
      <c r="F40" s="89" t="s">
        <v>10</v>
      </c>
      <c r="G40" s="80">
        <v>600</v>
      </c>
      <c r="H40" s="60">
        <f>SUM((E40/1000)*(G40/1000)*I40)</f>
        <v>0.72</v>
      </c>
      <c r="I40" s="81">
        <v>1</v>
      </c>
      <c r="J40" s="74"/>
      <c r="K40" s="86" t="s">
        <v>19</v>
      </c>
      <c r="L40" s="87">
        <v>0</v>
      </c>
    </row>
    <row r="41" spans="1:102" s="23" customFormat="1" ht="50" customHeight="1" x14ac:dyDescent="0.3">
      <c r="A41" s="80" t="s">
        <v>93</v>
      </c>
      <c r="B41" s="55" t="s">
        <v>94</v>
      </c>
      <c r="C41" s="55" t="s">
        <v>75</v>
      </c>
      <c r="D41" s="91" t="s">
        <v>48</v>
      </c>
      <c r="E41" s="88">
        <v>1200</v>
      </c>
      <c r="F41" s="89" t="s">
        <v>10</v>
      </c>
      <c r="G41" s="80">
        <v>600</v>
      </c>
      <c r="H41" s="60"/>
      <c r="I41" s="55">
        <v>1</v>
      </c>
      <c r="J41" s="68" t="s">
        <v>89</v>
      </c>
      <c r="K41" s="61" t="s">
        <v>18</v>
      </c>
      <c r="L41" s="62">
        <v>0</v>
      </c>
    </row>
    <row r="42" spans="1:102" s="23" customFormat="1" ht="50" customHeight="1" thickBot="1" x14ac:dyDescent="0.35">
      <c r="A42" s="80"/>
      <c r="B42" s="90"/>
      <c r="C42" s="81" t="s">
        <v>17</v>
      </c>
      <c r="D42" s="74" t="s">
        <v>90</v>
      </c>
      <c r="E42" s="88">
        <v>1200</v>
      </c>
      <c r="F42" s="89" t="s">
        <v>10</v>
      </c>
      <c r="G42" s="80">
        <v>600</v>
      </c>
      <c r="H42" s="60">
        <f>SUM((E42/1000)*(G42/1000)*I42)</f>
        <v>0.72</v>
      </c>
      <c r="I42" s="81">
        <v>1</v>
      </c>
      <c r="J42" s="85"/>
      <c r="K42" s="86" t="s">
        <v>19</v>
      </c>
      <c r="L42" s="87">
        <v>0</v>
      </c>
    </row>
    <row r="43" spans="1:102" s="22" customFormat="1" ht="41" customHeight="1" thickBot="1" x14ac:dyDescent="0.35">
      <c r="A43" s="108" t="s">
        <v>35</v>
      </c>
      <c r="B43" s="95"/>
      <c r="C43" s="95"/>
      <c r="D43" s="95"/>
      <c r="E43" s="109"/>
      <c r="F43" s="109"/>
      <c r="G43" s="109"/>
      <c r="H43" s="95"/>
      <c r="I43" s="95"/>
      <c r="J43" s="95"/>
      <c r="K43" s="95"/>
      <c r="L43" s="27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</row>
    <row r="44" spans="1:102" s="23" customFormat="1" ht="50" customHeight="1" x14ac:dyDescent="0.3">
      <c r="A44" s="80" t="s">
        <v>73</v>
      </c>
      <c r="B44" s="55" t="s">
        <v>46</v>
      </c>
      <c r="C44" s="55" t="s">
        <v>76</v>
      </c>
      <c r="D44" s="56" t="s">
        <v>47</v>
      </c>
      <c r="E44" s="82">
        <v>550</v>
      </c>
      <c r="F44" s="83" t="s">
        <v>10</v>
      </c>
      <c r="G44" s="84">
        <v>750</v>
      </c>
      <c r="H44" s="60">
        <f>SUM((E44/1000)*(G44/1000)*I44)</f>
        <v>0.41250000000000003</v>
      </c>
      <c r="I44" s="81">
        <v>1</v>
      </c>
      <c r="J44" s="68" t="s">
        <v>89</v>
      </c>
      <c r="K44" s="61" t="s">
        <v>18</v>
      </c>
      <c r="L44" s="62">
        <v>0</v>
      </c>
    </row>
    <row r="45" spans="1:102" s="23" customFormat="1" ht="50" customHeight="1" x14ac:dyDescent="0.3">
      <c r="A45" s="80"/>
      <c r="B45" s="90"/>
      <c r="C45" s="81" t="s">
        <v>17</v>
      </c>
      <c r="D45" s="74" t="s">
        <v>90</v>
      </c>
      <c r="E45" s="82">
        <v>550</v>
      </c>
      <c r="F45" s="83" t="s">
        <v>10</v>
      </c>
      <c r="G45" s="84">
        <v>750</v>
      </c>
      <c r="H45" s="60">
        <f>SUM((E45/1000)*(G45/1000)*I45)</f>
        <v>0.41250000000000003</v>
      </c>
      <c r="I45" s="81">
        <v>1</v>
      </c>
      <c r="J45" s="74"/>
      <c r="K45" s="86" t="s">
        <v>19</v>
      </c>
      <c r="L45" s="87">
        <v>0</v>
      </c>
    </row>
    <row r="46" spans="1:102" s="23" customFormat="1" ht="50" customHeight="1" x14ac:dyDescent="0.3">
      <c r="A46" s="80" t="s">
        <v>74</v>
      </c>
      <c r="B46" s="55" t="s">
        <v>45</v>
      </c>
      <c r="C46" s="55" t="s">
        <v>76</v>
      </c>
      <c r="D46" s="56" t="s">
        <v>47</v>
      </c>
      <c r="E46" s="82">
        <v>550</v>
      </c>
      <c r="F46" s="83" t="s">
        <v>10</v>
      </c>
      <c r="G46" s="84">
        <v>750</v>
      </c>
      <c r="H46" s="60">
        <f>SUM((E46/1000)*(G46/1000)*I46)</f>
        <v>0.41250000000000003</v>
      </c>
      <c r="I46" s="81">
        <v>1</v>
      </c>
      <c r="J46" s="68" t="s">
        <v>89</v>
      </c>
      <c r="K46" s="61" t="s">
        <v>18</v>
      </c>
      <c r="L46" s="62">
        <v>0</v>
      </c>
    </row>
    <row r="47" spans="1:102" s="23" customFormat="1" ht="50" customHeight="1" thickBot="1" x14ac:dyDescent="0.35">
      <c r="A47" s="80"/>
      <c r="B47" s="90"/>
      <c r="C47" s="81" t="s">
        <v>17</v>
      </c>
      <c r="D47" s="74" t="s">
        <v>90</v>
      </c>
      <c r="E47" s="82">
        <v>550</v>
      </c>
      <c r="F47" s="83" t="s">
        <v>10</v>
      </c>
      <c r="G47" s="84">
        <v>750</v>
      </c>
      <c r="H47" s="60">
        <f>SUM((E47/1000)*(G47/1000)*I47)</f>
        <v>0.41250000000000003</v>
      </c>
      <c r="I47" s="81">
        <v>1</v>
      </c>
      <c r="J47" s="85"/>
      <c r="K47" s="86" t="s">
        <v>19</v>
      </c>
      <c r="L47" s="87">
        <v>0</v>
      </c>
    </row>
    <row r="48" spans="1:102" s="23" customFormat="1" ht="50" customHeight="1" thickBot="1" x14ac:dyDescent="0.35">
      <c r="A48" s="108" t="s">
        <v>14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27"/>
    </row>
    <row r="49" spans="1:102" s="23" customFormat="1" ht="50" customHeight="1" x14ac:dyDescent="0.3">
      <c r="A49" s="35"/>
      <c r="B49" s="45" t="s">
        <v>96</v>
      </c>
      <c r="C49" s="34"/>
      <c r="D49" s="35"/>
      <c r="E49" s="30"/>
      <c r="F49" s="31"/>
      <c r="G49" s="32"/>
      <c r="H49" s="33"/>
      <c r="I49" s="39"/>
      <c r="J49" s="35"/>
      <c r="K49" s="43"/>
      <c r="L49" s="42">
        <v>0</v>
      </c>
    </row>
    <row r="50" spans="1:102" s="23" customFormat="1" ht="50" customHeight="1" x14ac:dyDescent="0.3">
      <c r="A50" s="35"/>
      <c r="B50" s="45" t="s">
        <v>97</v>
      </c>
      <c r="C50" s="34"/>
      <c r="D50" s="35"/>
      <c r="E50" s="30"/>
      <c r="F50" s="31"/>
      <c r="G50" s="32"/>
      <c r="H50" s="33"/>
      <c r="I50" s="39"/>
      <c r="J50" s="35"/>
      <c r="K50" s="43"/>
      <c r="L50" s="42">
        <v>0</v>
      </c>
    </row>
    <row r="51" spans="1:102" s="23" customFormat="1" ht="50" customHeight="1" thickBot="1" x14ac:dyDescent="0.35">
      <c r="A51" s="35"/>
      <c r="B51" s="45" t="s">
        <v>98</v>
      </c>
      <c r="C51" s="34"/>
      <c r="D51" s="35"/>
      <c r="E51" s="30"/>
      <c r="F51" s="31"/>
      <c r="G51" s="32"/>
      <c r="H51" s="33"/>
      <c r="I51" s="39"/>
      <c r="J51" s="35"/>
      <c r="K51" s="43"/>
      <c r="L51" s="42">
        <v>0</v>
      </c>
    </row>
    <row r="52" spans="1:102" s="23" customFormat="1" ht="50" customHeight="1" thickBot="1" x14ac:dyDescent="0.35">
      <c r="A52" s="108" t="s">
        <v>13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27"/>
    </row>
    <row r="53" spans="1:102" s="22" customFormat="1" ht="41" customHeight="1" thickBot="1" x14ac:dyDescent="0.3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8" t="s">
        <v>21</v>
      </c>
      <c r="L53" s="44">
        <f>SUM(L7:L52)</f>
        <v>0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</row>
    <row r="54" spans="1:102" s="23" customFormat="1" ht="48" customHeight="1" thickBot="1" x14ac:dyDescent="0.35">
      <c r="A54"/>
      <c r="B54"/>
      <c r="C54"/>
      <c r="D54"/>
      <c r="E54"/>
      <c r="F54"/>
      <c r="G54"/>
      <c r="H54" s="6"/>
      <c r="I54" s="40"/>
      <c r="J54"/>
      <c r="K54"/>
      <c r="L54"/>
    </row>
    <row r="55" spans="1:102" s="22" customFormat="1" ht="41" customHeight="1" thickBot="1" x14ac:dyDescent="0.35">
      <c r="A55"/>
      <c r="B55"/>
      <c r="C55"/>
      <c r="D55"/>
      <c r="E55"/>
      <c r="F55"/>
      <c r="G55"/>
      <c r="H55" s="6"/>
      <c r="I55" s="40"/>
      <c r="J55"/>
      <c r="K55"/>
      <c r="L55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</row>
    <row r="56" spans="1:102" s="20" customFormat="1" ht="45" customHeight="1" x14ac:dyDescent="0.3">
      <c r="A56"/>
      <c r="B56"/>
      <c r="C56"/>
      <c r="D56"/>
      <c r="E56"/>
      <c r="F56"/>
      <c r="G56"/>
      <c r="H56" s="6"/>
      <c r="I56" s="40"/>
      <c r="J56"/>
      <c r="K56"/>
      <c r="L56"/>
    </row>
    <row r="57" spans="1:102" x14ac:dyDescent="0.3">
      <c r="A57" s="7"/>
    </row>
    <row r="58" spans="1:102" x14ac:dyDescent="0.3">
      <c r="A58" s="7"/>
    </row>
    <row r="59" spans="1:102" x14ac:dyDescent="0.3">
      <c r="L59" s="7"/>
    </row>
    <row r="60" spans="1:102" x14ac:dyDescent="0.3">
      <c r="A60" s="7"/>
      <c r="B60" s="7"/>
      <c r="C60" s="7"/>
      <c r="D60" s="7"/>
      <c r="E60" s="7"/>
      <c r="F60" s="7"/>
      <c r="G60" s="7"/>
      <c r="H60" s="8"/>
      <c r="I60" s="41"/>
      <c r="J60" s="7"/>
      <c r="K60" s="7"/>
    </row>
    <row r="61" spans="1:102" x14ac:dyDescent="0.3">
      <c r="B61" s="7"/>
      <c r="C61" s="7"/>
      <c r="D61" s="7"/>
      <c r="E61" s="7"/>
      <c r="F61" s="7"/>
      <c r="G61" s="7"/>
      <c r="H61" s="8"/>
      <c r="I61" s="41"/>
      <c r="J61" s="7"/>
      <c r="K61" s="7"/>
    </row>
    <row r="62" spans="1:102" s="7" customFormat="1" ht="18" customHeight="1" x14ac:dyDescent="0.3">
      <c r="A62"/>
      <c r="B62"/>
      <c r="C62"/>
      <c r="D62"/>
      <c r="E62"/>
      <c r="F62"/>
      <c r="G62"/>
      <c r="H62" s="6"/>
      <c r="I62" s="40"/>
      <c r="J62"/>
      <c r="K62"/>
      <c r="L62"/>
    </row>
    <row r="63" spans="1:102" s="7" customFormat="1" ht="18" customHeight="1" x14ac:dyDescent="0.3">
      <c r="A63"/>
      <c r="H63" s="8"/>
      <c r="I63" s="41"/>
      <c r="L63"/>
    </row>
    <row r="64" spans="1:102" ht="14" customHeight="1" x14ac:dyDescent="0.3"/>
    <row r="65" spans="1:12" s="7" customFormat="1" ht="15" customHeight="1" x14ac:dyDescent="0.3">
      <c r="A65"/>
      <c r="B65"/>
      <c r="C65"/>
      <c r="D65"/>
      <c r="E65"/>
      <c r="F65"/>
      <c r="G65"/>
      <c r="H65" s="6"/>
      <c r="I65" s="40"/>
      <c r="J65"/>
      <c r="K65"/>
      <c r="L65"/>
    </row>
  </sheetData>
  <mergeCells count="19">
    <mergeCell ref="A43:K43"/>
    <mergeCell ref="A14:K14"/>
    <mergeCell ref="A48:K48"/>
    <mergeCell ref="A52:K52"/>
    <mergeCell ref="A22:K22"/>
    <mergeCell ref="A16:K16"/>
    <mergeCell ref="A18:K18"/>
    <mergeCell ref="A20:K20"/>
    <mergeCell ref="A6:K6"/>
    <mergeCell ref="A12:K12"/>
    <mergeCell ref="L4:L5"/>
    <mergeCell ref="J4:J5"/>
    <mergeCell ref="D4:D5"/>
    <mergeCell ref="A4:A5"/>
    <mergeCell ref="B4:B5"/>
    <mergeCell ref="I4:I5"/>
    <mergeCell ref="C4:C5"/>
    <mergeCell ref="A8:K8"/>
    <mergeCell ref="A10:K10"/>
  </mergeCells>
  <phoneticPr fontId="1" type="noConversion"/>
  <pageMargins left="0.74803149606299213" right="0.74803149606299213" top="0.98425196850393704" bottom="0.98425196850393704" header="0.51181102362204722" footer="0.51181102362204722"/>
  <pageSetup paperSize="8" scale="64" fitToHeight="0" orientation="landscape" copies="2" r:id="rId1"/>
  <headerFooter alignWithMargins="0">
    <oddHeader>Page &amp;P of &amp;N</oddHead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Graphics</vt:lpstr>
      <vt:lpstr>Graphics!Print_Area</vt:lpstr>
    </vt:vector>
  </TitlesOfParts>
  <Manager/>
  <Company>Philip Simpson Design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Simpson</dc:creator>
  <cp:keywords/>
  <dc:description/>
  <cp:lastModifiedBy>Kim Hart</cp:lastModifiedBy>
  <cp:lastPrinted>2022-05-06T16:22:27Z</cp:lastPrinted>
  <dcterms:created xsi:type="dcterms:W3CDTF">2010-09-09T12:55:34Z</dcterms:created>
  <dcterms:modified xsi:type="dcterms:W3CDTF">2024-12-22T16:21:13Z</dcterms:modified>
  <cp:category/>
</cp:coreProperties>
</file>