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cornwallservices-my.sharepoint.com/personal/graham_woodworth_cornwall_gov_uk/Documents/Documents/1.Projects/Graham/CIOSGH/Summ assess/"/>
    </mc:Choice>
  </mc:AlternateContent>
  <xr:revisionPtr revIDLastSave="0" documentId="8_{2749E592-72DC-4B42-B8DA-7CC6C993055F}" xr6:coauthVersionLast="47" xr6:coauthVersionMax="47" xr10:uidLastSave="{00000000-0000-0000-0000-000000000000}"/>
  <bookViews>
    <workbookView xWindow="-28920" yWindow="2565" windowWidth="29040" windowHeight="15840" activeTab="1" xr2:uid="{00000000-000D-0000-FFFF-FFFF00000000}"/>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ActivitiesEntry">LogicModel!$M$21</definedName>
    <definedName name="ContextDisplay">LogicModel!$A$7</definedName>
    <definedName name="ContextEntry">TextValues!$B$5</definedName>
    <definedName name="ImpactsEntry">LogicModel!$A$21</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A2" i="9"/>
  <c r="D5" i="2"/>
  <c r="D6" i="2"/>
  <c r="D7" i="2"/>
  <c r="D8" i="2"/>
  <c r="J7" i="4" l="1"/>
  <c r="G7" i="4"/>
  <c r="C7" i="4"/>
  <c r="A7" i="4"/>
  <c r="C25" i="4"/>
  <c r="C24" i="4"/>
  <c r="C23" i="4"/>
  <c r="C22" i="4"/>
  <c r="C21" i="4"/>
  <c r="C2" i="11" l="1"/>
  <c r="C2" i="9"/>
</calcChain>
</file>

<file path=xl/sharedStrings.xml><?xml version="1.0" encoding="utf-8"?>
<sst xmlns="http://schemas.openxmlformats.org/spreadsheetml/2006/main" count="90" uniqueCount="70">
  <si>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</si>
  <si>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</si>
  <si>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</si>
  <si>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</si>
  <si>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</si>
  <si>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</si>
  <si>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</si>
  <si>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</si>
  <si>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</si>
  <si>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</si>
  <si>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</si>
  <si>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</si>
  <si>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</si>
  <si>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</si>
  <si>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</si>
  <si>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</si>
  <si>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</si>
  <si>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</si>
  <si>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</si>
  <si>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</si>
  <si>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</si>
  <si>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</si>
  <si>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</si>
  <si>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</si>
  <si>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</si>
  <si>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</si>
  <si>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</si>
  <si>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</si>
  <si>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</si>
  <si>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</si>
  <si>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</si>
  <si>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</si>
  <si>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</si>
  <si>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</si>
  <si>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</si>
  <si>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</si>
  <si>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</si>
  <si>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</si>
  <si>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</si>
  <si>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</si>
  <si>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</si>
  <si>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</si>
  <si>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</si>
  <si>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CIOSGH Phase 2</t>
  </si>
  <si>
    <t>The specific activities that will be undertaken by the CIOSGH will be an Information, Diagnostic and Brokerage (IDB) service to enable Cornwall and IoS SMEs to access bespoke support for growth from the myriad of services on offer both within and outside of Cornwall and IoS. We will engage with 2,760 pre-start businesses and SMEs in the life of the project undertaking a 3-hour diagnostic under Indicator P13. There is a growing demand for this service, evidenced by a growing pipeline of new and ‘hard to reach’ SMEs accessing the service in addition to positive feedback from clients, who state the service is of significant value to them in their growth plans. 
Phase 2 builds on current delivery by addressing an identified gap in the CIOSGH IDB process to foster efficiency in the client journey (a tiered approach- see below). Additionally, phase 2 will operate a ‘Growth Access Fund, enabling businesses to apply for funding of £1,000 (with a £500 match from the business) to secure bespoke support from the private sector to deliver short, sharp interventions with significant impact on the businesses growth plans. Typically, this will either prepare a business for more intensive support from an ERDF Business Support Partner, accelerate growth post intervention, or accelerate growth plans for a business that does not want or have time for further funded intervention. The ‘Growth Access Fund’ will enhance the offer from partner organisations where the funding will both allow SMEs to be ‘support ready’,or be able to further develop growth plans post support.</t>
  </si>
  <si>
    <t xml:space="preserve">This project proposal represents a second phase to the current activity delivered by the Cornwall and Isles of Scilly Growth Hub (CIOSGH). It reflects the experience of the current CIOSGH project, client feedback and intelligence from other Growth Hubs nationally.  It makes some key improvements in the systems, processes and delivery building on this advance in knowledge of operation. It draws on experience from other Growth Hubs around the country reflecting on lessons learnt from evaluations that have been published; national policy; and learning from events such as the Growth Hub Network Meetings (delivered by BEIS on a quarterly basis). The CIOSGH runs in conjunction with the CIOS Skills Hub (ESF Funded) and in some cases shares staff across both projects (see organogram). The combined operation of both projects offers considerable traction and penetration in the SME landscape in CIOS to support businesses with growth aspirations and ultimately boost business productivity. By way of background, the Cornwall and Isles of Scilly Growth Hub (CIOSGH) is part of Government’s National Growth Hub network and provides a ‘one stop shop’ service for pre-start, start up and established SMEs to seek bespoke support to foster growth and enhance productivity across Cornwall and the Isles of Scilly (CIOS). It does this by providing a comprehensive support service consisting of; 
•	Business Navigators- Phone based service; limited advice, appointment management (for Connectors), eligibility checks, Growth assessment, CRM Management etc
•	Business Connectors- Information, Diagnostic and Brokerage (IDB) service, client account management, support knowledge experts, networking and marketing
•	Website- Comprehensive website to provide the ‘Hub’ and focus for businesses seeking to grow in CIOS, communication of ‘Growth Ecosystem’ advice on service, provide case studies/PR for client businesses, news, listings, events etc
•	Data Management- Reporting, CRM Management, intelligence
•	Communications- Comprehensive communications and PR function including marketing, website management and social media delivery to market and showcase service.
The project works closely with other ERDF funded business support in Cornwall, the private sector support and national support to ensure pre-starts and SME businesses get the support and advice they need to grow. Locally it does this through regular meetings with partners and a more formal quarterly meeting of the Business Support Delivery Board Exec. Group that is chaired by the Growth Hub Operations Director. </t>
  </si>
  <si>
    <t>As outlined in the funding application for the Phase 1 project (REF call OC05R15P 0072), there is currently only a very small market in CIOS for commercial, private sector business advice with some estimates suggesting that there are fewer than 500 genuine high growth businesses in the county, and around 32 Scale Ups businesses (according to the Scale Up Institute website May 2018).  There are many more with unrealised potential to grow, innovate and improve productivity, as has been proven by the current project and the outreach work we have carried out in different Cornish communities. Equally, there are a very high number of growing businesses that have not accessed any form of EU funded support before- as demonstrated by the current project’s pipeline of ‘hard to reach’ businesses (those with declared State Aid values of zero for example).  
This lack of penetration into the SME landscape is a clear market failure which continued funding from ESIF can address and develop with a move towards sustainability of co-ordinated business support post ESIF funding.  This funding application continues to ensure that the entrepreneurial ecosystem of CIOS is transformed and developed, putting business in the driving seat of raising ambition and awareness and creating a strong peer community of successful businesses as credible role models for others. The clear importance of seeking out and working with ‘hard to reach’ businesses ensures that all businesses are aware of and plugged into a hub of support for sustainable growth &amp; development in the future post ESIF funding. The ‘Hub’ approach delivered during the current Phase 1 project has offered the opportunity to link with these and any businesses in Cornwall eligible for funding- and start to develop a sustainable model of support for the future.</t>
  </si>
  <si>
    <t xml:space="preserve">The creation and development of a privately-funded business advice and referral portal is not an investable proposition at present.  Risk, marketing cost and size of market mean that no private operator can take on the development of a Hub service without continued subsidy, and this has been evidenced by other Growth Hubs around the UK where a truly sustainable model has been difficult for many areas of England to adopt without some form of public funding or other support. We have used ESIF intensively in the early years of the Phase 1 Hub operation for marketing, and to offer SMEs fully funded access to Hub services, with the aim that, in future years we will endeavour to move towards considering whether there is yet scope to introduce a payment scheme for some services through a subscription or membership model. Again however, this is something that many Growth Hubs in England have been slow to adopt due to the inherent problems of businesses paying for services such as this (which have been offered at no cost to the business for many number of years), particularly where there is a strong legacy of funded support. What is more likely to be successful is a hybrid model- utilising a variety of funding methods, which are currently being investigated and developed by the Growth Hubs across England and will continue over the life of this project. This research will inform us to develop ‘Phase 3’ post ESIF funding in 2021.
CIOSGH will continue (subject to approval of this application) to develop and add value to existing business support provision by relieving businesses of the need to understand and navigate the system themselves and bring a pipeline of new business prospects to the pipeline of other business support projects (for example from the current projects ‘hard to reach’ activity- Town Takeovers).  It will add value to other business networks by making it easier for them to connect their members to the whole support offer.  By managing the CRM and diagnostic process, it will add value through an effective referral system, ensuring the client journey is as smooth and effective as it can be, and build a considerable database of businesses who have shown interest in accessing business support in Cornwall. There is a need to shift the business support ‘culture’ in CIOS from a fragmented system of individual projects, to a more integrated, demand led ‘just in time’ system of support. The CIOSGH is an ideal vehicle to be able to do this this over the ESIF funded period and beyond into the post ESIF period, where the business support on offer in Cornwall is likely to be considerably diminished compared to the current funding cycles.
The Phase 2 project will also further its activity to become an even more comprehensive Hub of business support in Cornwall by working with key partners (in particular the LEP) to establish itself over Phase 2 as the single point of contact for business support brokerage. Current work with the LEP is building on a collaborative approach to ensure that other services for businesses are fully linked with the hub and accessed through the Hub portal where possible.
Over the current period, the project has linked with other Growth Hubs around the UK through the BEIS led quarterly ‘Growth Hub Network Meeting’ and whilst working on other initiatives. This has meant we have been able to draw on a variety of best practice across the UK, as well as drawing on our own learning from the current project. </t>
  </si>
  <si>
    <t>ERDF Funding</t>
  </si>
  <si>
    <t>Cornwall Council</t>
  </si>
  <si>
    <t>Office costs – Laptops &amp; software, presentational equipment, mobile phones &amp; associated call charges, office  furniture, IT system and support charges , office phone system and call charges, Printing, Postage and Stationery</t>
  </si>
  <si>
    <t>Overheads at 15% of direct salary costs and payroll payslip charges.</t>
  </si>
  <si>
    <t>Private Match</t>
  </si>
  <si>
    <t>Staff costs - Core team and allocated staff time of CDC Chief Executive and dedicated claims finance and monitoring staff</t>
  </si>
  <si>
    <t>Marketing - Design, promotional material, web  development, content and hosting, research database and events.</t>
  </si>
  <si>
    <t>Premises – Rental of Growth Hub office space</t>
  </si>
  <si>
    <t>Professional fees – , data sharing protocol &amp; MoU’s with other providers insurance, training, subscriptions ,meetings and conferences, procurement support, and management board meeting expenses.</t>
  </si>
  <si>
    <t>Other costs: travel, recruitment etc</t>
  </si>
  <si>
    <t>The Hub will deliver its activity through a web portal, social media and experienced Business Connectors and Navigators, working closely with other business support providers.</t>
  </si>
  <si>
    <t>The Growth Hub will work closely and co-ordinate business support promotional activity and events with other providers to ensure join-up and efficiency including in the investment of public money. This will form part of SLA arrangements with other providers.</t>
  </si>
  <si>
    <t>The central task of the Growth Hub is to simplify access to business support provision, in particular for growth and growth potential businesses. This will be achieved via a detailed diagnostic, action planning and referral service for eligible criterion businesses.</t>
  </si>
  <si>
    <t>In addition to its discrete functions, the Growth Hub will manage a Client Relationship Management system to collect data on clients.</t>
  </si>
  <si>
    <t>P13</t>
  </si>
  <si>
    <t>C1</t>
  </si>
  <si>
    <t>C2</t>
  </si>
  <si>
    <t>C6</t>
  </si>
  <si>
    <t>The CIOS Growth Hub will offer a single access point to the whole range of business support provision supporting local businesses to innovate, invest and grow - both nationally and internationally.</t>
  </si>
  <si>
    <t>The Growth Hub will encourage and support businesses to grow, innovate and invest through a one-stop service for information and guidance on and access to business support provision.  It will do this through a content-rich online website and social media activity backed by a telephone and face-to-face service delivered by a team of experienced Senior Business Connectors</t>
  </si>
  <si>
    <t>The Growth Hub will deploy its 4 (senior) Business Connectors across CIOS.  Representation and presence on the Isles of Scilly will be organised in collaboration with the IoS Council and the Island Partnership.</t>
  </si>
  <si>
    <t>Consultancy - Independent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</si>
</sst>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
      <sz val="12"/>
      <color rgb="FF000000"/>
      <name val="Arial"/>
      <family val="2"/>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57">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0" fontId="0" fillId="0" borderId="0" xfId="0" applyFont="1" applyAlignment="1">
      <alignment vertical="center" wrapText="1"/>
    </xf>
    <xf numFmtId="0" fontId="5" fillId="0" borderId="0" xfId="0" applyFont="1" applyAlignment="1" applyProtection="1">
      <alignment horizontal="left" vertical="center" wrapText="1"/>
      <protection locked="0" hidden="1"/>
    </xf>
    <xf numFmtId="3" fontId="10" fillId="6" borderId="19" xfId="0" applyNumberFormat="1" applyFont="1" applyFill="1" applyBorder="1" applyAlignment="1">
      <alignment vertical="center" wrapText="1"/>
    </xf>
    <xf numFmtId="3" fontId="5" fillId="0" borderId="0" xfId="0" applyNumberFormat="1" applyFont="1" applyAlignment="1" applyProtection="1">
      <alignment vertical="top" wrapText="1"/>
      <protection locked="0" hidden="1"/>
    </xf>
    <xf numFmtId="0" fontId="5" fillId="6" borderId="20" xfId="0" applyFont="1" applyFill="1" applyBorder="1" applyAlignment="1">
      <alignment vertical="center" wrapText="1"/>
    </xf>
    <xf numFmtId="0" fontId="5" fillId="6" borderId="21" xfId="0" applyFont="1" applyFill="1" applyBorder="1" applyAlignment="1">
      <alignment vertical="center" wrapText="1"/>
    </xf>
    <xf numFmtId="0" fontId="5" fillId="0" borderId="0" xfId="0" applyFont="1" applyAlignment="1">
      <alignment vertical="center" wrapText="1"/>
    </xf>
    <xf numFmtId="3" fontId="7" fillId="0" borderId="0" xfId="0" applyNumberFormat="1" applyFont="1" applyAlignment="1" applyProtection="1">
      <alignment vertical="top" wrapText="1"/>
      <protection locked="0" hidden="1"/>
    </xf>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center" textRotation="0" wrapText="1" indent="0" justifyLastLine="0" shrinkToFit="0" readingOrder="0"/>
      <protection locked="0" hidden="1"/>
    </dxf>
    <dxf>
      <font>
        <strike val="0"/>
        <outline val="0"/>
        <shadow val="0"/>
        <u val="none"/>
        <vertAlign val="baseline"/>
        <sz val="10"/>
        <color theme="1"/>
        <name val="Arial"/>
        <scheme val="none"/>
      </font>
      <alignment horizontal="general" vertical="center"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pt>
    <dgm:pt modelId="{013BCF5C-A820-4256-8F4C-71861941731E}" type="pres">
      <dgm:prSet presAssocID="{3FF33274-A4D0-4B40-8CB8-B2A8B5FC072C}" presName="node" presStyleLbl="node1" presStyleIdx="0" presStyleCnt="9">
        <dgm:presLayoutVars>
          <dgm:bulletEnabled val="1"/>
        </dgm:presLayoutVars>
      </dgm:prSet>
      <dgm:spPr/>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pt>
    <dgm:pt modelId="{370AF9B1-028D-45E0-8030-ECA1C4FACB04}" type="pres">
      <dgm:prSet presAssocID="{0532BEB6-7AC8-494A-BCA1-BB8A9C955B05}" presName="node" presStyleLbl="node1" presStyleIdx="1" presStyleCnt="9">
        <dgm:presLayoutVars>
          <dgm:bulletEnabled val="1"/>
        </dgm:presLayoutVars>
      </dgm:prSet>
      <dgm:spPr/>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pt>
    <dgm:pt modelId="{C4487615-2B55-4515-B287-D502092E782E}" type="pres">
      <dgm:prSet presAssocID="{1157BC5F-4FEE-4948-8C18-AB3F9E78EF67}" presName="node" presStyleLbl="node1" presStyleIdx="2" presStyleCnt="9">
        <dgm:presLayoutVars>
          <dgm:bulletEnabled val="1"/>
        </dgm:presLayoutVars>
      </dgm:prSet>
      <dgm:spPr/>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pt>
    <dgm:pt modelId="{43C81557-578A-452C-B0E0-0E7AE80CB972}" type="pres">
      <dgm:prSet presAssocID="{B9F3C1C2-8B41-4896-825F-AFA1493D5802}" presName="node" presStyleLbl="node1" presStyleIdx="3" presStyleCnt="9">
        <dgm:presLayoutVars>
          <dgm:bulletEnabled val="1"/>
        </dgm:presLayoutVars>
      </dgm:prSet>
      <dgm:spPr/>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pt>
    <dgm:pt modelId="{B47F8140-3451-430B-A9A6-56E1AC55B547}" type="pres">
      <dgm:prSet presAssocID="{5B5230F1-8A6F-414E-AB1C-CC45EBE91959}" presName="node" presStyleLbl="node1" presStyleIdx="4" presStyleCnt="9">
        <dgm:presLayoutVars>
          <dgm:bulletEnabled val="1"/>
        </dgm:presLayoutVars>
      </dgm:prSet>
      <dgm:spPr/>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pt>
    <dgm:pt modelId="{7E23EB6C-062F-4540-9037-D4D2EBD041B6}" type="pres">
      <dgm:prSet presAssocID="{1FC9FAA5-46F3-4C24-95D8-980038009B86}" presName="node" presStyleLbl="node1" presStyleIdx="5" presStyleCnt="9">
        <dgm:presLayoutVars>
          <dgm:bulletEnabled val="1"/>
        </dgm:presLayoutVars>
      </dgm:prSet>
      <dgm:spPr/>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pt>
    <dgm:pt modelId="{9903C532-CFCC-47F7-AEAC-727BDC81E089}" type="pres">
      <dgm:prSet presAssocID="{107ABD38-3E6E-447E-8E2D-50D6EFA61152}" presName="node" presStyleLbl="node1" presStyleIdx="6" presStyleCnt="9">
        <dgm:presLayoutVars>
          <dgm:bulletEnabled val="1"/>
        </dgm:presLayoutVars>
      </dgm:prSet>
      <dgm:spPr/>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pt>
    <dgm:pt modelId="{4D1FCD2A-F1E4-4A75-A5C8-2F2ADECA755D}" type="pres">
      <dgm:prSet presAssocID="{07770916-4999-4EEC-9D7B-9EFA790BFF9A}" presName="node" presStyleLbl="node1" presStyleIdx="7" presStyleCnt="9">
        <dgm:presLayoutVars>
          <dgm:bulletEnabled val="1"/>
        </dgm:presLayoutVars>
      </dgm:prSet>
      <dgm:spPr/>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pt>
    <dgm:pt modelId="{057082C9-09FB-477C-B986-6BD76443CB38}" type="pres">
      <dgm:prSet presAssocID="{015A6A22-570E-4F7F-BFD3-50F04529A297}" presName="node" presStyleLbl="node1" presStyleIdx="8" presStyleCnt="9">
        <dgm:presLayoutVars>
          <dgm:bulletEnabled val="1"/>
        </dgm:presLayoutVars>
      </dgm:prSet>
      <dgm:spPr/>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pt>
  </dgm:ptLst>
  <dgm:cxnLst>
    <dgm:cxn modelId="{C4B03B06-2890-4E15-BEBE-1DB9EFE57112}" srcId="{7366FB79-7E4B-4D3D-BF9B-35FB20B2078B}" destId="{07770916-4999-4EEC-9D7B-9EFA790BFF9A}" srcOrd="7" destOrd="0" parTransId="{70CA2A7F-2610-4D2D-BC99-CA6531A90F7B}" sibTransId="{C95BC978-DD30-459D-991F-2097365E3246}"/>
    <dgm:cxn modelId="{D14DCE0F-4FBB-40A8-AF6D-B05755B72470}" type="presOf" srcId="{C9B48FA8-30BF-4798-80D9-D03EB3759845}" destId="{49CA9A62-1BAE-4F7F-BC77-B4D1EF97C130}"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3B40B425-37D1-4642-BCE9-4BFB04442E86}" type="presOf" srcId="{EE5C662E-917B-4003-9ADF-8C770CCAF341}" destId="{266D64CC-622D-4507-A0C8-55915E664675}" srcOrd="0" destOrd="0" presId="urn:microsoft.com/office/officeart/2005/8/layout/cycle5"/>
    <dgm:cxn modelId="{4D8B602E-FB83-4249-BB0C-741B6C3A7ED2}" type="presOf" srcId="{107ABD38-3E6E-447E-8E2D-50D6EFA61152}" destId="{9903C532-CFCC-47F7-AEAC-727BDC81E089}"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06662D33-4326-48CD-9321-B60B733821EA}" srcId="{7366FB79-7E4B-4D3D-BF9B-35FB20B2078B}" destId="{3FF33274-A4D0-4B40-8CB8-B2A8B5FC072C}" srcOrd="0" destOrd="0" parTransId="{8D3DD5BC-E3D2-42B0-B562-1F75FD348AD9}" sibTransId="{B32F1CC6-52DD-41D2-83DC-E56B1E54FF42}"/>
    <dgm:cxn modelId="{47CEE75B-2127-4605-9BD1-4D18A74FE841}" srcId="{7366FB79-7E4B-4D3D-BF9B-35FB20B2078B}" destId="{107ABD38-3E6E-447E-8E2D-50D6EFA61152}" srcOrd="6" destOrd="0" parTransId="{A78A32CA-8195-4311-924D-DF118B3D7BF3}" sibTransId="{C479A92F-60C4-4CFC-940C-93318FF97874}"/>
    <dgm:cxn modelId="{A8C8525D-33D1-43DD-B5E3-76EB251B3635}" type="presOf" srcId="{7366FB79-7E4B-4D3D-BF9B-35FB20B2078B}" destId="{2D2D441E-A572-47FA-A194-347759191035}" srcOrd="0" destOrd="0" presId="urn:microsoft.com/office/officeart/2005/8/layout/cycle5"/>
    <dgm:cxn modelId="{3B1F5345-4BD4-49CF-B231-7FCBD6BE84ED}" type="presOf" srcId="{C95BC978-DD30-459D-991F-2097365E3246}" destId="{CC58459D-05E4-41D0-B74C-053729940568}"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06A1A9A7-9E76-4AF0-80DE-D2FA5C87097E}" type="presOf" srcId="{6CEAB3C0-913B-4FC1-8ACB-47DBE4E84538}" destId="{0E02A652-C024-4A6A-A7D0-A79C00A321DA}" srcOrd="0" destOrd="0" presId="urn:microsoft.com/office/officeart/2005/8/layout/cycle5"/>
    <dgm:cxn modelId="{FBA5C4AC-9F16-4A9B-B2A1-056933992E9A}" type="presOf" srcId="{3FF33274-A4D0-4B40-8CB8-B2A8B5FC072C}" destId="{013BCF5C-A820-4256-8F4C-71861941731E}"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E43401C1-DE9B-4747-BF71-878396B2CFA7}" type="presOf" srcId="{07770916-4999-4EEC-9D7B-9EFA790BFF9A}" destId="{4D1FCD2A-F1E4-4A75-A5C8-2F2ADECA755D}" srcOrd="0" destOrd="0" presId="urn:microsoft.com/office/officeart/2005/8/layout/cycle5"/>
    <dgm:cxn modelId="{5BEE9FC1-AFD9-4159-8990-44B9F5992652}" type="presOf" srcId="{015A6A22-570E-4F7F-BFD3-50F04529A297}" destId="{057082C9-09FB-477C-B986-6BD76443CB38}" srcOrd="0" destOrd="0" presId="urn:microsoft.com/office/officeart/2005/8/layout/cycle5"/>
    <dgm:cxn modelId="{465ECAC2-37DF-419F-9F51-6839D4476A98}" type="presOf" srcId="{1FC9FAA5-46F3-4C24-95D8-980038009B86}" destId="{7E23EB6C-062F-4540-9037-D4D2EBD041B6}"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40A42FDA-4359-4021-B9EE-FC301AA3763D}" type="presOf" srcId="{F5EBFDE1-03F7-4675-A4CB-A0EBB8D97D76}" destId="{2AD607A6-4034-463B-812E-ED500B531E06}" srcOrd="0" destOrd="0" presId="urn:microsoft.com/office/officeart/2005/8/layout/cycle5"/>
    <dgm:cxn modelId="{7CF49AE0-3121-49D3-946E-28516B5441A2}" srcId="{7366FB79-7E4B-4D3D-BF9B-35FB20B2078B}" destId="{0532BEB6-7AC8-494A-BCA1-BB8A9C955B05}" srcOrd="1" destOrd="0" parTransId="{82E67217-F3FC-4A36-A79C-148B4684A9EF}" sibTransId="{65E25C65-1EAC-4E66-9547-8AB6CBA0A8A3}"/>
    <dgm:cxn modelId="{DB18ACEB-8E1F-43E2-9F67-F0D4B394281A}" srcId="{7366FB79-7E4B-4D3D-BF9B-35FB20B2078B}" destId="{5B5230F1-8A6F-414E-AB1C-CC45EBE91959}" srcOrd="4" destOrd="0" parTransId="{2876EE6D-67D0-426D-8002-6C030C37E41A}" sibTransId="{6CEAB3C0-913B-4FC1-8ACB-47DBE4E84538}"/>
    <dgm:cxn modelId="{40C63FED-0CA1-4B9F-9A5A-D59800E042F4}" type="presOf" srcId="{B9F3C1C2-8B41-4896-825F-AFA1493D5802}" destId="{43C81557-578A-452C-B0E0-0E7AE80CB972}" srcOrd="0" destOrd="0" presId="urn:microsoft.com/office/officeart/2005/8/layout/cycle5"/>
    <dgm:cxn modelId="{E7D0F3F0-20A2-4496-8BAC-3513AF17C34D}" srcId="{7366FB79-7E4B-4D3D-BF9B-35FB20B2078B}" destId="{1157BC5F-4FEE-4948-8C18-AB3F9E78EF67}" srcOrd="2" destOrd="0" parTransId="{B1CFE781-E2EA-48B0-BBF8-82CEDFD8E58C}" sibTransId="{F5EBFDE1-03F7-4675-A4CB-A0EBB8D97D76}"/>
    <dgm:cxn modelId="{DE6776F2-7409-4A90-8646-206C3165F784}" type="presOf" srcId="{65E25C65-1EAC-4E66-9547-8AB6CBA0A8A3}" destId="{655B9512-6744-46BA-9FD5-CFCE5BE52CC5}"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02DE97FF-46B8-43C6-A6C3-5B32B6E9B81F}" type="presOf" srcId="{B32F1CC6-52DD-41D2-83DC-E56B1E54FF42}" destId="{0B543A88-CA5B-4F4E-AEDE-6EBF83AB8478}" srcOrd="0" destOrd="0" presId="urn:microsoft.com/office/officeart/2005/8/layout/cycle5"/>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13BCF5C-A820-4256-8F4C-71861941731E}">
      <dsp:nvSpPr>
        <dsp:cNvPr id="0" name=""/>
        <dsp:cNvSpPr/>
      </dsp:nvSpPr>
      <dsp:spPr>
        <a:xfrm>
          <a:off x="2248086" y="391246"/>
          <a:ext cx="914027" cy="594118"/>
        </a:xfrm>
        <a:prstGeom prst="roundRect">
          <a:avLst/>
        </a:prstGeom>
        <a:solidFill>
          <a:schemeClr val="accent1">
            <a:hueOff val="0"/>
            <a:satOff val="0"/>
            <a:lumOff val="0"/>
            <a:alphaOff val="0"/>
          </a:schemeClr>
        </a:solidFill>
        <a:ln w="25400" cap="flat" cmpd="sng" algn="ctr">
          <a:solidFill>
            <a:schemeClr val="accent2"/>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b="1" kern="1200"/>
            <a:t>Context</a:t>
          </a:r>
        </a:p>
      </dsp:txBody>
      <dsp:txXfrm>
        <a:off x="2277088" y="420248"/>
        <a:ext cx="856023" cy="536114"/>
      </dsp:txXfrm>
    </dsp:sp>
    <dsp:sp modelId="{0B543A88-CA5B-4F4E-AEDE-6EBF83AB8478}">
      <dsp:nvSpPr>
        <dsp:cNvPr id="0" name=""/>
        <dsp:cNvSpPr/>
      </dsp:nvSpPr>
      <dsp:spPr>
        <a:xfrm>
          <a:off x="424267" y="688306"/>
          <a:ext cx="4561664" cy="4561664"/>
        </a:xfrm>
        <a:custGeom>
          <a:avLst/>
          <a:gdLst/>
          <a:ahLst/>
          <a:cxnLst/>
          <a:rect l="0" t="0" r="0" b="0"/>
          <a:pathLst>
            <a:path>
              <a:moveTo>
                <a:pt x="2852060" y="72689"/>
              </a:moveTo>
              <a:arcTo wR="2280832" hR="2280832" stAng="17070238"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370AF9B1-028D-45E0-8030-ECA1C4FACB04}">
      <dsp:nvSpPr>
        <dsp:cNvPr id="0" name=""/>
        <dsp:cNvSpPr/>
      </dsp:nvSpPr>
      <dsp:spPr>
        <a:xfrm>
          <a:off x="3714176"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Market Failure Assessment</a:t>
          </a:r>
        </a:p>
      </dsp:txBody>
      <dsp:txXfrm>
        <a:off x="3743178" y="953862"/>
        <a:ext cx="856023" cy="536114"/>
      </dsp:txXfrm>
    </dsp:sp>
    <dsp:sp modelId="{655B9512-6744-46BA-9FD5-CFCE5BE52CC5}">
      <dsp:nvSpPr>
        <dsp:cNvPr id="0" name=""/>
        <dsp:cNvSpPr/>
      </dsp:nvSpPr>
      <dsp:spPr>
        <a:xfrm>
          <a:off x="424267" y="688306"/>
          <a:ext cx="4561664" cy="4561664"/>
        </a:xfrm>
        <a:custGeom>
          <a:avLst/>
          <a:gdLst/>
          <a:ahLst/>
          <a:cxnLst/>
          <a:rect l="0" t="0" r="0" b="0"/>
          <a:pathLst>
            <a:path>
              <a:moveTo>
                <a:pt x="4145792" y="967774"/>
              </a:moveTo>
              <a:arcTo wR="2280832" hR="2280832" stAng="19491112"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C4487615-2B55-4515-B287-D502092E782E}">
      <dsp:nvSpPr>
        <dsp:cNvPr id="0" name=""/>
        <dsp:cNvSpPr/>
      </dsp:nvSpPr>
      <dsp:spPr>
        <a:xfrm>
          <a:off x="4494267"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Project Objectives</a:t>
          </a:r>
        </a:p>
      </dsp:txBody>
      <dsp:txXfrm>
        <a:off x="4523269" y="2305019"/>
        <a:ext cx="856023" cy="536114"/>
      </dsp:txXfrm>
    </dsp:sp>
    <dsp:sp modelId="{2AD607A6-4034-463B-812E-ED500B531E06}">
      <dsp:nvSpPr>
        <dsp:cNvPr id="0" name=""/>
        <dsp:cNvSpPr/>
      </dsp:nvSpPr>
      <dsp:spPr>
        <a:xfrm>
          <a:off x="424267" y="688306"/>
          <a:ext cx="4561664" cy="4561664"/>
        </a:xfrm>
        <a:custGeom>
          <a:avLst/>
          <a:gdLst/>
          <a:ahLst/>
          <a:cxnLst/>
          <a:rect l="0" t="0" r="0" b="0"/>
          <a:pathLst>
            <a:path>
              <a:moveTo>
                <a:pt x="4559805" y="2372925"/>
              </a:moveTo>
              <a:arcTo wR="2280832" hR="2280832" stAng="21738844"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3C81557-578A-452C-B0E0-0E7AE80CB972}">
      <dsp:nvSpPr>
        <dsp:cNvPr id="0" name=""/>
        <dsp:cNvSpPr/>
      </dsp:nvSpPr>
      <dsp:spPr>
        <a:xfrm>
          <a:off x="4223344"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Rationale</a:t>
          </a:r>
        </a:p>
      </dsp:txBody>
      <dsp:txXfrm>
        <a:off x="4252346" y="3841497"/>
        <a:ext cx="856023" cy="536114"/>
      </dsp:txXfrm>
    </dsp:sp>
    <dsp:sp modelId="{266D64CC-622D-4507-A0C8-55915E664675}">
      <dsp:nvSpPr>
        <dsp:cNvPr id="0" name=""/>
        <dsp:cNvSpPr/>
      </dsp:nvSpPr>
      <dsp:spPr>
        <a:xfrm>
          <a:off x="424267" y="688306"/>
          <a:ext cx="4561664" cy="4561664"/>
        </a:xfrm>
        <a:custGeom>
          <a:avLst/>
          <a:gdLst/>
          <a:ahLst/>
          <a:cxnLst/>
          <a:rect l="0" t="0" r="0" b="0"/>
          <a:pathLst>
            <a:path>
              <a:moveTo>
                <a:pt x="3957858" y="3826724"/>
              </a:moveTo>
              <a:arcTo wR="2280832" hR="2280832" stAng="256020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B47F8140-3451-430B-A9A6-56E1AC55B547}">
      <dsp:nvSpPr>
        <dsp:cNvPr id="0" name=""/>
        <dsp:cNvSpPr/>
      </dsp:nvSpPr>
      <dsp:spPr>
        <a:xfrm>
          <a:off x="3028176"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Inputs</a:t>
          </a:r>
        </a:p>
      </dsp:txBody>
      <dsp:txXfrm>
        <a:off x="3057178" y="4844362"/>
        <a:ext cx="856023" cy="536114"/>
      </dsp:txXfrm>
    </dsp:sp>
    <dsp:sp modelId="{0E02A652-C024-4A6A-A7D0-A79C00A321DA}">
      <dsp:nvSpPr>
        <dsp:cNvPr id="0" name=""/>
        <dsp:cNvSpPr/>
      </dsp:nvSpPr>
      <dsp:spPr>
        <a:xfrm>
          <a:off x="424267" y="688306"/>
          <a:ext cx="4561664" cy="4561664"/>
        </a:xfrm>
        <a:custGeom>
          <a:avLst/>
          <a:gdLst/>
          <a:ahLst/>
          <a:cxnLst/>
          <a:rect l="0" t="0" r="0" b="0"/>
          <a:pathLst>
            <a:path>
              <a:moveTo>
                <a:pt x="2475531" y="4553339"/>
              </a:moveTo>
              <a:arcTo wR="2280832" hR="2280832" stAng="5106186" swAng="587629"/>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7E23EB6C-062F-4540-9037-D4D2EBD041B6}">
      <dsp:nvSpPr>
        <dsp:cNvPr id="0" name=""/>
        <dsp:cNvSpPr/>
      </dsp:nvSpPr>
      <dsp:spPr>
        <a:xfrm>
          <a:off x="1467995"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Activities</a:t>
          </a:r>
        </a:p>
      </dsp:txBody>
      <dsp:txXfrm>
        <a:off x="1496997" y="4844362"/>
        <a:ext cx="856023" cy="536114"/>
      </dsp:txXfrm>
    </dsp:sp>
    <dsp:sp modelId="{49CA9A62-1BAE-4F7F-BC77-B4D1EF97C130}">
      <dsp:nvSpPr>
        <dsp:cNvPr id="0" name=""/>
        <dsp:cNvSpPr/>
      </dsp:nvSpPr>
      <dsp:spPr>
        <a:xfrm>
          <a:off x="424267" y="688306"/>
          <a:ext cx="4561664" cy="4561664"/>
        </a:xfrm>
        <a:custGeom>
          <a:avLst/>
          <a:gdLst/>
          <a:ahLst/>
          <a:cxnLst/>
          <a:rect l="0" t="0" r="0" b="0"/>
          <a:pathLst>
            <a:path>
              <a:moveTo>
                <a:pt x="925783" y="4115509"/>
              </a:moveTo>
              <a:arcTo wR="2280832" hR="2280832" stAng="758692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9903C532-CFCC-47F7-AEAC-727BDC81E089}">
      <dsp:nvSpPr>
        <dsp:cNvPr id="0" name=""/>
        <dsp:cNvSpPr/>
      </dsp:nvSpPr>
      <dsp:spPr>
        <a:xfrm>
          <a:off x="272827"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Outputs</a:t>
          </a:r>
        </a:p>
      </dsp:txBody>
      <dsp:txXfrm>
        <a:off x="301829" y="3841497"/>
        <a:ext cx="856023" cy="536114"/>
      </dsp:txXfrm>
    </dsp:sp>
    <dsp:sp modelId="{F9E50CE9-8F28-4017-911A-DD6B5EEB7F3E}">
      <dsp:nvSpPr>
        <dsp:cNvPr id="0" name=""/>
        <dsp:cNvSpPr/>
      </dsp:nvSpPr>
      <dsp:spPr>
        <a:xfrm>
          <a:off x="424267" y="688306"/>
          <a:ext cx="4561664" cy="4561664"/>
        </a:xfrm>
        <a:custGeom>
          <a:avLst/>
          <a:gdLst/>
          <a:ahLst/>
          <a:cxnLst/>
          <a:rect l="0" t="0" r="0" b="0"/>
          <a:pathLst>
            <a:path>
              <a:moveTo>
                <a:pt x="98487" y="2943832"/>
              </a:moveTo>
              <a:arcTo wR="2280832" hR="2280832" stAng="9786068"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D1FCD2A-F1E4-4A75-A5C8-2F2ADECA755D}">
      <dsp:nvSpPr>
        <dsp:cNvPr id="0" name=""/>
        <dsp:cNvSpPr/>
      </dsp:nvSpPr>
      <dsp:spPr>
        <a:xfrm>
          <a:off x="1904"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Outcomes</a:t>
          </a:r>
        </a:p>
      </dsp:txBody>
      <dsp:txXfrm>
        <a:off x="30906" y="2305019"/>
        <a:ext cx="856023" cy="536114"/>
      </dsp:txXfrm>
    </dsp:sp>
    <dsp:sp modelId="{CC58459D-05E4-41D0-B74C-053729940568}">
      <dsp:nvSpPr>
        <dsp:cNvPr id="0" name=""/>
        <dsp:cNvSpPr/>
      </dsp:nvSpPr>
      <dsp:spPr>
        <a:xfrm>
          <a:off x="424267" y="688306"/>
          <a:ext cx="4561664" cy="4561664"/>
        </a:xfrm>
        <a:custGeom>
          <a:avLst/>
          <a:gdLst/>
          <a:ahLst/>
          <a:cxnLst/>
          <a:rect l="0" t="0" r="0" b="0"/>
          <a:pathLst>
            <a:path>
              <a:moveTo>
                <a:pt x="166421" y="1425575"/>
              </a:moveTo>
              <a:arcTo wR="2280832" hR="2280832" stAng="12121368"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057082C9-09FB-477C-B986-6BD76443CB38}">
      <dsp:nvSpPr>
        <dsp:cNvPr id="0" name=""/>
        <dsp:cNvSpPr/>
      </dsp:nvSpPr>
      <dsp:spPr>
        <a:xfrm>
          <a:off x="781995"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Impacts</a:t>
          </a:r>
        </a:p>
      </dsp:txBody>
      <dsp:txXfrm>
        <a:off x="810997" y="953862"/>
        <a:ext cx="856023" cy="536114"/>
      </dsp:txXfrm>
    </dsp:sp>
    <dsp:sp modelId="{674FCE5E-B935-40A0-B42A-3FB0A2D8B83C}">
      <dsp:nvSpPr>
        <dsp:cNvPr id="0" name=""/>
        <dsp:cNvSpPr/>
      </dsp:nvSpPr>
      <dsp:spPr>
        <a:xfrm>
          <a:off x="424267" y="688306"/>
          <a:ext cx="4561664" cy="4561664"/>
        </a:xfrm>
        <a:custGeom>
          <a:avLst/>
          <a:gdLst/>
          <a:ahLst/>
          <a:cxnLst/>
          <a:rect l="0" t="0" r="0" b="0"/>
          <a:pathLst>
            <a:path>
              <a:moveTo>
                <a:pt x="1375712" y="187281"/>
              </a:moveTo>
              <a:arcTo wR="2280832" hR="2280832" stAng="14797162"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6</xdr:col>
      <xdr:colOff>95250</xdr:colOff>
      <xdr:row>13</xdr:row>
      <xdr:rowOff>66675</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23</xdr:row>
      <xdr:rowOff>171448</xdr:rowOff>
    </xdr:to>
    <xdr:sp macro="" textlink="">
      <xdr:nvSpPr>
        <xdr:cNvPr id="9" name="Bent Arrow 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23</xdr:row>
      <xdr:rowOff>161925</xdr:rowOff>
    </xdr:to>
    <xdr:sp macro="" textlink="">
      <xdr:nvSpPr>
        <xdr:cNvPr id="10" name="Right Arrow 9">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23</xdr:row>
      <xdr:rowOff>200025</xdr:rowOff>
    </xdr:to>
    <xdr:sp macro="" textlink="">
      <xdr:nvSpPr>
        <xdr:cNvPr id="11" name="Right Arrow 10">
          <a:hlinkClick xmlns:r="http://schemas.openxmlformats.org/officeDocument/2006/relationships" r:id="rId7"/>
          <a:extLst>
            <a:ext uri="{FF2B5EF4-FFF2-40B4-BE49-F238E27FC236}">
              <a16:creationId xmlns:a16="http://schemas.microsoft.com/office/drawing/2014/main" id="{00000000-0008-0000-0100-00000B000000}"/>
            </a:ext>
          </a:extLst>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21</xdr:row>
      <xdr:rowOff>228597</xdr:rowOff>
    </xdr:from>
    <xdr:to>
      <xdr:col>3</xdr:col>
      <xdr:colOff>161925</xdr:colOff>
      <xdr:row>23</xdr:row>
      <xdr:rowOff>219072</xdr:rowOff>
    </xdr:to>
    <xdr:sp macro="" textlink="">
      <xdr:nvSpPr>
        <xdr:cNvPr id="12" name="Right Arrow 11">
          <a:hlinkClick xmlns:r="http://schemas.openxmlformats.org/officeDocument/2006/relationships" r:id="rId8"/>
          <a:extLst>
            <a:ext uri="{FF2B5EF4-FFF2-40B4-BE49-F238E27FC236}">
              <a16:creationId xmlns:a16="http://schemas.microsoft.com/office/drawing/2014/main" id="{00000000-0008-0000-0100-00000C000000}"/>
            </a:ext>
          </a:extLst>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a:extLst>
            <a:ext uri="{FF2B5EF4-FFF2-40B4-BE49-F238E27FC236}">
              <a16:creationId xmlns:a16="http://schemas.microsoft.com/office/drawing/2014/main" id="{00000000-0008-0000-0100-00000D000000}"/>
            </a:ext>
          </a:extLst>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Inputs" displayName="Inputs" ref="M6:N17" totalsRowShown="0" headerRowDxfId="38" dataDxfId="37">
  <autoFilter ref="M6:N17" xr:uid="{00000000-0009-0000-0100-000004000000}"/>
  <tableColumns count="2">
    <tableColumn id="1" xr3:uid="{00000000-0010-0000-0000-000001000000}" name="What" dataDxfId="36"/>
    <tableColumn id="2" xr3:uid="{00000000-0010-0000-0000-000002000000}" name="Value"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Activities" displayName="Activities" ref="M20:M28" totalsRowShown="0" headerRowDxfId="34" dataDxfId="33">
  <autoFilter ref="M20:M28" xr:uid="{00000000-0009-0000-0100-000005000000}"/>
  <tableColumns count="1">
    <tableColumn id="1" xr3:uid="{00000000-0010-0000-0100-000001000000}" name="What"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Outputs" displayName="Outputs" ref="J20:K25" totalsRowShown="0" headerRowDxfId="31" dataDxfId="30">
  <autoFilter ref="J20:K25" xr:uid="{00000000-0009-0000-0100-000006000000}"/>
  <tableColumns count="2">
    <tableColumn id="1" xr3:uid="{00000000-0010-0000-0200-000001000000}" name="What" dataDxfId="29"/>
    <tableColumn id="2" xr3:uid="{00000000-0010-0000-0200-000002000000}" name="Value" dataDxfId="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Outcomes" displayName="Outcomes" ref="C20:H25" totalsRowShown="0" headerRowDxfId="27" dataDxfId="26">
  <autoFilter ref="C20:H25" xr:uid="{00000000-0009-0000-0100-000007000000}"/>
  <tableColumns count="6">
    <tableColumn id="1" xr3:uid="{00000000-0010-0000-0300-000001000000}" name="ID" dataDxfId="25">
      <calculatedColumnFormula>ROW()-ROW($C$20)</calculatedColumnFormula>
    </tableColumn>
    <tableColumn id="2" xr3:uid="{00000000-0010-0000-0300-000002000000}" name="Intended Outcome" dataDxfId="24"/>
    <tableColumn id="3" xr3:uid="{00000000-0010-0000-0300-000003000000}" name="How is it Measured?" dataDxfId="23"/>
    <tableColumn id="6" xr3:uid="{00000000-0010-0000-0300-000006000000}" name="Level" dataDxfId="22"/>
    <tableColumn id="4" xr3:uid="{00000000-0010-0000-0300-000004000000}" name="Baseline" dataDxfId="21"/>
    <tableColumn id="5" xr3:uid="{00000000-0010-0000-0300-000005000000}" name="Actual" dataDxfId="2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Impacts" displayName="Impacts" ref="A20:A25" totalsRowShown="0" headerRowDxfId="19" dataDxfId="18">
  <autoFilter ref="A20:A25" xr:uid="{00000000-0009-0000-0100-000008000000}"/>
  <tableColumns count="1">
    <tableColumn id="1" xr3:uid="{00000000-0010-0000-0400-000001000000}" name="What" dataDxfId="1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extValues" displayName="TextValues" ref="A4:D8" totalsRowShown="0" headerRowDxfId="16" dataDxfId="15">
  <autoFilter ref="A4:D8" xr:uid="{00000000-0009-0000-0100-000001000000}"/>
  <tableColumns count="4">
    <tableColumn id="1" xr3:uid="{00000000-0010-0000-0500-000001000000}" name="Name" dataDxfId="14"/>
    <tableColumn id="2" xr3:uid="{00000000-0010-0000-0500-000002000000}" name="Value" dataDxfId="13"/>
    <tableColumn id="3" xr3:uid="{00000000-0010-0000-0500-000003000000}" name="Return" dataDxfId="12">
      <calculatedColumnFormula>HYPERLINK(TextValues[[#This Row],[Name]] &amp; "Display","Return to Logic Model")</calculatedColumnFormula>
    </tableColumn>
    <tableColumn id="4" xr3:uid="{00000000-0010-0000-0500-000004000000}"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OutcomeActualsBusiness" displayName="OutcomeActualsBusiness" ref="A1:J2" totalsRowShown="0" headerRowDxfId="10">
  <autoFilter ref="A1:J2" xr:uid="{00000000-0009-0000-0100-00000B000000}"/>
  <tableColumns count="10">
    <tableColumn id="1" xr3:uid="{00000000-0010-0000-0600-000001000000}" name="ID">
      <calculatedColumnFormula>ROW()-ROW($A$1)</calculatedColumnFormula>
    </tableColumn>
    <tableColumn id="2" xr3:uid="{00000000-0010-0000-0600-000002000000}" name="Outcome ID"/>
    <tableColumn id="3" xr3:uid="{00000000-0010-0000-0600-000003000000}" name="Outcome" dataDxfId="9">
      <calculatedColumnFormula>IF(ISBLANK(OutcomeActualsBusiness[Outcome ID]),"",VLOOKUP(OutcomeActualsBusiness[Outcome ID],CHOOSE({1,2},Outcomes[ID],Outcomes[Intended Outcome]),2,FALSE))</calculatedColumnFormula>
    </tableColumn>
    <tableColumn id="4" xr3:uid="{00000000-0010-0000-0600-000004000000}" name="Value" dataDxfId="8" dataCellStyle="Comma"/>
    <tableColumn id="5" xr3:uid="{00000000-0010-0000-0600-000005000000}" name="Beneficiary Reference"/>
    <tableColumn id="6" xr3:uid="{00000000-0010-0000-0600-000006000000}" name="Business Name"/>
    <tableColumn id="7" xr3:uid="{00000000-0010-0000-0600-000007000000}" name="Company Number"/>
    <tableColumn id="8" xr3:uid="{00000000-0010-0000-0600-000008000000}" name="VAT Registration Number"/>
    <tableColumn id="9" xr3:uid="{00000000-0010-0000-0600-000009000000}" name="Date First Engaged" dataDxfId="7"/>
    <tableColumn id="10" xr3:uid="{00000000-0010-0000-0600-00000A000000}" name="Still Active in Projec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OutcomeActualsProject" displayName="OutcomeActualsProject" ref="A1:E2" totalsRowShown="0" headerRowDxfId="6" tableBorderDxfId="5">
  <autoFilter ref="A1:E2" xr:uid="{00000000-0009-0000-0100-00000C000000}"/>
  <tableColumns count="5">
    <tableColumn id="1" xr3:uid="{00000000-0010-0000-0700-000001000000}" name="ID" dataDxfId="4">
      <calculatedColumnFormula>ROW()-ROW($A$1)</calculatedColumnFormula>
    </tableColumn>
    <tableColumn id="2" xr3:uid="{00000000-0010-0000-0700-000002000000}" name="Outcome ID" dataDxfId="3"/>
    <tableColumn id="3" xr3:uid="{00000000-0010-0000-0700-000003000000}" name="Outcome" dataDxfId="2">
      <calculatedColumnFormula>IF(ISBLANK(OutcomeActualsBusiness[Outcome ID]),"",VLOOKUP(OutcomeActualsBusiness[Outcome ID],CHOOSE({1,2},Outcomes[ID],Outcomes[Intended Outcome]),2,FALSE))</calculatedColumnFormula>
    </tableColumn>
    <tableColumn id="4" xr3:uid="{00000000-0010-0000-0700-000004000000}" name="Value" dataDxfId="1" dataCellStyle="Comma"/>
    <tableColumn id="5" xr3:uid="{00000000-0010-0000-0700-000005000000}" name="Description" dataDxfId="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OutcomeLevel" displayName="OutcomeLevel" ref="A1:A3" totalsRowShown="0">
  <autoFilter ref="A1:A3" xr:uid="{00000000-0009-0000-0100-000009000000}"/>
  <tableColumns count="1">
    <tableColumn id="1" xr3:uid="{00000000-0010-0000-0800-000001000000}"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opLeftCell="A7" workbookViewId="0">
      <selection activeCell="E4" sqref="E4"/>
    </sheetView>
  </sheetViews>
  <sheetFormatPr defaultColWidth="8.88671875" defaultRowHeight="15" x14ac:dyDescent="0.2"/>
  <cols>
    <col min="1" max="1" width="9.5546875" style="28" customWidth="1"/>
    <col min="2" max="16384" width="8.88671875" style="28"/>
  </cols>
  <sheetData>
    <row r="1" spans="1:1" x14ac:dyDescent="0.2">
      <c r="A1" s="28" t="s">
        <v>40</v>
      </c>
    </row>
    <row r="2" spans="1:1" x14ac:dyDescent="0.2">
      <c r="A2" s="28" t="s">
        <v>41</v>
      </c>
    </row>
    <row r="3" spans="1:1" x14ac:dyDescent="0.2">
      <c r="A3" s="28" t="s">
        <v>42</v>
      </c>
    </row>
  </sheetData>
  <pageMargins left="0.7" right="0.7" top="0.75" bottom="0.75" header="0.3" footer="0.3"/>
  <pageSetup orientation="portrait" r:id="rId1"/>
  <headerFooter>
    <oddHeader>&amp;R&amp;"Calibri"&amp;10&amp;KFF8C00Information Classification: CONTROLLED&amp;1#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5"/>
  <sheetViews>
    <sheetView showGridLines="0" tabSelected="1" topLeftCell="E1" workbookViewId="0">
      <selection activeCell="K21" sqref="K21"/>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6.77734375" style="12" bestFit="1"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37"/>
      <c r="B2" s="38"/>
      <c r="C2" s="38"/>
      <c r="D2" s="38"/>
      <c r="E2" s="38"/>
    </row>
    <row r="3" spans="1:14" ht="35.25" customHeight="1" x14ac:dyDescent="0.2">
      <c r="A3" s="53" t="s">
        <v>43</v>
      </c>
      <c r="B3" s="54"/>
      <c r="C3" s="54"/>
      <c r="D3" s="54"/>
      <c r="E3" s="55"/>
    </row>
    <row r="4" spans="1:14" ht="24.75" customHeight="1" x14ac:dyDescent="0.2">
      <c r="A4" s="56" t="s">
        <v>28</v>
      </c>
      <c r="B4" s="56"/>
      <c r="C4" s="56"/>
      <c r="D4" s="56"/>
      <c r="E4" s="56"/>
      <c r="F4" s="56"/>
      <c r="G4" s="56"/>
      <c r="H4" s="56"/>
    </row>
    <row r="5" spans="1:14" ht="15.75" x14ac:dyDescent="0.2">
      <c r="A5" s="11" t="s">
        <v>3</v>
      </c>
      <c r="C5" s="11" t="s">
        <v>6</v>
      </c>
      <c r="G5" s="11" t="s">
        <v>7</v>
      </c>
      <c r="J5" s="11" t="s">
        <v>5</v>
      </c>
      <c r="M5" s="11" t="s">
        <v>8</v>
      </c>
    </row>
    <row r="6" spans="1:14" s="13" customFormat="1" ht="15.75" thickBot="1" x14ac:dyDescent="0.25">
      <c r="A6" s="19" t="s">
        <v>12</v>
      </c>
      <c r="C6" s="39" t="s">
        <v>12</v>
      </c>
      <c r="D6" s="40"/>
      <c r="E6" s="40"/>
      <c r="G6" s="39" t="s">
        <v>12</v>
      </c>
      <c r="H6" s="40"/>
      <c r="J6" s="39" t="s">
        <v>12</v>
      </c>
      <c r="K6" s="40"/>
      <c r="M6" s="13" t="s">
        <v>14</v>
      </c>
      <c r="N6" s="13" t="s">
        <v>2</v>
      </c>
    </row>
    <row r="7" spans="1:14" s="13" customFormat="1" ht="25.5" customHeight="1" thickBot="1" x14ac:dyDescent="0.25">
      <c r="A7" s="41" t="str">
        <f>INDEX(TextValues[Value],MATCH("Context",TextValues[Name],0))</f>
        <v xml:space="preserve">This project proposal represents a second phase to the current activity delivered by the Cornwall and Isles of Scilly Growth Hub (CIOSGH). It reflects the experience of the current CIOSGH project, client feedback and intelligence from other Growth Hubs nationally.  It makes some key improvements in the systems, processes and delivery building on this advance in knowledge of operation. It draws on experience from other Growth Hubs around the country reflecting on lessons learnt from evaluations that have been published; national policy; and learning from events such as the Growth Hub Network Meetings (delivered by BEIS on a quarterly basis). The CIOSGH runs in conjunction with the CIOS Skills Hub (ESF Funded) and in some cases shares staff across both projects (see organogram). The combined operation of both projects offers considerable traction and penetration in the SME landscape in CIOS to support businesses with growth aspirations and ultimately boost business productivity. By way of background, the Cornwall and Isles of Scilly Growth Hub (CIOSGH) is part of Government’s National Growth Hub network and provides a ‘one stop shop’ service for pre-start, start up and established SMEs to seek bespoke support to foster growth and enhance productivity across Cornwall and the Isles of Scilly (CIOS). It does this by providing a comprehensive support service consisting of; 
•	Business Navigators- Phone based service; limited advice, appointment management (for Connectors), eligibility checks, Growth assessment, CRM Management etc
•	Business Connectors- Information, Diagnostic and Brokerage (IDB) service, client account management, support knowledge experts, networking and marketing
•	Website- Comprehensive website to provide the ‘Hub’ and focus for businesses seeking to grow in CIOS, communication of ‘Growth Ecosystem’ advice on service, provide case studies/PR for client businesses, news, listings, events etc
•	Data Management- Reporting, CRM Management, intelligence
•	Communications- Comprehensive communications and PR function including marketing, website management and social media delivery to market and showcase service.
The project works closely with other ERDF funded business support in Cornwall, the private sector support and national support to ensure pre-starts and SME businesses get the support and advice they need to grow. Locally it does this through regular meetings with partners and a more formal quarterly meeting of the Business Support Delivery Board Exec. Group that is chaired by the Growth Hub Operations Director. </v>
      </c>
      <c r="B7" s="14"/>
      <c r="C7" s="44" t="str">
        <f>INDEX(TextValues[Value],MATCH("MarketFailure",TextValues[Name],0))</f>
        <v>As outlined in the funding application for the Phase 1 project (REF call OC05R15P 0072), there is currently only a very small market in CIOS for commercial, private sector business advice with some estimates suggesting that there are fewer than 500 genuine high growth businesses in the county, and around 32 Scale Ups businesses (according to the Scale Up Institute website May 2018).  There are many more with unrealised potential to grow, innovate and improve productivity, as has been proven by the current project and the outreach work we have carried out in different Cornish communities. Equally, there are a very high number of growing businesses that have not accessed any form of EU funded support before- as demonstrated by the current project’s pipeline of ‘hard to reach’ businesses (those with declared State Aid values of zero for example).  
This lack of penetration into the SME landscape is a clear market failure which continued funding from ESIF can address and develop with a move towards sustainability of co-ordinated business support post ESIF funding.  This funding application continues to ensure that the entrepreneurial ecosystem of CIOS is transformed and developed, putting business in the driving seat of raising ambition and awareness and creating a strong peer community of successful businesses as credible role models for others. The clear importance of seeking out and working with ‘hard to reach’ businesses ensures that all businesses are aware of and plugged into a hub of support for sustainable growth &amp; development in the future post ESIF funding. The ‘Hub’ approach delivered during the current Phase 1 project has offered the opportunity to link with these and any businesses in Cornwall eligible for funding- and start to develop a sustainable model of support for the future.</v>
      </c>
      <c r="D7" s="50"/>
      <c r="E7" s="45"/>
      <c r="F7" s="14"/>
      <c r="G7" s="44" t="str">
        <f>INDEX(TextValues[Value],MATCH("ProjectObjectives",TextValues[Name],0))</f>
        <v>The specific activities that will be undertaken by the CIOSGH will be an Information, Diagnostic and Brokerage (IDB) service to enable Cornwall and IoS SMEs to access bespoke support for growth from the myriad of services on offer both within and outside of Cornwall and IoS. We will engage with 2,760 pre-start businesses and SMEs in the life of the project undertaking a 3-hour diagnostic under Indicator P13. There is a growing demand for this service, evidenced by a growing pipeline of new and ‘hard to reach’ SMEs accessing the service in addition to positive feedback from clients, who state the service is of significant value to them in their growth plans. 
Phase 2 builds on current delivery by addressing an identified gap in the CIOSGH IDB process to foster efficiency in the client journey (a tiered approach- see below). Additionally, phase 2 will operate a ‘Growth Access Fund, enabling businesses to apply for funding of £1,000 (with a £500 match from the business) to secure bespoke support from the private sector to deliver short, sharp interventions with significant impact on the businesses growth plans. Typically, this will either prepare a business for more intensive support from an ERDF Business Support Partner, accelerate growth post intervention, or accelerate growth plans for a business that does not want or have time for further funded intervention. The ‘Growth Access Fund’ will enhance the offer from partner organisations where the funding will both allow SMEs to be ‘support ready’,or be able to further develop growth plans post support.</v>
      </c>
      <c r="H7" s="45"/>
      <c r="I7" s="14"/>
      <c r="J7" s="44" t="str">
        <f>INDEX(TextValues[Value],MATCH("Rationale",TextValues[Name],0))</f>
        <v xml:space="preserve">The creation and development of a privately-funded business advice and referral portal is not an investable proposition at present.  Risk, marketing cost and size of market mean that no private operator can take on the development of a Hub service without continued subsidy, and this has been evidenced by other Growth Hubs around the UK where a truly sustainable model has been difficult for many areas of England to adopt without some form of public funding or other support. We have used ESIF intensively in the early years of the Phase 1 Hub operation for marketing, and to offer SMEs fully funded access to Hub services, with the aim that, in future years we will endeavour to move towards considering whether there is yet scope to introduce a payment scheme for some services through a subscription or membership model. Again however, this is something that many Growth Hubs in England have been slow to adopt due to the inherent problems of businesses paying for services such as this (which have been offered at no cost to the business for many number of years), particularly where there is a strong legacy of funded support. What is more likely to be successful is a hybrid model- utilising a variety of funding methods, which are currently being investigated and developed by the Growth Hubs across England and will continue over the life of this project. This research will inform us to develop ‘Phase 3’ post ESIF funding in 2021.
CIOSGH will continue (subject to approval of this application) to develop and add value to existing business support provision by relieving businesses of the need to understand and navigate the system themselves and bring a pipeline of new business prospects to the pipeline of other business support projects (for example from the current projects ‘hard to reach’ activity- Town Takeovers).  It will add value to other business networks by making it easier for them to connect their members to the whole support offer.  By managing the CRM and diagnostic process, it will add value through an effective referral system, ensuring the client journey is as smooth and effective as it can be, and build a considerable database of businesses who have shown interest in accessing business support in Cornwall. There is a need to shift the business support ‘culture’ in CIOS from a fragmented system of individual projects, to a more integrated, demand led ‘just in time’ system of support. The CIOSGH is an ideal vehicle to be able to do this this over the ESIF funded period and beyond into the post ESIF period, where the business support on offer in Cornwall is likely to be considerably diminished compared to the current funding cycles.
The Phase 2 project will also further its activity to become an even more comprehensive Hub of business support in Cornwall by working with key partners (in particular the LEP) to establish itself over Phase 2 as the single point of contact for business support brokerage. Current work with the LEP is building on a collaborative approach to ensure that other services for businesses are fully linked with the hub and accessed through the Hub portal where possible.
Over the current period, the project has linked with other Growth Hubs around the UK through the BEIS led quarterly ‘Growth Hub Network Meeting’ and whilst working on other initiatives. This has meant we have been able to draw on a variety of best practice across the UK, as well as drawing on our own learning from the current project. </v>
      </c>
      <c r="K7" s="45"/>
      <c r="L7" s="14"/>
      <c r="M7" s="16" t="s">
        <v>48</v>
      </c>
      <c r="N7" s="31">
        <v>2535200</v>
      </c>
    </row>
    <row r="8" spans="1:14" s="13" customFormat="1" ht="25.5" customHeight="1" thickBot="1" x14ac:dyDescent="0.25">
      <c r="A8" s="42"/>
      <c r="B8" s="14"/>
      <c r="C8" s="46"/>
      <c r="D8" s="51"/>
      <c r="E8" s="47"/>
      <c r="F8" s="14"/>
      <c r="G8" s="46"/>
      <c r="H8" s="47"/>
      <c r="I8" s="14"/>
      <c r="J8" s="46"/>
      <c r="K8" s="47"/>
      <c r="L8" s="14"/>
      <c r="M8" s="16" t="s">
        <v>49</v>
      </c>
      <c r="N8" s="31">
        <v>583800</v>
      </c>
    </row>
    <row r="9" spans="1:14" s="13" customFormat="1" ht="25.5" customHeight="1" x14ac:dyDescent="0.2">
      <c r="A9" s="42"/>
      <c r="B9" s="14"/>
      <c r="C9" s="46"/>
      <c r="D9" s="51"/>
      <c r="E9" s="47"/>
      <c r="F9" s="14"/>
      <c r="G9" s="46"/>
      <c r="H9" s="47"/>
      <c r="I9" s="14"/>
      <c r="J9" s="46"/>
      <c r="K9" s="47"/>
      <c r="L9" s="14"/>
      <c r="M9" s="30" t="s">
        <v>52</v>
      </c>
      <c r="N9" s="32">
        <v>50000</v>
      </c>
    </row>
    <row r="10" spans="1:14" s="13" customFormat="1" ht="25.5" customHeight="1" x14ac:dyDescent="0.2">
      <c r="A10" s="42"/>
      <c r="B10" s="14"/>
      <c r="C10" s="46"/>
      <c r="D10" s="51"/>
      <c r="E10" s="47"/>
      <c r="F10" s="14"/>
      <c r="G10" s="46"/>
      <c r="H10" s="47"/>
      <c r="I10" s="14"/>
      <c r="J10" s="46"/>
      <c r="K10" s="47"/>
      <c r="L10" s="14"/>
      <c r="M10" s="30" t="s">
        <v>53</v>
      </c>
      <c r="N10" s="16"/>
    </row>
    <row r="11" spans="1:14" s="13" customFormat="1" ht="25.5" customHeight="1" x14ac:dyDescent="0.2">
      <c r="A11" s="42"/>
      <c r="B11" s="14"/>
      <c r="C11" s="46"/>
      <c r="D11" s="51"/>
      <c r="E11" s="47"/>
      <c r="F11" s="14"/>
      <c r="G11" s="46"/>
      <c r="H11" s="47"/>
      <c r="I11" s="14"/>
      <c r="J11" s="46"/>
      <c r="K11" s="47"/>
      <c r="L11" s="14"/>
      <c r="M11" s="30" t="s">
        <v>69</v>
      </c>
      <c r="N11" s="16"/>
    </row>
    <row r="12" spans="1:14" s="13" customFormat="1" ht="25.5" customHeight="1" x14ac:dyDescent="0.2">
      <c r="A12" s="42"/>
      <c r="B12" s="14"/>
      <c r="C12" s="46"/>
      <c r="D12" s="51"/>
      <c r="E12" s="47"/>
      <c r="F12" s="14"/>
      <c r="G12" s="46"/>
      <c r="H12" s="47"/>
      <c r="I12" s="14"/>
      <c r="J12" s="46"/>
      <c r="K12" s="47"/>
      <c r="L12" s="14"/>
      <c r="M12" s="30" t="s">
        <v>54</v>
      </c>
      <c r="N12" s="16"/>
    </row>
    <row r="13" spans="1:14" s="13" customFormat="1" ht="25.5" customHeight="1" x14ac:dyDescent="0.2">
      <c r="A13" s="42"/>
      <c r="B13" s="14"/>
      <c r="C13" s="46"/>
      <c r="D13" s="51"/>
      <c r="E13" s="47"/>
      <c r="F13" s="14"/>
      <c r="G13" s="46"/>
      <c r="H13" s="47"/>
      <c r="I13" s="14"/>
      <c r="J13" s="46"/>
      <c r="K13" s="47"/>
      <c r="L13" s="14"/>
      <c r="M13" s="30" t="s">
        <v>55</v>
      </c>
      <c r="N13" s="16"/>
    </row>
    <row r="14" spans="1:14" s="13" customFormat="1" ht="25.5" customHeight="1" x14ac:dyDescent="0.2">
      <c r="A14" s="42"/>
      <c r="B14" s="14"/>
      <c r="C14" s="46"/>
      <c r="D14" s="51"/>
      <c r="E14" s="47"/>
      <c r="F14" s="14"/>
      <c r="G14" s="46"/>
      <c r="H14" s="47"/>
      <c r="I14" s="14"/>
      <c r="J14" s="46"/>
      <c r="K14" s="47"/>
      <c r="L14" s="14"/>
      <c r="M14" s="30" t="s">
        <v>50</v>
      </c>
      <c r="N14" s="16"/>
    </row>
    <row r="15" spans="1:14" s="13" customFormat="1" ht="25.5" customHeight="1" x14ac:dyDescent="0.2">
      <c r="A15" s="42"/>
      <c r="B15" s="14"/>
      <c r="C15" s="46"/>
      <c r="D15" s="51"/>
      <c r="E15" s="47"/>
      <c r="F15" s="14"/>
      <c r="G15" s="46"/>
      <c r="H15" s="47"/>
      <c r="I15" s="14"/>
      <c r="J15" s="46"/>
      <c r="K15" s="47"/>
      <c r="L15" s="14"/>
      <c r="M15" s="30" t="s">
        <v>51</v>
      </c>
      <c r="N15" s="16"/>
    </row>
    <row r="16" spans="1:14" s="13" customFormat="1" ht="25.5" customHeight="1" x14ac:dyDescent="0.2">
      <c r="A16" s="42"/>
      <c r="B16" s="14"/>
      <c r="C16" s="46"/>
      <c r="D16" s="51"/>
      <c r="E16" s="47"/>
      <c r="F16" s="14"/>
      <c r="G16" s="46"/>
      <c r="H16" s="47"/>
      <c r="I16" s="14"/>
      <c r="J16" s="46"/>
      <c r="K16" s="47"/>
      <c r="L16" s="14"/>
      <c r="M16" s="30" t="s">
        <v>56</v>
      </c>
      <c r="N16" s="16"/>
    </row>
    <row r="17" spans="1:14" s="13" customFormat="1" ht="25.5" customHeight="1" x14ac:dyDescent="0.2">
      <c r="A17" s="43"/>
      <c r="B17" s="14"/>
      <c r="C17" s="48"/>
      <c r="D17" s="52"/>
      <c r="E17" s="49"/>
      <c r="F17" s="14"/>
      <c r="G17" s="48"/>
      <c r="H17" s="49"/>
      <c r="I17" s="14"/>
      <c r="J17" s="48"/>
      <c r="K17" s="49"/>
      <c r="L17" s="14"/>
      <c r="M17" s="30" t="s">
        <v>57</v>
      </c>
      <c r="N17" s="16"/>
    </row>
    <row r="18" spans="1:14" s="13" customFormat="1" ht="25.5" customHeight="1" x14ac:dyDescent="0.2"/>
    <row r="19" spans="1:14" ht="15.75" x14ac:dyDescent="0.2">
      <c r="A19" s="11" t="s">
        <v>13</v>
      </c>
      <c r="C19" s="11" t="s">
        <v>11</v>
      </c>
      <c r="J19" s="11" t="s">
        <v>10</v>
      </c>
      <c r="M19" s="11" t="s">
        <v>9</v>
      </c>
    </row>
    <row r="20" spans="1:14" s="13" customFormat="1" ht="13.5" thickBot="1" x14ac:dyDescent="0.25">
      <c r="A20" s="13" t="s">
        <v>14</v>
      </c>
      <c r="C20" s="13" t="s">
        <v>19</v>
      </c>
      <c r="D20" s="13" t="s">
        <v>17</v>
      </c>
      <c r="E20" s="13" t="s">
        <v>18</v>
      </c>
      <c r="F20" s="13" t="s">
        <v>20</v>
      </c>
      <c r="G20" s="13" t="s">
        <v>15</v>
      </c>
      <c r="H20" s="13" t="s">
        <v>16</v>
      </c>
      <c r="J20" s="13" t="s">
        <v>14</v>
      </c>
      <c r="K20" s="13" t="s">
        <v>2</v>
      </c>
      <c r="M20" s="13" t="s">
        <v>14</v>
      </c>
    </row>
    <row r="21" spans="1:14" s="14" customFormat="1" ht="25.5" customHeight="1" x14ac:dyDescent="0.2">
      <c r="A21" s="16"/>
      <c r="C21" s="16">
        <f>ROW()-ROW($C$20)</f>
        <v>1</v>
      </c>
      <c r="D21" s="16"/>
      <c r="E21" s="16"/>
      <c r="F21" s="16"/>
      <c r="G21" s="16"/>
      <c r="H21" s="16"/>
      <c r="J21" s="16" t="s">
        <v>62</v>
      </c>
      <c r="K21" s="16">
        <v>2400</v>
      </c>
      <c r="M21" s="33" t="s">
        <v>66</v>
      </c>
    </row>
    <row r="22" spans="1:14" s="15" customFormat="1" ht="25.5" customHeight="1" x14ac:dyDescent="0.2">
      <c r="A22" s="17"/>
      <c r="C22" s="16">
        <f>ROW()-ROW($C$20)</f>
        <v>2</v>
      </c>
      <c r="D22" s="16"/>
      <c r="E22" s="16"/>
      <c r="F22" s="16"/>
      <c r="G22" s="16"/>
      <c r="H22" s="16"/>
      <c r="J22" s="16" t="s">
        <v>63</v>
      </c>
      <c r="K22" s="16">
        <v>100</v>
      </c>
      <c r="M22" s="34" t="s">
        <v>58</v>
      </c>
    </row>
    <row r="23" spans="1:14" s="15" customFormat="1" ht="25.5" customHeight="1" x14ac:dyDescent="0.2">
      <c r="A23" s="17"/>
      <c r="C23" s="18">
        <f>ROW()-ROW($C$20)</f>
        <v>3</v>
      </c>
      <c r="D23" s="18"/>
      <c r="E23" s="18"/>
      <c r="F23" s="18"/>
      <c r="G23" s="18"/>
      <c r="H23" s="18"/>
      <c r="J23" s="16" t="s">
        <v>64</v>
      </c>
      <c r="K23" s="18">
        <v>100</v>
      </c>
      <c r="M23" s="35" t="s">
        <v>67</v>
      </c>
    </row>
    <row r="24" spans="1:14" s="15" customFormat="1" ht="25.5" customHeight="1" x14ac:dyDescent="0.2">
      <c r="A24" s="17"/>
      <c r="C24" s="18">
        <f>ROW()-ROW($C$20)</f>
        <v>4</v>
      </c>
      <c r="D24" s="18"/>
      <c r="E24" s="18"/>
      <c r="F24" s="18"/>
      <c r="G24" s="18"/>
      <c r="H24" s="18"/>
      <c r="J24" s="16" t="s">
        <v>65</v>
      </c>
      <c r="K24" s="36">
        <v>50000</v>
      </c>
      <c r="M24" s="35" t="s">
        <v>68</v>
      </c>
    </row>
    <row r="25" spans="1:14" s="15" customFormat="1" ht="25.5" customHeight="1" x14ac:dyDescent="0.2">
      <c r="A25" s="17"/>
      <c r="C25" s="18">
        <f>ROW()-ROW($C$20)</f>
        <v>5</v>
      </c>
      <c r="D25" s="18"/>
      <c r="E25" s="18"/>
      <c r="F25" s="18"/>
      <c r="G25" s="18"/>
      <c r="H25" s="18"/>
      <c r="J25" s="18"/>
      <c r="K25" s="18"/>
      <c r="M25" s="35" t="s">
        <v>59</v>
      </c>
    </row>
    <row r="26" spans="1:14" s="15" customFormat="1" ht="25.5" customHeight="1" x14ac:dyDescent="0.2">
      <c r="A26" s="17"/>
      <c r="C26" s="17"/>
      <c r="D26" s="17"/>
      <c r="E26" s="17"/>
      <c r="F26" s="17"/>
      <c r="G26" s="17"/>
      <c r="H26" s="17"/>
      <c r="J26" s="17"/>
      <c r="K26" s="17"/>
      <c r="M26" s="35" t="s">
        <v>60</v>
      </c>
    </row>
    <row r="27" spans="1:14" s="15" customFormat="1" ht="25.5" customHeight="1" x14ac:dyDescent="0.2">
      <c r="A27" s="17"/>
      <c r="C27" s="17"/>
      <c r="D27" s="17"/>
      <c r="E27" s="17"/>
      <c r="F27" s="17"/>
      <c r="G27" s="17"/>
      <c r="H27" s="17"/>
      <c r="J27" s="17"/>
      <c r="K27" s="17"/>
      <c r="M27" s="34" t="s">
        <v>61</v>
      </c>
    </row>
    <row r="28" spans="1:14" s="15" customFormat="1" ht="25.5" customHeight="1" x14ac:dyDescent="0.2">
      <c r="A28" s="17"/>
      <c r="C28" s="17"/>
      <c r="D28" s="17"/>
      <c r="E28" s="17"/>
      <c r="F28" s="17"/>
      <c r="G28" s="17"/>
      <c r="H28" s="17"/>
      <c r="J28" s="17"/>
      <c r="K28" s="17"/>
      <c r="M28" s="35"/>
    </row>
    <row r="29" spans="1:14" s="15" customFormat="1" ht="25.5" customHeight="1" x14ac:dyDescent="0.2">
      <c r="A29" s="17"/>
      <c r="C29" s="17"/>
      <c r="D29" s="17"/>
      <c r="E29" s="17"/>
      <c r="F29" s="17"/>
      <c r="G29" s="17"/>
      <c r="H29" s="17"/>
      <c r="J29" s="17"/>
      <c r="K29" s="17"/>
      <c r="M29" s="17"/>
    </row>
    <row r="30" spans="1:14" s="15" customFormat="1" ht="25.5" customHeight="1" x14ac:dyDescent="0.2">
      <c r="A30" s="17"/>
      <c r="C30" s="17"/>
      <c r="D30" s="17"/>
      <c r="E30" s="17"/>
      <c r="F30" s="17"/>
      <c r="G30" s="17"/>
      <c r="H30" s="17"/>
      <c r="J30" s="17"/>
      <c r="K30" s="17"/>
      <c r="M30" s="17"/>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7"/>
      <c r="K33" s="17"/>
      <c r="M33" s="17"/>
    </row>
    <row r="34" spans="1:13" s="15" customFormat="1" ht="25.5" customHeight="1" x14ac:dyDescent="0.2">
      <c r="A34" s="17"/>
      <c r="C34" s="17"/>
      <c r="D34" s="17"/>
      <c r="E34" s="17"/>
      <c r="F34" s="17"/>
      <c r="G34" s="17"/>
      <c r="H34" s="17"/>
      <c r="J34" s="17"/>
      <c r="K34" s="17"/>
      <c r="M34" s="17"/>
    </row>
    <row r="35" spans="1:13" s="15" customFormat="1" ht="25.5" customHeight="1" x14ac:dyDescent="0.2">
      <c r="A35" s="17"/>
      <c r="C35" s="17"/>
      <c r="D35" s="17"/>
      <c r="E35" s="17"/>
      <c r="F35" s="17"/>
      <c r="G35" s="17"/>
      <c r="H35" s="17"/>
      <c r="J35" s="17"/>
      <c r="K35" s="17"/>
      <c r="M35" s="17"/>
    </row>
  </sheetData>
  <sheetProtection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1:F25" xr:uid="{00000000-0002-0000-0100-000000000000}">
      <formula1>refOutcomeLevel</formula1>
    </dataValidation>
  </dataValidations>
  <hyperlinks>
    <hyperlink ref="A6" location="ContextEntry" display="Edit" xr:uid="{00000000-0004-0000-0100-000000000000}"/>
    <hyperlink ref="C6" location="MarketFailureEntry" display="Edit" xr:uid="{00000000-0004-0000-0100-000001000000}"/>
    <hyperlink ref="G6" location="ProjectObjectivesEntry" display="Edit" xr:uid="{00000000-0004-0000-0100-000002000000}"/>
    <hyperlink ref="J6" location="RationaleEntry" display="Edit" xr:uid="{00000000-0004-0000-0100-000003000000}"/>
  </hyperlinks>
  <pageMargins left="0.7" right="0.7" top="0.75" bottom="0.75" header="0.3" footer="0.3"/>
  <pageSetup paperSize="8" scale="76" orientation="landscape" r:id="rId1"/>
  <headerFooter>
    <oddHeader>&amp;R&amp;"Calibri"&amp;10&amp;KFF8C00Information Classification: CONTROLLED&amp;1#</oddHeader>
  </headerFooter>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8"/>
  <sheetViews>
    <sheetView workbookViewId="0">
      <pane xSplit="1" ySplit="4" topLeftCell="B9" activePane="bottomRight" state="frozen"/>
      <selection pane="topRight" activeCell="B1" sqref="B1"/>
      <selection pane="bottomLeft" activeCell="A5" sqref="A5"/>
      <selection pane="bottomRight" activeCell="C7" sqref="C7"/>
    </sheetView>
  </sheetViews>
  <sheetFormatPr defaultRowHeight="15" x14ac:dyDescent="0.2"/>
  <cols>
    <col min="1" max="1" width="13.33203125" customWidth="1"/>
    <col min="2" max="2" width="92.109375" customWidth="1"/>
    <col min="3" max="3" width="18.109375" bestFit="1" customWidth="1"/>
  </cols>
  <sheetData>
    <row r="1" spans="1:4" ht="15.75" x14ac:dyDescent="0.25">
      <c r="A1" s="6" t="s">
        <v>26</v>
      </c>
    </row>
    <row r="2" spans="1:4" x14ac:dyDescent="0.2">
      <c r="A2" s="10" t="s">
        <v>27</v>
      </c>
      <c r="B2" s="2"/>
    </row>
    <row r="4" spans="1:4" s="7" customFormat="1" ht="24" customHeight="1" x14ac:dyDescent="0.2">
      <c r="A4" s="5" t="s">
        <v>1</v>
      </c>
      <c r="B4" s="9" t="s">
        <v>2</v>
      </c>
      <c r="C4" s="5" t="s">
        <v>24</v>
      </c>
      <c r="D4" s="5" t="s">
        <v>29</v>
      </c>
    </row>
    <row r="5" spans="1:4" ht="409.5" x14ac:dyDescent="0.2">
      <c r="A5" s="4" t="s">
        <v>3</v>
      </c>
      <c r="B5" s="29" t="s">
        <v>45</v>
      </c>
      <c r="C5" s="8" t="s">
        <v>0</v>
      </c>
      <c r="D5" s="4">
        <f>LEN(ContextEntry)</f>
        <v>2575</v>
      </c>
    </row>
    <row r="6" spans="1:4" ht="204" x14ac:dyDescent="0.2">
      <c r="A6" s="4" t="s">
        <v>25</v>
      </c>
      <c r="B6" s="20" t="s">
        <v>46</v>
      </c>
      <c r="C6" s="8" t="s">
        <v>0</v>
      </c>
      <c r="D6" s="4">
        <f>LEN(ContextEntry)</f>
        <v>2575</v>
      </c>
    </row>
    <row r="7" spans="1:4" ht="165.75" x14ac:dyDescent="0.2">
      <c r="A7" s="4" t="s">
        <v>4</v>
      </c>
      <c r="B7" s="20" t="s">
        <v>44</v>
      </c>
      <c r="C7" s="8" t="s">
        <v>0</v>
      </c>
      <c r="D7" s="4">
        <f>LEN(ContextEntry)</f>
        <v>2575</v>
      </c>
    </row>
    <row r="8" spans="1:4" ht="382.5" x14ac:dyDescent="0.2">
      <c r="A8" s="4" t="s">
        <v>5</v>
      </c>
      <c r="B8" s="20" t="s">
        <v>47</v>
      </c>
      <c r="C8" s="8" t="s">
        <v>0</v>
      </c>
      <c r="D8" s="4">
        <f>LEN(ContextEntry)</f>
        <v>2575</v>
      </c>
    </row>
  </sheetData>
  <sheetProtection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xr:uid="{00000000-0004-0000-0200-000000000000}"/>
    <hyperlink ref="C6" location="MarketFailureDisplay" display="Return to Logic Model" xr:uid="{00000000-0004-0000-0200-000001000000}"/>
    <hyperlink ref="C7" location="ProjectObjectivesDisplay" display="Return to Logic Model" xr:uid="{00000000-0004-0000-0200-000002000000}"/>
    <hyperlink ref="C8" location="RationaleDisplay" display="Return to Logic Model" xr:uid="{00000000-0004-0000-0200-000003000000}"/>
  </hyperlinks>
  <pageMargins left="0.70866141732283472" right="0.70866141732283472" top="0.74803149606299213" bottom="0.74803149606299213" header="0.31496062992125984" footer="0.31496062992125984"/>
  <pageSetup paperSize="9" scale="83" fitToHeight="0" orientation="landscape" r:id="rId1"/>
  <headerFooter>
    <oddHeader>&amp;R&amp;"Calibri"&amp;10&amp;KFF8C00Information Classification: CONTROLLED&amp;1#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1">
        <f>IF(ISBLANK(OutcomeActualsBusiness[Outcome ID]),"",VLOOKUP(OutcomeActualsBusiness[Outcome ID],CHOOSE({1,2},Outcomes[ID],Outcomes[Intended Outcome]),2,FALSE))</f>
        <v>0</v>
      </c>
      <c r="D2" s="25">
        <v>858456234</v>
      </c>
      <c r="I2" s="24"/>
      <c r="J2" t="s">
        <v>38</v>
      </c>
    </row>
  </sheetData>
  <dataValidations count="3">
    <dataValidation type="list" allowBlank="1" showInputMessage="1" showErrorMessage="1" sqref="B2" xr:uid="{00000000-0002-0000-0300-000000000000}">
      <formula1>refOutcomeID</formula1>
    </dataValidation>
    <dataValidation type="list" allowBlank="1" showInputMessage="1" showErrorMessage="1" sqref="J2" xr:uid="{00000000-0002-0000-0300-000001000000}">
      <formula1>"Y,N"</formula1>
    </dataValidation>
    <dataValidation type="decimal" allowBlank="1" showInputMessage="1" showErrorMessage="1" sqref="D2" xr:uid="{00000000-0002-0000-0300-000002000000}">
      <formula1>0</formula1>
      <formula2>999999999</formula2>
    </dataValidation>
  </dataValidations>
  <pageMargins left="0.7" right="0.7" top="0.75" bottom="0.75" header="0.3" footer="0.3"/>
  <pageSetup paperSize="9" orientation="portrait" r:id="rId1"/>
  <headerFooter>
    <oddHeader>&amp;R&amp;"Calibri"&amp;10&amp;KFF8C00Information Classification: CONTROLLED&amp;1#</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3" t="s">
        <v>19</v>
      </c>
      <c r="B1" s="23" t="s">
        <v>30</v>
      </c>
      <c r="C1" s="23" t="s">
        <v>31</v>
      </c>
      <c r="D1" s="23" t="s">
        <v>2</v>
      </c>
      <c r="E1" s="27" t="s">
        <v>39</v>
      </c>
    </row>
    <row r="2" spans="1:5" x14ac:dyDescent="0.2">
      <c r="A2" s="3">
        <f>ROW()-ROW($A$1)</f>
        <v>1</v>
      </c>
      <c r="B2" s="3">
        <v>1</v>
      </c>
      <c r="C2" s="22">
        <f>IF(ISBLANK(OutcomeActualsBusiness[Outcome ID]),"",VLOOKUP(OutcomeActualsBusiness[Outcome ID],CHOOSE({1,2},Outcomes[ID],Outcomes[Intended Outcome]),2,FALSE))</f>
        <v>0</v>
      </c>
      <c r="D2" s="26"/>
      <c r="E2" s="7"/>
    </row>
  </sheetData>
  <dataValidations count="2">
    <dataValidation type="decimal" allowBlank="1" showInputMessage="1" showErrorMessage="1" sqref="D2" xr:uid="{00000000-0002-0000-0400-000000000000}">
      <formula1>0</formula1>
      <formula2>999999999</formula2>
    </dataValidation>
    <dataValidation type="list" allowBlank="1" showInputMessage="1" showErrorMessage="1" sqref="B2" xr:uid="{00000000-0002-0000-0400-000001000000}">
      <formula1>refOutcomeID</formula1>
    </dataValidation>
  </dataValidations>
  <pageMargins left="0.7" right="0.7" top="0.75" bottom="0.75" header="0.3" footer="0.3"/>
  <pageSetup paperSize="9" orientation="portrait" r:id="rId1"/>
  <headerFooter>
    <oddHeader>&amp;R&amp;"Calibri"&amp;10&amp;KFF8C00Information Classification: CONTROLLED&amp;1#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pageSetup paperSize="9" orientation="portrait" r:id="rId1"/>
  <headerFooter>
    <oddHeader>&amp;R&amp;"Calibri"&amp;10&amp;KFF8C00Information Classification: CONTROLLED&amp;1#</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Introduction</vt:lpstr>
      <vt:lpstr>LogicModel</vt:lpstr>
      <vt:lpstr>TextValues</vt:lpstr>
      <vt:lpstr>OutcomeActuals-Businesses</vt:lpstr>
      <vt:lpstr>OutcomeActuals-Project</vt:lpstr>
      <vt:lpstr>Reference</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Graham Woodworth</cp:lastModifiedBy>
  <cp:lastPrinted>2016-06-28T16:07:48Z</cp:lastPrinted>
  <dcterms:created xsi:type="dcterms:W3CDTF">2016-06-28T13:02:04Z</dcterms:created>
  <dcterms:modified xsi:type="dcterms:W3CDTF">2022-07-28T15:10:07Z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y fmtid="{D5CDD505-2E9C-101B-9397-08002B2CF9AE}" pid="5" name="MSIP_Label_65bade86-969a-4cfc-8d70-99d1f0adeaba_Enabled">
    <vt:lpwstr>true</vt:lpwstr>
  </property>
  <property fmtid="{D5CDD505-2E9C-101B-9397-08002B2CF9AE}" pid="6" name="MSIP_Label_65bade86-969a-4cfc-8d70-99d1f0adeaba_SetDate">
    <vt:lpwstr>2022-07-28T15:09:25Z</vt:lpwstr>
  </property>
  <property fmtid="{D5CDD505-2E9C-101B-9397-08002B2CF9AE}" pid="7" name="MSIP_Label_65bade86-969a-4cfc-8d70-99d1f0adeaba_Method">
    <vt:lpwstr>Privileged</vt:lpwstr>
  </property>
  <property fmtid="{D5CDD505-2E9C-101B-9397-08002B2CF9AE}" pid="8" name="MSIP_Label_65bade86-969a-4cfc-8d70-99d1f0adeaba_Name">
    <vt:lpwstr>65bade86-969a-4cfc-8d70-99d1f0adeaba</vt:lpwstr>
  </property>
  <property fmtid="{D5CDD505-2E9C-101B-9397-08002B2CF9AE}" pid="9" name="MSIP_Label_65bade86-969a-4cfc-8d70-99d1f0adeaba_SiteId">
    <vt:lpwstr>efaa16aa-d1de-4d58-ba2e-2833fdfdd29f</vt:lpwstr>
  </property>
  <property fmtid="{D5CDD505-2E9C-101B-9397-08002B2CF9AE}" pid="10" name="MSIP_Label_65bade86-969a-4cfc-8d70-99d1f0adeaba_ActionId">
    <vt:lpwstr>eb19c130-787b-4f46-bcb5-0761e05f896f</vt:lpwstr>
  </property>
  <property fmtid="{D5CDD505-2E9C-101B-9397-08002B2CF9AE}" pid="11" name="MSIP_Label_65bade86-969a-4cfc-8d70-99d1f0adeaba_ContentBits">
    <vt:lpwstr>1</vt:lpwstr>
  </property>
</Properties>
</file>