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ERVER\File System\Quartermaster Department\Procurement Department\CATEGORY FILES\RHC - SSB EPOS\"/>
    </mc:Choice>
  </mc:AlternateContent>
  <xr:revisionPtr revIDLastSave="0" documentId="8_{7646BE00-5C1D-4025-A4CF-1ECFEDBA4832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tock on Hand" sheetId="1" r:id="rId1"/>
    <sheet name="VAT Cod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5" i="1"/>
  <c r="H10" i="1"/>
  <c r="I10" i="1" s="1"/>
  <c r="H11" i="1"/>
  <c r="I11" i="1" s="1"/>
  <c r="H12" i="1"/>
  <c r="I12" i="1" s="1"/>
  <c r="H13" i="1"/>
  <c r="L13" i="1" s="1"/>
  <c r="H14" i="1"/>
  <c r="L14" i="1" s="1"/>
  <c r="H15" i="1"/>
  <c r="I15" i="1" s="1"/>
  <c r="H16" i="1"/>
  <c r="L16" i="1" s="1"/>
  <c r="H17" i="1"/>
  <c r="I17" i="1" s="1"/>
  <c r="H18" i="1"/>
  <c r="L18" i="1" s="1"/>
  <c r="H19" i="1"/>
  <c r="I19" i="1" s="1"/>
  <c r="H9" i="1"/>
  <c r="I9" i="1" s="1"/>
  <c r="H5" i="1"/>
  <c r="L5" i="1" s="1"/>
  <c r="H6" i="1"/>
  <c r="I6" i="1" s="1"/>
  <c r="H7" i="1"/>
  <c r="I7" i="1" s="1"/>
  <c r="H8" i="1"/>
  <c r="I8" i="1" s="1"/>
  <c r="I14" i="1" l="1"/>
  <c r="I5" i="1"/>
  <c r="I13" i="1"/>
  <c r="K20" i="1"/>
  <c r="L19" i="1"/>
  <c r="L17" i="1"/>
  <c r="I18" i="1"/>
  <c r="L15" i="1"/>
  <c r="I16" i="1"/>
  <c r="L12" i="1"/>
  <c r="L11" i="1"/>
  <c r="L10" i="1"/>
  <c r="L9" i="1"/>
  <c r="L8" i="1"/>
  <c r="L7" i="1"/>
  <c r="L20" i="1" s="1"/>
  <c r="L6" i="1"/>
</calcChain>
</file>

<file path=xl/sharedStrings.xml><?xml version="1.0" encoding="utf-8"?>
<sst xmlns="http://schemas.openxmlformats.org/spreadsheetml/2006/main" count="104" uniqueCount="77">
  <si>
    <t>Product Code</t>
  </si>
  <si>
    <t>Short Description</t>
  </si>
  <si>
    <t>Supplier</t>
  </si>
  <si>
    <t>Cost Price</t>
  </si>
  <si>
    <t>Net Sale Price</t>
  </si>
  <si>
    <t>Profit Per Line</t>
  </si>
  <si>
    <t>Stock Value (cost)</t>
  </si>
  <si>
    <t>Stock Value (net sale)</t>
  </si>
  <si>
    <t>Last Movement Date</t>
  </si>
  <si>
    <t>Greetings cards</t>
  </si>
  <si>
    <t>Books</t>
  </si>
  <si>
    <t>Food &amp; Drink</t>
  </si>
  <si>
    <t>Food</t>
  </si>
  <si>
    <t>Christmas</t>
  </si>
  <si>
    <t>Xmas Cards</t>
  </si>
  <si>
    <t/>
  </si>
  <si>
    <t>VAT Code</t>
  </si>
  <si>
    <t>VAT Description</t>
  </si>
  <si>
    <t>%</t>
  </si>
  <si>
    <t>Total Value (Sum of product)</t>
  </si>
  <si>
    <t>Standard</t>
  </si>
  <si>
    <t>VAT Standard</t>
  </si>
  <si>
    <t>Zero Tax</t>
  </si>
  <si>
    <t>VAT Zero</t>
  </si>
  <si>
    <t>Department</t>
  </si>
  <si>
    <t xml:space="preserve">Stationery </t>
  </si>
  <si>
    <t>Toys</t>
  </si>
  <si>
    <t>Category</t>
  </si>
  <si>
    <t>Guide Books</t>
  </si>
  <si>
    <t>Biography</t>
  </si>
  <si>
    <t>Childrens Books</t>
  </si>
  <si>
    <t>CAR004</t>
  </si>
  <si>
    <t>Drink</t>
  </si>
  <si>
    <t>Buy In Cards</t>
  </si>
  <si>
    <t>Own Developed Cards</t>
  </si>
  <si>
    <t>Desk</t>
  </si>
  <si>
    <t>Plush</t>
  </si>
  <si>
    <t>BOO004</t>
  </si>
  <si>
    <t>BOO043</t>
  </si>
  <si>
    <t>BOO044</t>
  </si>
  <si>
    <t>BOO029</t>
  </si>
  <si>
    <t>CAR010</t>
  </si>
  <si>
    <t>CAR022</t>
  </si>
  <si>
    <t>GIN001</t>
  </si>
  <si>
    <t>BIS012</t>
  </si>
  <si>
    <t>BIS019</t>
  </si>
  <si>
    <t>CAR049</t>
  </si>
  <si>
    <t>CAR011</t>
  </si>
  <si>
    <t>STA015</t>
  </si>
  <si>
    <t>TED006</t>
  </si>
  <si>
    <t>Supplier A</t>
  </si>
  <si>
    <t>Supplier B</t>
  </si>
  <si>
    <t>Supplier C</t>
  </si>
  <si>
    <t>Thomas Leach</t>
  </si>
  <si>
    <t>Supplier D</t>
  </si>
  <si>
    <t>Suppler E</t>
  </si>
  <si>
    <t>Supplier F</t>
  </si>
  <si>
    <t>Supplier J</t>
  </si>
  <si>
    <t>Supplier G</t>
  </si>
  <si>
    <t>RHC Guide Book</t>
  </si>
  <si>
    <t>Colin Thackery</t>
  </si>
  <si>
    <t>Tommy of the Royal Hospital Chelsea</t>
  </si>
  <si>
    <t>Spinach at Christmas</t>
  </si>
  <si>
    <t>Not Father Christmas</t>
  </si>
  <si>
    <t>Pensioner in the Snow</t>
  </si>
  <si>
    <t>Santa Visits</t>
  </si>
  <si>
    <t>Founder's Day, 1987</t>
  </si>
  <si>
    <t>RHC Garden Gin</t>
  </si>
  <si>
    <t>Sweet Biscuit Drum</t>
  </si>
  <si>
    <t>Savoury Biscuit Drums</t>
  </si>
  <si>
    <t>RHC Thank You Cards</t>
  </si>
  <si>
    <t>Occasion Card</t>
  </si>
  <si>
    <t>Cartoon Ruler</t>
  </si>
  <si>
    <t>Llywelyn the Lion</t>
  </si>
  <si>
    <t>Stock on Hand</t>
  </si>
  <si>
    <t>Unit Selling Price</t>
  </si>
  <si>
    <t>APPENDIX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</si>
</sst>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409]&quot;£&quot;#,##0.00"/>
    <numFmt numFmtId="165" formatCode="[$-10409]dd\-mm\-yyyy"/>
    <numFmt numFmtId="166" formatCode="[$-10409]#,##0.0"/>
    <numFmt numFmtId="167" formatCode="[$-10409]0.00;\(0.00\)"/>
    <numFmt numFmtId="168" formatCode="[$-10809]&quot;£&quot;#,##0.00;\(&quot;£&quot;#,##0.00\)"/>
    <numFmt numFmtId="169" formatCode="[$-10809]0"/>
  </numFmts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FFFFFF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00"/>
      <name val="Arial"/>
    </font>
    <font>
      <sz val="10"/>
      <color rgb="FFFFFFFF"/>
      <name val="Arial"/>
    </font>
    <font>
      <sz val="8"/>
      <color rgb="FF000000"/>
      <name val="Tahoma"/>
      <family val="2"/>
    </font>
    <font>
      <sz val="7"/>
      <color rgb="FF000000"/>
      <name val="Arial"/>
      <family val="2"/>
    </font>
    <font>
      <b/>
      <sz val="11"/>
      <color rgb="FFFFFFFF"/>
      <name val="Tahom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3D3D3"/>
      </right>
      <top/>
      <bottom/>
      <diagonal/>
    </border>
  </borders>
  <cellStyleXfs count="1">
    <xf numFmtId="0" fontId="0" fillId="0" borderId="0"/>
  </cellStyleXfs>
  <cellXfs count="21">
    <xf numFmtId="0" fontId="1" fillId="0" borderId="0" xfId="0" applyFont="1"/>
    <xf numFmtId="0" fontId="6" fillId="2" borderId="1" xfId="0" applyFont="1" applyFill="1" applyBorder="1" applyAlignment="1">
      <alignment vertical="top" wrapText="1" readingOrder="1"/>
    </xf>
    <xf numFmtId="0" fontId="6" fillId="2" borderId="1" xfId="0" applyFont="1" applyFill="1" applyBorder="1" applyAlignment="1">
      <alignment horizontal="center" vertical="top" wrapText="1" readingOrder="1"/>
    </xf>
    <xf numFmtId="0" fontId="4" fillId="0" borderId="1" xfId="0" applyFont="1" applyBorder="1" applyAlignment="1">
      <alignment vertical="top" wrapText="1" readingOrder="1"/>
    </xf>
    <xf numFmtId="167" fontId="4" fillId="0" borderId="1" xfId="0" applyNumberFormat="1" applyFont="1" applyBorder="1" applyAlignment="1">
      <alignment vertical="top" wrapText="1" readingOrder="1"/>
    </xf>
    <xf numFmtId="164" fontId="4" fillId="0" borderId="1" xfId="0" applyNumberFormat="1" applyFont="1" applyBorder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 applyProtection="1">
      <alignment horizontal="left"/>
      <protection locked="0" hidden="1"/>
    </xf>
    <xf numFmtId="0" fontId="7" fillId="0" borderId="2" xfId="0" applyFont="1" applyBorder="1" applyAlignment="1">
      <alignment vertical="top" wrapText="1" readingOrder="1"/>
    </xf>
    <xf numFmtId="164" fontId="3" fillId="0" borderId="2" xfId="0" applyNumberFormat="1" applyFont="1" applyBorder="1" applyAlignment="1">
      <alignment horizontal="center" vertical="top" wrapText="1" readingOrder="1"/>
    </xf>
    <xf numFmtId="165" fontId="3" fillId="0" borderId="2" xfId="0" applyNumberFormat="1" applyFont="1" applyBorder="1" applyAlignment="1">
      <alignment horizontal="center" vertical="top" wrapText="1" readingOrder="1"/>
    </xf>
    <xf numFmtId="168" fontId="7" fillId="0" borderId="2" xfId="0" applyNumberFormat="1" applyFont="1" applyBorder="1" applyAlignment="1">
      <alignment horizontal="center" vertical="top" wrapText="1" readingOrder="1"/>
    </xf>
    <xf numFmtId="169" fontId="7" fillId="0" borderId="2" xfId="0" applyNumberFormat="1" applyFont="1" applyBorder="1" applyAlignment="1">
      <alignment horizontal="center" vertical="top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166" fontId="5" fillId="0" borderId="2" xfId="0" applyNumberFormat="1" applyFont="1" applyBorder="1" applyAlignment="1">
      <alignment horizontal="center" vertical="top" wrapText="1" readingOrder="1"/>
    </xf>
    <xf numFmtId="164" fontId="5" fillId="0" borderId="2" xfId="0" applyNumberFormat="1" applyFont="1" applyBorder="1" applyAlignment="1">
      <alignment horizontal="center" vertical="top" wrapText="1" readingOrder="1"/>
    </xf>
    <xf numFmtId="0" fontId="4" fillId="3" borderId="2" xfId="0" applyFont="1" applyFill="1" applyBorder="1" applyAlignment="1">
      <alignment vertical="top" wrapText="1" readingOrder="1"/>
    </xf>
    <xf numFmtId="0" fontId="10" fillId="0" borderId="0" xfId="0" applyFont="1"/>
    <xf numFmtId="0" fontId="5" fillId="0" borderId="3" xfId="0" applyFont="1" applyBorder="1" applyAlignment="1">
      <alignment horizontal="right" vertical="top" wrapText="1" readingOrder="1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1"/>
  <sheetViews>
    <sheetView showGridLines="0" tabSelected="1" workbookViewId="0">
      <selection activeCell="R5" sqref="R5"/>
    </sheetView>
  </sheetViews>
  <sheetFormatPr defaultRowHeight="14.4" x14ac:dyDescent="0.3"/>
  <cols>
    <col min="1" max="1" width="13.44140625" customWidth="1"/>
    <col min="2" max="2" width="20.88671875" customWidth="1"/>
    <col min="3" max="3" width="19.77734375" customWidth="1"/>
    <col min="4" max="4" width="20.88671875" customWidth="1"/>
    <col min="5" max="5" width="20.109375" customWidth="1"/>
    <col min="6" max="6" width="8.109375" customWidth="1"/>
    <col min="7" max="7" width="7.6640625" customWidth="1"/>
    <col min="8" max="8" width="8.21875" customWidth="1"/>
    <col min="9" max="9" width="8.88671875" customWidth="1"/>
    <col min="10" max="10" width="10.88671875" customWidth="1"/>
    <col min="11" max="11" width="13.88671875" customWidth="1"/>
    <col min="12" max="12" width="13.6640625" customWidth="1"/>
    <col min="13" max="13" width="10.88671875" customWidth="1"/>
    <col min="14" max="14" width="0" hidden="1" customWidth="1"/>
    <col min="15" max="15" width="1.6640625" customWidth="1"/>
  </cols>
  <sheetData>
    <row r="1" spans="1:13" x14ac:dyDescent="0.3">
      <c r="A1" s="18" t="s">
        <v>76</v>
      </c>
    </row>
    <row r="2" spans="1:13" x14ac:dyDescent="0.3">
      <c r="A2" s="18" t="s">
        <v>74</v>
      </c>
    </row>
    <row r="4" spans="1:13" ht="41.4" x14ac:dyDescent="0.3">
      <c r="A4" s="7" t="s">
        <v>0</v>
      </c>
      <c r="B4" s="7" t="s">
        <v>1</v>
      </c>
      <c r="C4" s="7" t="s">
        <v>24</v>
      </c>
      <c r="D4" s="7" t="s">
        <v>27</v>
      </c>
      <c r="E4" s="7" t="s">
        <v>2</v>
      </c>
      <c r="F4" s="7" t="s">
        <v>3</v>
      </c>
      <c r="G4" s="14" t="s">
        <v>75</v>
      </c>
      <c r="H4" s="7" t="s">
        <v>4</v>
      </c>
      <c r="I4" s="7" t="s">
        <v>5</v>
      </c>
      <c r="J4" s="7" t="s">
        <v>74</v>
      </c>
      <c r="K4" s="7" t="s">
        <v>6</v>
      </c>
      <c r="L4" s="7" t="s">
        <v>7</v>
      </c>
      <c r="M4" s="7" t="s">
        <v>8</v>
      </c>
    </row>
    <row r="5" spans="1:13" x14ac:dyDescent="0.3">
      <c r="A5" s="8" t="s">
        <v>37</v>
      </c>
      <c r="B5" s="8" t="s">
        <v>59</v>
      </c>
      <c r="C5" s="9" t="s">
        <v>10</v>
      </c>
      <c r="D5" s="9" t="s">
        <v>28</v>
      </c>
      <c r="E5" s="9" t="s">
        <v>50</v>
      </c>
      <c r="F5" s="10">
        <v>4</v>
      </c>
      <c r="G5" s="12">
        <v>9.9499999999999993</v>
      </c>
      <c r="H5" s="10">
        <f>G5</f>
        <v>9.9499999999999993</v>
      </c>
      <c r="I5" s="10">
        <f>H5-F5</f>
        <v>5.9499999999999993</v>
      </c>
      <c r="J5" s="13">
        <v>289</v>
      </c>
      <c r="K5" s="10">
        <f>F5*J5</f>
        <v>1156</v>
      </c>
      <c r="L5" s="10">
        <f>H5*J5</f>
        <v>2875.5499999999997</v>
      </c>
      <c r="M5" s="11">
        <v>45193.636626585598</v>
      </c>
    </row>
    <row r="6" spans="1:13" x14ac:dyDescent="0.3">
      <c r="A6" s="8" t="s">
        <v>38</v>
      </c>
      <c r="B6" s="8" t="s">
        <v>60</v>
      </c>
      <c r="C6" s="9" t="s">
        <v>10</v>
      </c>
      <c r="D6" s="9" t="s">
        <v>29</v>
      </c>
      <c r="E6" s="9" t="s">
        <v>51</v>
      </c>
      <c r="F6" s="10">
        <v>8</v>
      </c>
      <c r="G6" s="12">
        <v>14.99</v>
      </c>
      <c r="H6" s="10">
        <f t="shared" ref="H6:H8" si="0">G6</f>
        <v>14.99</v>
      </c>
      <c r="I6" s="10">
        <f t="shared" ref="I6:I19" si="1">H6-F6</f>
        <v>6.99</v>
      </c>
      <c r="J6" s="13">
        <v>10</v>
      </c>
      <c r="K6" s="10">
        <f t="shared" ref="K6:K19" si="2">F6*J6</f>
        <v>80</v>
      </c>
      <c r="L6" s="10">
        <f t="shared" ref="L6:L19" si="3">H6*J6</f>
        <v>149.9</v>
      </c>
      <c r="M6" s="11">
        <v>45184.611375</v>
      </c>
    </row>
    <row r="7" spans="1:13" x14ac:dyDescent="0.3">
      <c r="A7" s="8" t="s">
        <v>39</v>
      </c>
      <c r="B7" s="8" t="s">
        <v>61</v>
      </c>
      <c r="C7" s="9" t="s">
        <v>10</v>
      </c>
      <c r="D7" s="9" t="s">
        <v>29</v>
      </c>
      <c r="E7" s="9" t="s">
        <v>51</v>
      </c>
      <c r="F7" s="10">
        <v>5</v>
      </c>
      <c r="G7" s="12">
        <v>8.99</v>
      </c>
      <c r="H7" s="10">
        <f t="shared" si="0"/>
        <v>8.99</v>
      </c>
      <c r="I7" s="10">
        <f t="shared" si="1"/>
        <v>3.99</v>
      </c>
      <c r="J7" s="13">
        <v>5</v>
      </c>
      <c r="K7" s="10">
        <f t="shared" si="2"/>
        <v>25</v>
      </c>
      <c r="L7" s="10">
        <f t="shared" si="3"/>
        <v>44.95</v>
      </c>
      <c r="M7" s="11">
        <v>45176.556941701398</v>
      </c>
    </row>
    <row r="8" spans="1:13" x14ac:dyDescent="0.3">
      <c r="A8" s="8" t="s">
        <v>40</v>
      </c>
      <c r="B8" s="9" t="s">
        <v>62</v>
      </c>
      <c r="C8" s="9" t="s">
        <v>10</v>
      </c>
      <c r="D8" s="9" t="s">
        <v>30</v>
      </c>
      <c r="E8" s="9" t="s">
        <v>52</v>
      </c>
      <c r="F8" s="10">
        <v>3.5</v>
      </c>
      <c r="G8" s="12">
        <v>7</v>
      </c>
      <c r="H8" s="10">
        <f t="shared" si="0"/>
        <v>7</v>
      </c>
      <c r="I8" s="10">
        <f t="shared" si="1"/>
        <v>3.5</v>
      </c>
      <c r="J8" s="13">
        <v>25</v>
      </c>
      <c r="K8" s="10">
        <f t="shared" si="2"/>
        <v>87.5</v>
      </c>
      <c r="L8" s="10">
        <f t="shared" si="3"/>
        <v>175</v>
      </c>
      <c r="M8" s="11">
        <v>45191.535740740699</v>
      </c>
    </row>
    <row r="9" spans="1:13" x14ac:dyDescent="0.3">
      <c r="A9" s="9" t="s">
        <v>41</v>
      </c>
      <c r="B9" s="9" t="s">
        <v>63</v>
      </c>
      <c r="C9" s="9" t="s">
        <v>13</v>
      </c>
      <c r="D9" s="9" t="s">
        <v>14</v>
      </c>
      <c r="E9" s="9" t="s">
        <v>53</v>
      </c>
      <c r="F9" s="10">
        <v>2.85</v>
      </c>
      <c r="G9" s="12">
        <v>8.9499999999999993</v>
      </c>
      <c r="H9" s="10">
        <f>G9/1.2</f>
        <v>7.458333333333333</v>
      </c>
      <c r="I9" s="10">
        <f t="shared" si="1"/>
        <v>4.6083333333333325</v>
      </c>
      <c r="J9" s="13">
        <v>165</v>
      </c>
      <c r="K9" s="10">
        <f t="shared" si="2"/>
        <v>470.25</v>
      </c>
      <c r="L9" s="10">
        <f t="shared" si="3"/>
        <v>1230.625</v>
      </c>
      <c r="M9" s="11">
        <v>45184.611375</v>
      </c>
    </row>
    <row r="10" spans="1:13" x14ac:dyDescent="0.3">
      <c r="A10" s="9" t="s">
        <v>42</v>
      </c>
      <c r="B10" s="9" t="s">
        <v>64</v>
      </c>
      <c r="C10" s="9" t="s">
        <v>13</v>
      </c>
      <c r="D10" s="9" t="s">
        <v>14</v>
      </c>
      <c r="E10" s="9" t="s">
        <v>53</v>
      </c>
      <c r="F10" s="10">
        <v>2.85</v>
      </c>
      <c r="G10" s="12">
        <v>8.9499999999999993</v>
      </c>
      <c r="H10" s="10">
        <f t="shared" ref="H10:H19" si="4">G10/1.2</f>
        <v>7.458333333333333</v>
      </c>
      <c r="I10" s="10">
        <f t="shared" si="1"/>
        <v>4.6083333333333325</v>
      </c>
      <c r="J10" s="13">
        <v>120</v>
      </c>
      <c r="K10" s="10">
        <f t="shared" si="2"/>
        <v>342</v>
      </c>
      <c r="L10" s="10">
        <f t="shared" si="3"/>
        <v>895</v>
      </c>
      <c r="M10" s="11">
        <v>45169.522557557902</v>
      </c>
    </row>
    <row r="11" spans="1:13" x14ac:dyDescent="0.3">
      <c r="A11" s="9" t="s">
        <v>31</v>
      </c>
      <c r="B11" s="9" t="s">
        <v>65</v>
      </c>
      <c r="C11" s="9" t="s">
        <v>13</v>
      </c>
      <c r="D11" s="9" t="s">
        <v>31</v>
      </c>
      <c r="E11" s="9" t="s">
        <v>53</v>
      </c>
      <c r="F11" s="10">
        <v>2.85</v>
      </c>
      <c r="G11" s="12">
        <v>8.9499999999999993</v>
      </c>
      <c r="H11" s="10">
        <f t="shared" si="4"/>
        <v>7.458333333333333</v>
      </c>
      <c r="I11" s="10">
        <f t="shared" si="1"/>
        <v>4.6083333333333325</v>
      </c>
      <c r="J11" s="13">
        <v>75</v>
      </c>
      <c r="K11" s="10">
        <f t="shared" si="2"/>
        <v>213.75</v>
      </c>
      <c r="L11" s="10">
        <f t="shared" si="3"/>
        <v>559.375</v>
      </c>
      <c r="M11" s="11">
        <v>45040.6151157407</v>
      </c>
    </row>
    <row r="12" spans="1:13" x14ac:dyDescent="0.3">
      <c r="A12" s="9" t="s">
        <v>31</v>
      </c>
      <c r="B12" s="9" t="s">
        <v>66</v>
      </c>
      <c r="C12" s="9" t="s">
        <v>13</v>
      </c>
      <c r="D12" s="9" t="s">
        <v>14</v>
      </c>
      <c r="E12" s="9" t="s">
        <v>53</v>
      </c>
      <c r="F12" s="10">
        <v>3.5</v>
      </c>
      <c r="G12" s="12">
        <v>8.9499999999999993</v>
      </c>
      <c r="H12" s="10">
        <f t="shared" si="4"/>
        <v>7.458333333333333</v>
      </c>
      <c r="I12" s="10">
        <f t="shared" si="1"/>
        <v>3.958333333333333</v>
      </c>
      <c r="J12" s="13">
        <v>30</v>
      </c>
      <c r="K12" s="10">
        <f t="shared" si="2"/>
        <v>105</v>
      </c>
      <c r="L12" s="10">
        <f t="shared" si="3"/>
        <v>223.75</v>
      </c>
      <c r="M12" s="11">
        <v>45181.880161377303</v>
      </c>
    </row>
    <row r="13" spans="1:13" x14ac:dyDescent="0.3">
      <c r="A13" s="9" t="s">
        <v>43</v>
      </c>
      <c r="B13" s="9" t="s">
        <v>67</v>
      </c>
      <c r="C13" s="9" t="s">
        <v>11</v>
      </c>
      <c r="D13" s="9" t="s">
        <v>32</v>
      </c>
      <c r="E13" s="9" t="s">
        <v>54</v>
      </c>
      <c r="F13" s="10">
        <v>19</v>
      </c>
      <c r="G13" s="12">
        <v>33.950000000000003</v>
      </c>
      <c r="H13" s="10">
        <f t="shared" si="4"/>
        <v>28.291666666666671</v>
      </c>
      <c r="I13" s="10">
        <f t="shared" si="1"/>
        <v>9.2916666666666714</v>
      </c>
      <c r="J13" s="13">
        <v>37</v>
      </c>
      <c r="K13" s="10">
        <f t="shared" si="2"/>
        <v>703</v>
      </c>
      <c r="L13" s="10">
        <f t="shared" si="3"/>
        <v>1046.7916666666667</v>
      </c>
      <c r="M13" s="11">
        <v>45184.580965590299</v>
      </c>
    </row>
    <row r="14" spans="1:13" x14ac:dyDescent="0.3">
      <c r="A14" s="9" t="s">
        <v>44</v>
      </c>
      <c r="B14" s="9" t="s">
        <v>68</v>
      </c>
      <c r="C14" s="9" t="s">
        <v>11</v>
      </c>
      <c r="D14" s="9" t="s">
        <v>12</v>
      </c>
      <c r="E14" s="9" t="s">
        <v>55</v>
      </c>
      <c r="F14" s="10">
        <v>2</v>
      </c>
      <c r="G14" s="12">
        <v>4.95</v>
      </c>
      <c r="H14" s="10">
        <f t="shared" si="4"/>
        <v>4.125</v>
      </c>
      <c r="I14" s="10">
        <f t="shared" si="1"/>
        <v>2.125</v>
      </c>
      <c r="J14" s="13">
        <v>28</v>
      </c>
      <c r="K14" s="10">
        <f t="shared" si="2"/>
        <v>56</v>
      </c>
      <c r="L14" s="10">
        <f t="shared" si="3"/>
        <v>115.5</v>
      </c>
      <c r="M14" s="11">
        <v>45179.615112187501</v>
      </c>
    </row>
    <row r="15" spans="1:13" x14ac:dyDescent="0.3">
      <c r="A15" s="9" t="s">
        <v>45</v>
      </c>
      <c r="B15" s="9" t="s">
        <v>69</v>
      </c>
      <c r="C15" s="9" t="s">
        <v>11</v>
      </c>
      <c r="D15" s="9" t="s">
        <v>12</v>
      </c>
      <c r="E15" s="9" t="s">
        <v>55</v>
      </c>
      <c r="F15" s="10">
        <v>2</v>
      </c>
      <c r="G15" s="12">
        <v>4.95</v>
      </c>
      <c r="H15" s="10">
        <f t="shared" si="4"/>
        <v>4.125</v>
      </c>
      <c r="I15" s="10">
        <f t="shared" si="1"/>
        <v>2.125</v>
      </c>
      <c r="J15" s="13">
        <v>120</v>
      </c>
      <c r="K15" s="10">
        <f t="shared" si="2"/>
        <v>240</v>
      </c>
      <c r="L15" s="10">
        <f t="shared" si="3"/>
        <v>495</v>
      </c>
      <c r="M15" s="11">
        <v>45149.528164780102</v>
      </c>
    </row>
    <row r="16" spans="1:13" x14ac:dyDescent="0.3">
      <c r="A16" s="9" t="s">
        <v>46</v>
      </c>
      <c r="B16" s="9" t="s">
        <v>70</v>
      </c>
      <c r="C16" s="9" t="s">
        <v>9</v>
      </c>
      <c r="D16" s="9" t="s">
        <v>33</v>
      </c>
      <c r="E16" s="9" t="s">
        <v>53</v>
      </c>
      <c r="F16" s="10">
        <v>1</v>
      </c>
      <c r="G16" s="12">
        <v>2.5</v>
      </c>
      <c r="H16" s="10">
        <f t="shared" si="4"/>
        <v>2.0833333333333335</v>
      </c>
      <c r="I16" s="10">
        <f t="shared" si="1"/>
        <v>1.0833333333333335</v>
      </c>
      <c r="J16" s="13">
        <v>40</v>
      </c>
      <c r="K16" s="10">
        <f t="shared" si="2"/>
        <v>40</v>
      </c>
      <c r="L16" s="10">
        <f>H16*J16</f>
        <v>83.333333333333343</v>
      </c>
      <c r="M16" s="11">
        <v>45193.508467789397</v>
      </c>
    </row>
    <row r="17" spans="1:13" x14ac:dyDescent="0.3">
      <c r="A17" s="9" t="s">
        <v>47</v>
      </c>
      <c r="B17" s="9" t="s">
        <v>71</v>
      </c>
      <c r="C17" s="9" t="s">
        <v>9</v>
      </c>
      <c r="D17" s="9" t="s">
        <v>34</v>
      </c>
      <c r="E17" s="9" t="s">
        <v>56</v>
      </c>
      <c r="F17" s="10">
        <v>0.6</v>
      </c>
      <c r="G17" s="12">
        <v>2.5</v>
      </c>
      <c r="H17" s="10">
        <f t="shared" si="4"/>
        <v>2.0833333333333335</v>
      </c>
      <c r="I17" s="10">
        <f t="shared" si="1"/>
        <v>1.4833333333333334</v>
      </c>
      <c r="J17" s="13">
        <v>75</v>
      </c>
      <c r="K17" s="10">
        <f t="shared" si="2"/>
        <v>45</v>
      </c>
      <c r="L17" s="10">
        <f t="shared" si="3"/>
        <v>156.25</v>
      </c>
      <c r="M17" s="11">
        <v>45191.533862349497</v>
      </c>
    </row>
    <row r="18" spans="1:13" x14ac:dyDescent="0.3">
      <c r="A18" s="9" t="s">
        <v>48</v>
      </c>
      <c r="B18" s="9" t="s">
        <v>72</v>
      </c>
      <c r="C18" s="9" t="s">
        <v>25</v>
      </c>
      <c r="D18" s="9" t="s">
        <v>35</v>
      </c>
      <c r="E18" s="9" t="s">
        <v>57</v>
      </c>
      <c r="F18" s="10">
        <v>0.8</v>
      </c>
      <c r="G18" s="12">
        <v>2.25</v>
      </c>
      <c r="H18" s="10">
        <f t="shared" si="4"/>
        <v>1.875</v>
      </c>
      <c r="I18" s="10">
        <f t="shared" si="1"/>
        <v>1.075</v>
      </c>
      <c r="J18" s="13">
        <v>100</v>
      </c>
      <c r="K18" s="10">
        <f t="shared" si="2"/>
        <v>80</v>
      </c>
      <c r="L18" s="10">
        <f>H18*J18</f>
        <v>187.5</v>
      </c>
      <c r="M18" s="11">
        <v>45193.508467789397</v>
      </c>
    </row>
    <row r="19" spans="1:13" x14ac:dyDescent="0.3">
      <c r="A19" s="9" t="s">
        <v>49</v>
      </c>
      <c r="B19" s="9" t="s">
        <v>73</v>
      </c>
      <c r="C19" s="9" t="s">
        <v>26</v>
      </c>
      <c r="D19" s="9" t="s">
        <v>36</v>
      </c>
      <c r="E19" s="9" t="s">
        <v>58</v>
      </c>
      <c r="F19" s="10">
        <v>9</v>
      </c>
      <c r="G19" s="12">
        <v>22.5</v>
      </c>
      <c r="H19" s="10">
        <f t="shared" si="4"/>
        <v>18.75</v>
      </c>
      <c r="I19" s="10">
        <f t="shared" si="1"/>
        <v>9.75</v>
      </c>
      <c r="J19" s="13">
        <v>18</v>
      </c>
      <c r="K19" s="10">
        <f t="shared" si="2"/>
        <v>162</v>
      </c>
      <c r="L19" s="10">
        <f t="shared" si="3"/>
        <v>337.5</v>
      </c>
      <c r="M19" s="11">
        <v>45179.521752395798</v>
      </c>
    </row>
    <row r="20" spans="1:13" x14ac:dyDescent="0.3">
      <c r="A20" s="6" t="s">
        <v>15</v>
      </c>
      <c r="B20" s="6" t="s">
        <v>15</v>
      </c>
      <c r="C20" s="6" t="s">
        <v>15</v>
      </c>
      <c r="D20" s="6" t="s">
        <v>15</v>
      </c>
      <c r="E20" s="6" t="s">
        <v>15</v>
      </c>
      <c r="F20" s="19"/>
      <c r="G20" s="20"/>
      <c r="H20" s="20"/>
      <c r="I20" s="20"/>
      <c r="J20" s="15">
        <f>SUM(J5:J19)</f>
        <v>1137</v>
      </c>
      <c r="K20" s="16">
        <f>SUM(K5:K19)</f>
        <v>3805.5</v>
      </c>
      <c r="L20" s="16">
        <f>SUM(L5:L19)</f>
        <v>8576.0249999999996</v>
      </c>
      <c r="M20" s="17" t="s">
        <v>15</v>
      </c>
    </row>
    <row r="21" spans="1:13" ht="0" hidden="1" customHeight="1" x14ac:dyDescent="0.3"/>
  </sheetData>
  <mergeCells count="1">
    <mergeCell ref="F20:I20"/>
  </mergeCells>
  <pageMargins left="0.19685039370078741" right="0.19685039370078741" top="0.19685039370078741" bottom="0.74803149606299213" header="0.19685039370078741" footer="0.19685039370078741"/>
  <pageSetup paperSize="9" scale="81" orientation="landscape" horizontalDpi="300" verticalDpi="300" r:id="rId1"/>
  <headerFooter alignWithMargins="0">
    <oddFooter xml:space="preserve">&amp;L&amp;"Arial,Regular"&amp;10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showGridLines="0" workbookViewId="0">
      <selection activeCell="B15" sqref="B15"/>
    </sheetView>
  </sheetViews>
  <sheetFormatPr defaultRowHeight="14.4" x14ac:dyDescent="0.3"/>
  <cols>
    <col min="1" max="1" width="27.109375" customWidth="1"/>
    <col min="2" max="2" width="29.44140625" customWidth="1"/>
    <col min="3" max="3" width="13.5546875" customWidth="1"/>
    <col min="4" max="4" width="15.6640625" customWidth="1"/>
    <col min="5" max="5" width="0" hidden="1" customWidth="1"/>
    <col min="6" max="6" width="95.44140625" customWidth="1"/>
  </cols>
  <sheetData>
    <row r="1" spans="1:4" ht="26.4" x14ac:dyDescent="0.3">
      <c r="A1" s="1" t="s">
        <v>16</v>
      </c>
      <c r="B1" s="1" t="s">
        <v>17</v>
      </c>
      <c r="C1" s="2" t="s">
        <v>18</v>
      </c>
      <c r="D1" s="1" t="s">
        <v>19</v>
      </c>
    </row>
    <row r="2" spans="1:4" x14ac:dyDescent="0.3">
      <c r="A2" s="3" t="s">
        <v>20</v>
      </c>
      <c r="B2" s="3" t="s">
        <v>21</v>
      </c>
      <c r="C2" s="4">
        <v>20</v>
      </c>
      <c r="D2" s="5">
        <v>9971.43</v>
      </c>
    </row>
    <row r="3" spans="1:4" x14ac:dyDescent="0.3">
      <c r="A3" s="3" t="s">
        <v>22</v>
      </c>
      <c r="B3" s="3" t="s">
        <v>23</v>
      </c>
      <c r="C3" s="4">
        <v>0</v>
      </c>
      <c r="D3" s="5">
        <v>2602.5</v>
      </c>
    </row>
    <row r="4" spans="1:4" ht="15.3" customHeight="1" x14ac:dyDescent="0.3"/>
  </sheetData>
  <pageMargins left="0.196850393700787" right="0.196850393700787" top="0.196850393700787" bottom="0.74893307086614203" header="0.196850393700787" footer="0.196850393700787"/>
  <pageSetup paperSize="9" orientation="landscape" horizontalDpi="300" verticalDpi="300"/>
  <headerFooter alignWithMargins="0">
    <oddFooter>&amp;L&amp;"Arial,Regular"&amp;10 Heath Robinson - Stock On Hand - All Products Report 
&amp;"-,Regular"v2.8.27.5.1 &amp;C&amp;"Arial,Regular"&amp;10 @  Venpos Cloud &amp;R&amp;"Arial,Regular"&amp;10 25 September 2023 16:48 
&amp;"Arial"&amp;10Page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Stock on Hand</vt:lpstr>
      <vt:lpstr>VAT Code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Clarke</dc:creator>
  <cp:lastModifiedBy>Jonathan Clarke</cp:lastModifiedBy>
  <cp:lastPrinted>2024-02-13T12:37:30Z</cp:lastPrinted>
  <dcterms:created xsi:type="dcterms:W3CDTF">2023-09-25T15:50:06Z</dcterms:created>
  <dcterms:modified xsi:type="dcterms:W3CDTF">2024-02-22T13:24:50Z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1b4d79-6677-4a21-ad35-2c0c13c311f9_Enabled">
    <vt:lpwstr>true</vt:lpwstr>
  </property>
  <property fmtid="{D5CDD505-2E9C-101B-9397-08002B2CF9AE}" pid="3" name="MSIP_Label_5b1b4d79-6677-4a21-ad35-2c0c13c311f9_SetDate">
    <vt:lpwstr>2024-02-22T13:23:48Z</vt:lpwstr>
  </property>
  <property fmtid="{D5CDD505-2E9C-101B-9397-08002B2CF9AE}" pid="4" name="MSIP_Label_5b1b4d79-6677-4a21-ad35-2c0c13c311f9_Method">
    <vt:lpwstr>Privileged</vt:lpwstr>
  </property>
  <property fmtid="{D5CDD505-2E9C-101B-9397-08002B2CF9AE}" pid="5" name="MSIP_Label_5b1b4d79-6677-4a21-ad35-2c0c13c311f9_Name">
    <vt:lpwstr>Public data</vt:lpwstr>
  </property>
  <property fmtid="{D5CDD505-2E9C-101B-9397-08002B2CF9AE}" pid="6" name="MSIP_Label_5b1b4d79-6677-4a21-ad35-2c0c13c311f9_SiteId">
    <vt:lpwstr>d16881ee-d114-4fff-9c4c-6138734b2ee4</vt:lpwstr>
  </property>
  <property fmtid="{D5CDD505-2E9C-101B-9397-08002B2CF9AE}" pid="7" name="MSIP_Label_5b1b4d79-6677-4a21-ad35-2c0c13c311f9_ActionId">
    <vt:lpwstr>52fb600d-a9ed-4b18-8960-9b2998b7e9dd</vt:lpwstr>
  </property>
  <property fmtid="{D5CDD505-2E9C-101B-9397-08002B2CF9AE}" pid="8" name="MSIP_Label_5b1b4d79-6677-4a21-ad35-2c0c13c311f9_ContentBits">
    <vt:lpwstr>0</vt:lpwstr>
  </property>
</Properties>
</file>