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20f2e534f8a64305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bjects\WinTalk\5bac37c0-9d18-4c71-ba52-a224bbf9431e\"/>
    </mc:Choice>
  </mc:AlternateContent>
  <bookViews>
    <workbookView xWindow="30" yWindow="0" windowWidth="20280" windowHeight="11310" activeTab="3"/>
  </bookViews>
  <sheets>
    <sheet name="Instructions" sheetId="5" r:id="rId1"/>
    <sheet name="Grand Summary" sheetId="3" r:id="rId2"/>
    <sheet name="CSA New Extension" sheetId="2" r:id="rId3"/>
    <sheet name="CSA Grd flr CO2" sheetId="4" r:id="rId4"/>
    <sheet name="Dayworks" sheetId="6" r:id="rId5"/>
  </sheets>
  <definedNames>
    <definedName name="_xlnm.Print_Area" localSheetId="3">'CSA Grd flr CO2'!$A:$G</definedName>
    <definedName name="_xlnm.Print_Area" localSheetId="2">'CSA New Extension'!$A:$G</definedName>
    <definedName name="_xlnm.Print_Area" localSheetId="1">'Grand Summary'!$A:$G</definedName>
    <definedName name="_xlnm.Print_Area" localSheetId="0">Instructions!$A:$F</definedName>
    <definedName name="_xlnm.Print_Titles" localSheetId="3">'CSA Grd flr CO2'!$1:$12</definedName>
    <definedName name="_xlnm.Print_Titles" localSheetId="2">'CSA New Extension'!$1:$12</definedName>
    <definedName name="_xlnm.Print_Titles" localSheetId="4">Dayworks!$1:$9</definedName>
    <definedName name="_xlnm.Print_Titles" localSheetId="0">Instructions!$1:$9</definedName>
  </definedNames>
  <calcPr calcId="162913"/>
</workbook>
</file>

<file path=xl/calcChain.xml><?xml version="1.0" encoding="utf-8"?>
<calcChain xmlns="http://schemas.openxmlformats.org/spreadsheetml/2006/main">
  <c r="F686" i="2" l="1"/>
  <c r="I552" i="2"/>
  <c r="I90" i="2"/>
  <c r="F106" i="2"/>
  <c r="I183" i="2"/>
  <c r="I164" i="2"/>
  <c r="F196" i="2"/>
  <c r="I116" i="2"/>
  <c r="F617" i="2" l="1"/>
  <c r="I135" i="2"/>
  <c r="I152" i="2"/>
  <c r="I478" i="2"/>
  <c r="F480" i="2"/>
  <c r="F307" i="2"/>
  <c r="I305" i="2"/>
  <c r="I267" i="2"/>
  <c r="F269" i="2"/>
  <c r="I105" i="2"/>
  <c r="I692" i="2" l="1"/>
  <c r="F33" i="3" s="1"/>
  <c r="F692" i="2" l="1"/>
  <c r="F98" i="6" l="1"/>
  <c r="C93" i="6"/>
  <c r="F93" i="6" s="1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67" i="6"/>
  <c r="F89" i="6" l="1"/>
  <c r="F101" i="6" s="1"/>
  <c r="E23" i="3" s="1"/>
  <c r="F520" i="4"/>
  <c r="F502" i="4"/>
  <c r="F491" i="4"/>
  <c r="E491" i="4"/>
  <c r="F450" i="4"/>
  <c r="F366" i="4"/>
  <c r="F323" i="4"/>
  <c r="A285" i="4"/>
  <c r="A294" i="4" s="1"/>
  <c r="A305" i="4" s="1"/>
  <c r="A316" i="4" s="1"/>
  <c r="F283" i="4"/>
  <c r="F273" i="4"/>
  <c r="F263" i="4"/>
  <c r="F249" i="4"/>
  <c r="F215" i="4"/>
  <c r="F189" i="4"/>
  <c r="F171" i="4"/>
  <c r="F138" i="4"/>
  <c r="F118" i="4"/>
  <c r="F73" i="4"/>
  <c r="F53" i="4"/>
  <c r="A41" i="4"/>
  <c r="A43" i="4" s="1"/>
  <c r="F40" i="4"/>
  <c r="A15" i="4"/>
  <c r="A20" i="4" s="1"/>
  <c r="A24" i="4" s="1"/>
  <c r="A27" i="4" s="1"/>
  <c r="A30" i="4" s="1"/>
  <c r="A33" i="4" s="1"/>
  <c r="F656" i="2"/>
  <c r="E656" i="2"/>
  <c r="F667" i="2"/>
  <c r="F523" i="2"/>
  <c r="F433" i="2"/>
  <c r="F420" i="2"/>
  <c r="F410" i="2"/>
  <c r="F377" i="2"/>
  <c r="F333" i="2"/>
  <c r="F218" i="2"/>
  <c r="F64" i="2"/>
  <c r="F44" i="2"/>
  <c r="F493" i="4" l="1"/>
  <c r="F522" i="4" s="1"/>
  <c r="E21" i="3" s="1"/>
  <c r="F452" i="4"/>
  <c r="E19" i="3" s="1"/>
  <c r="A55" i="4"/>
  <c r="A140" i="4" s="1"/>
  <c r="A173" i="4" s="1"/>
  <c r="F658" i="2"/>
  <c r="F619" i="2"/>
  <c r="E15" i="3" s="1"/>
  <c r="A57" i="4" l="1"/>
  <c r="A65" i="4" s="1"/>
  <c r="A74" i="4" s="1"/>
  <c r="A86" i="4" s="1"/>
  <c r="A97" i="4" s="1"/>
  <c r="A109" i="4" s="1"/>
  <c r="A120" i="4" s="1"/>
  <c r="A130" i="4" s="1"/>
  <c r="A142" i="4"/>
  <c r="A152" i="4" s="1"/>
  <c r="A163" i="4" s="1"/>
  <c r="A175" i="4"/>
  <c r="A191" i="4"/>
  <c r="F688" i="2"/>
  <c r="E17" i="3" s="1"/>
  <c r="F29" i="3" s="1"/>
  <c r="A325" i="4" l="1"/>
  <c r="A193" i="4"/>
  <c r="A197" i="4" s="1"/>
  <c r="A200" i="4" s="1"/>
  <c r="A204" i="4" s="1"/>
  <c r="A217" i="4" s="1"/>
  <c r="A229" i="4" s="1"/>
  <c r="A240" i="4" s="1"/>
  <c r="A251" i="4" s="1"/>
  <c r="A265" i="4" s="1"/>
  <c r="A336" i="4" l="1"/>
  <c r="A327" i="4"/>
  <c r="A368" i="4" l="1"/>
  <c r="A338" i="4"/>
  <c r="A341" i="4" s="1"/>
  <c r="A344" i="4" s="1"/>
  <c r="A348" i="4" s="1"/>
  <c r="A351" i="4" s="1"/>
  <c r="A355" i="4" s="1"/>
  <c r="A370" i="4" l="1"/>
  <c r="A378" i="4" s="1"/>
  <c r="A387" i="4" s="1"/>
  <c r="A396" i="4" s="1"/>
  <c r="A406" i="4" s="1"/>
  <c r="A414" i="4" s="1"/>
  <c r="A424" i="4" s="1"/>
  <c r="A441" i="4" s="1"/>
  <c r="A456" i="4"/>
  <c r="A458" i="4" l="1"/>
  <c r="A463" i="4" s="1"/>
  <c r="A495" i="4"/>
  <c r="A505" i="4" l="1"/>
  <c r="A507" i="4" s="1"/>
  <c r="A497" i="4"/>
  <c r="A435" i="2" l="1"/>
  <c r="A444" i="2" s="1"/>
  <c r="A453" i="2" s="1"/>
  <c r="A464" i="2" s="1"/>
  <c r="A45" i="2"/>
  <c r="A47" i="2" s="1"/>
  <c r="A15" i="2"/>
  <c r="A20" i="2" s="1"/>
  <c r="A24" i="2" s="1"/>
  <c r="A27" i="2" s="1"/>
  <c r="A32" i="2" s="1"/>
  <c r="A35" i="2" s="1"/>
  <c r="A66" i="2" l="1"/>
  <c r="A220" i="2" l="1"/>
  <c r="A271" i="2" s="1"/>
  <c r="A68" i="2"/>
  <c r="A80" i="2" s="1"/>
  <c r="A107" i="2" s="1"/>
  <c r="A127" i="2" s="1"/>
  <c r="A154" i="2" s="1"/>
  <c r="A185" i="2" l="1"/>
  <c r="A198" i="2" s="1"/>
  <c r="A210" i="2" s="1"/>
  <c r="A222" i="2"/>
  <c r="A233" i="2" s="1"/>
  <c r="A244" i="2" s="1"/>
  <c r="A309" i="2" l="1"/>
  <c r="A273" i="2"/>
  <c r="A482" i="2" l="1"/>
  <c r="A311" i="2"/>
  <c r="A315" i="2" s="1"/>
  <c r="A318" i="2" s="1"/>
  <c r="A322" i="2" s="1"/>
  <c r="A335" i="2" s="1"/>
  <c r="A347" i="2" s="1"/>
  <c r="A362" i="2" s="1"/>
  <c r="A379" i="2" s="1"/>
  <c r="A412" i="2" s="1"/>
  <c r="A493" i="2" l="1"/>
  <c r="A484" i="2"/>
  <c r="A495" i="2" l="1"/>
  <c r="A498" i="2" s="1"/>
  <c r="A501" i="2" s="1"/>
  <c r="A505" i="2" s="1"/>
  <c r="A508" i="2" s="1"/>
  <c r="A512" i="2" s="1"/>
  <c r="A525" i="2"/>
  <c r="A527" i="2" l="1"/>
  <c r="A623" i="2"/>
  <c r="A535" i="2" l="1"/>
  <c r="A554" i="2" s="1"/>
  <c r="A563" i="2" s="1"/>
  <c r="A573" i="2" s="1"/>
  <c r="A581" i="2" s="1"/>
  <c r="A591" i="2" s="1"/>
  <c r="A608" i="2" s="1"/>
  <c r="A660" i="2"/>
  <c r="A625" i="2"/>
  <c r="A630" i="2" s="1"/>
  <c r="A670" i="2" l="1"/>
  <c r="A662" i="2"/>
  <c r="A672" i="2" l="1"/>
</calcChain>
</file>

<file path=xl/sharedStrings.xml><?xml version="1.0" encoding="utf-8"?>
<sst xmlns="http://schemas.openxmlformats.org/spreadsheetml/2006/main" count="933" uniqueCount="503">
  <si>
    <t>Cost / £</t>
  </si>
  <si>
    <t>FACILITATING WORKS</t>
  </si>
  <si>
    <t>Toxic/Hazardous/Contaminated Material Treatment</t>
  </si>
  <si>
    <t>Toxic or hazardous material removal</t>
  </si>
  <si>
    <t>Contaminated land</t>
  </si>
  <si>
    <t>Eradication of plant growth</t>
  </si>
  <si>
    <t>Major Demolition Works</t>
  </si>
  <si>
    <t>Temporary Support to adjacent structures</t>
  </si>
  <si>
    <t>Site dewatering and pumping</t>
  </si>
  <si>
    <t>Soil stabilization measures</t>
  </si>
  <si>
    <t>Ground gas venting measures</t>
  </si>
  <si>
    <t>Temporary Diversion Works</t>
  </si>
  <si>
    <t>Extraordinary Site Investigation Works</t>
  </si>
  <si>
    <t>Archaeological Investigations</t>
  </si>
  <si>
    <t>Reptile/wildlife mitigation measures</t>
  </si>
  <si>
    <t>Other extraordinary site investigation works</t>
  </si>
  <si>
    <t>SUBSTRUCTURE</t>
  </si>
  <si>
    <t>Substructure</t>
  </si>
  <si>
    <t>Standard Foundations</t>
  </si>
  <si>
    <t>Specialist foundations</t>
  </si>
  <si>
    <t xml:space="preserve">Lowest floor construction </t>
  </si>
  <si>
    <t>Basement excavation</t>
  </si>
  <si>
    <t>Basement retaining walls</t>
  </si>
  <si>
    <t>SUPERSTRUCTURE</t>
  </si>
  <si>
    <t>Frame</t>
  </si>
  <si>
    <t>Steel frames</t>
  </si>
  <si>
    <t>Space frames/decks</t>
  </si>
  <si>
    <t>Concrete casings to steel frames</t>
  </si>
  <si>
    <t>Concrete frames</t>
  </si>
  <si>
    <t>Timber frames</t>
  </si>
  <si>
    <t>Specialist frames</t>
  </si>
  <si>
    <t>Upper floors</t>
  </si>
  <si>
    <t>Floors</t>
  </si>
  <si>
    <t>Balconies</t>
  </si>
  <si>
    <t>Drainage to balconies</t>
  </si>
  <si>
    <t>Roof</t>
  </si>
  <si>
    <t>Roof structure</t>
  </si>
  <si>
    <t>Specialist roof systems</t>
  </si>
  <si>
    <t>Roof drainage</t>
  </si>
  <si>
    <t>Rooflights, skylights and openings</t>
  </si>
  <si>
    <t>Roof features</t>
  </si>
  <si>
    <t>Stairs and Ramps</t>
  </si>
  <si>
    <t>Stair/ramp structures</t>
  </si>
  <si>
    <t>Stair/ramp finishes</t>
  </si>
  <si>
    <t>Stair/Ramp balustrades and handrails</t>
  </si>
  <si>
    <t>Ladders/chutes/slides</t>
  </si>
  <si>
    <t>External Walls</t>
  </si>
  <si>
    <t>External enclosing walls above ground level</t>
  </si>
  <si>
    <t>External enclosing walls below ground level</t>
  </si>
  <si>
    <t>Solar/rain screening</t>
  </si>
  <si>
    <t>External soffits</t>
  </si>
  <si>
    <t>Subsidiary walls, balustrades and proprietary balconies</t>
  </si>
  <si>
    <t>Facade access/cleaning systems</t>
  </si>
  <si>
    <t>Windows and External Doors</t>
  </si>
  <si>
    <t>External windows</t>
  </si>
  <si>
    <t>External doors; solid</t>
  </si>
  <si>
    <t>External doors; glazed</t>
  </si>
  <si>
    <t>Internal walls and partitions</t>
  </si>
  <si>
    <t>Walls and partitions; solid</t>
  </si>
  <si>
    <t>Walls and partitions; glazed</t>
  </si>
  <si>
    <t>Balustrades and handrails</t>
  </si>
  <si>
    <t>Moveable room dividers</t>
  </si>
  <si>
    <t>Internal doors</t>
  </si>
  <si>
    <t>Internal doors; solid</t>
  </si>
  <si>
    <t>Internal doors; glazed</t>
  </si>
  <si>
    <t>INTERNAL FINISHES</t>
  </si>
  <si>
    <t>Wall finishes</t>
  </si>
  <si>
    <t>Floor finishes</t>
  </si>
  <si>
    <t>Finishes to floors; carpet</t>
  </si>
  <si>
    <t>Finishes to floors; vinyl</t>
  </si>
  <si>
    <t>Finishes to floors; other</t>
  </si>
  <si>
    <t>Raised access floors</t>
  </si>
  <si>
    <t>Ceiling Finishes</t>
  </si>
  <si>
    <t>Finishes to ceilings</t>
  </si>
  <si>
    <t>Demountable suspended ceilings</t>
  </si>
  <si>
    <t>FITTINGS, FURNISHINGS AND EQUIPMENT</t>
  </si>
  <si>
    <t>Fittings, furnishings and equipment</t>
  </si>
  <si>
    <t>General fittings, furnishings and equipment</t>
  </si>
  <si>
    <t>Domestic kitchen fittings and equipment</t>
  </si>
  <si>
    <t>Special purpose fittings, furnishings and equipment</t>
  </si>
  <si>
    <t>Signs/notices</t>
  </si>
  <si>
    <t>Works of art</t>
  </si>
  <si>
    <t>Non-mechanical and non-electrical equipment</t>
  </si>
  <si>
    <t>Internal planting</t>
  </si>
  <si>
    <t>Bird and vermin control</t>
  </si>
  <si>
    <t>SERVICES</t>
  </si>
  <si>
    <t>Sanitary Installations</t>
  </si>
  <si>
    <t>Sanitary appliances</t>
  </si>
  <si>
    <t>Sanitary ancillaries</t>
  </si>
  <si>
    <t>Services equipment</t>
  </si>
  <si>
    <t>Disposal installations</t>
  </si>
  <si>
    <t>Foul drainage above ground</t>
  </si>
  <si>
    <t>Refuse disposal</t>
  </si>
  <si>
    <t>Water Installations</t>
  </si>
  <si>
    <t>Mains water supply</t>
  </si>
  <si>
    <t>Cold water distribution</t>
  </si>
  <si>
    <t>Hot water distribution</t>
  </si>
  <si>
    <t>Local hot water distribution</t>
  </si>
  <si>
    <t>Steam and condensate distribution</t>
  </si>
  <si>
    <t>Heat Source</t>
  </si>
  <si>
    <t>Heat source</t>
  </si>
  <si>
    <t>Space Heating and Air Conditioning</t>
  </si>
  <si>
    <t>Local heating and cooling</t>
  </si>
  <si>
    <t>Ventilation</t>
  </si>
  <si>
    <t>Central ventilation</t>
  </si>
  <si>
    <t>Local and special ventilation</t>
  </si>
  <si>
    <t>Smoke extract/control</t>
  </si>
  <si>
    <t>Electrical Installations</t>
  </si>
  <si>
    <t>Electrical mains and sub-mains distribution</t>
  </si>
  <si>
    <t>Power installations</t>
  </si>
  <si>
    <t>Lighting installations</t>
  </si>
  <si>
    <t>Specialist lighting installations</t>
  </si>
  <si>
    <t>Local electricity generation systems</t>
  </si>
  <si>
    <t>Earthing and bonding systems</t>
  </si>
  <si>
    <t>Fuel Installations</t>
  </si>
  <si>
    <t>Fuel storage</t>
  </si>
  <si>
    <t>Fuel distribution systems</t>
  </si>
  <si>
    <t>Lift and conveyor installations</t>
  </si>
  <si>
    <t>Lifts and enclosed hoists</t>
  </si>
  <si>
    <t>Fire and Lightning protection</t>
  </si>
  <si>
    <t>Fire fighting systems</t>
  </si>
  <si>
    <t>Fire suppression systems</t>
  </si>
  <si>
    <t>Lightning protection</t>
  </si>
  <si>
    <t>Communication, security and control systems</t>
  </si>
  <si>
    <t>Communication systems</t>
  </si>
  <si>
    <t>Security systems</t>
  </si>
  <si>
    <t>Central control/building management systems</t>
  </si>
  <si>
    <t>Specialist Installations</t>
  </si>
  <si>
    <t>Specialist pipes supply installations</t>
  </si>
  <si>
    <t>Specialist refrigeration systems</t>
  </si>
  <si>
    <t>Specialist mechanical installations</t>
  </si>
  <si>
    <t>Specialist electrical/electronic installations</t>
  </si>
  <si>
    <t>Water features</t>
  </si>
  <si>
    <t>Builders work in connection with services</t>
  </si>
  <si>
    <t>PREFABRICATED BUILDINGS AND BUILDING UNITS</t>
  </si>
  <si>
    <t>Prefabricated Buildings and Building units</t>
  </si>
  <si>
    <t>Complete buildings</t>
  </si>
  <si>
    <t>Building units</t>
  </si>
  <si>
    <t>Pods</t>
  </si>
  <si>
    <t>WORK TO EXISTING BUILDINGS</t>
  </si>
  <si>
    <t>Minor demolition works and alteration works</t>
  </si>
  <si>
    <t>Repairs to existing services</t>
  </si>
  <si>
    <t>Damp-proof courses/fungus and beetle eradication</t>
  </si>
  <si>
    <t>Damp-proof courses</t>
  </si>
  <si>
    <t>Fungus/beetle eradication</t>
  </si>
  <si>
    <t>Facade retention</t>
  </si>
  <si>
    <t>Cleaning existing surfaces</t>
  </si>
  <si>
    <t>Protective coatings to existing surfaces</t>
  </si>
  <si>
    <t>Renovation works</t>
  </si>
  <si>
    <t>Masonry repairs</t>
  </si>
  <si>
    <t>Concrete repairs</t>
  </si>
  <si>
    <t>Metal repairs</t>
  </si>
  <si>
    <t>Timber repairs</t>
  </si>
  <si>
    <t>Plastics repairs</t>
  </si>
  <si>
    <t>EXTERNAL WORKS</t>
  </si>
  <si>
    <t>Site preparation Works</t>
  </si>
  <si>
    <t>Soft landscaping, planting and irrigation systems</t>
  </si>
  <si>
    <t>Seeding and turfing</t>
  </si>
  <si>
    <t>External planting</t>
  </si>
  <si>
    <t>Irrigation systems</t>
  </si>
  <si>
    <t>Fencing, railings and walls</t>
  </si>
  <si>
    <t>Fencing and railings</t>
  </si>
  <si>
    <t>Walls and screens</t>
  </si>
  <si>
    <t>Retaining walls</t>
  </si>
  <si>
    <t>Barriers and guardrails</t>
  </si>
  <si>
    <t>External fixtures</t>
  </si>
  <si>
    <t>Site/street furniture and equipment</t>
  </si>
  <si>
    <t>Ornamental features</t>
  </si>
  <si>
    <t>External drainage</t>
  </si>
  <si>
    <t>Surface water and foul water drainage</t>
  </si>
  <si>
    <t>Ancillary drainage systems</t>
  </si>
  <si>
    <t>External chemical, toxic and industrial waste drainage</t>
  </si>
  <si>
    <t>Land drainage</t>
  </si>
  <si>
    <t>External Services</t>
  </si>
  <si>
    <t>Water mains supply</t>
  </si>
  <si>
    <t>Electricity mains supply</t>
  </si>
  <si>
    <t>External transformation devices</t>
  </si>
  <si>
    <t>Electricity distribution to external plant and equipment</t>
  </si>
  <si>
    <t>Gas mains supply</t>
  </si>
  <si>
    <t>Telecommunications and other communication system connections</t>
  </si>
  <si>
    <t>External fuel storage and piped distribution systems</t>
  </si>
  <si>
    <t>External security systems</t>
  </si>
  <si>
    <t>External/street lighting systems</t>
  </si>
  <si>
    <t>Local/district heating installations</t>
  </si>
  <si>
    <t>Builders work in connection with external services</t>
  </si>
  <si>
    <t>Minor building works and ancillary buildings</t>
  </si>
  <si>
    <t>Minor building works</t>
  </si>
  <si>
    <t>Ancillary buildings and structures</t>
  </si>
  <si>
    <t>Underpinning to external site boundary walls</t>
  </si>
  <si>
    <t>MAIN CONTRACTOR’S PRELIMINARIES</t>
  </si>
  <si>
    <t>Employer’s Requirements</t>
  </si>
  <si>
    <t>Site accommodation</t>
  </si>
  <si>
    <t>Site records</t>
  </si>
  <si>
    <t>Completion and post-completion requirements</t>
  </si>
  <si>
    <t>Main contractor’s cost items</t>
  </si>
  <si>
    <t>Management and staff</t>
  </si>
  <si>
    <t>Site establishment</t>
  </si>
  <si>
    <t>Temporary services</t>
  </si>
  <si>
    <t>Security</t>
  </si>
  <si>
    <t>Safety and environmental protection</t>
  </si>
  <si>
    <t>Control and protection</t>
  </si>
  <si>
    <t>Mechanical plant</t>
  </si>
  <si>
    <t>Temporary works</t>
  </si>
  <si>
    <t>Completion and post completion requirements</t>
  </si>
  <si>
    <t>Cleaning</t>
  </si>
  <si>
    <t>Fees and charges</t>
  </si>
  <si>
    <t>Site services</t>
  </si>
  <si>
    <t>Insurance</t>
  </si>
  <si>
    <t>Bonds</t>
  </si>
  <si>
    <t>Guarantees</t>
  </si>
  <si>
    <t>Warranties</t>
  </si>
  <si>
    <t>MAIN CONTRACTOR’S OVERHEADS AND PROFIT</t>
  </si>
  <si>
    <t>Main Contractor’s overheads</t>
  </si>
  <si>
    <t>Main Contractor’s profit</t>
  </si>
  <si>
    <t>Specialist Groundwork's</t>
  </si>
  <si>
    <t>Preparatory groundwork's</t>
  </si>
  <si>
    <t>Roads, paths, paving's and surfacings</t>
  </si>
  <si>
    <t>Roads, paths and paving's</t>
  </si>
  <si>
    <t>Special surfacing and paving's</t>
  </si>
  <si>
    <t>Description</t>
  </si>
  <si>
    <t>Ref</t>
  </si>
  <si>
    <t>Planning Fees</t>
  </si>
  <si>
    <t>Design Fees (provide separate breakdown)</t>
  </si>
  <si>
    <t>Building Regulations Plan Approval Fee</t>
  </si>
  <si>
    <t>Building Regulations Inspection Fee</t>
  </si>
  <si>
    <t>Fire Risk Assessment Fee</t>
  </si>
  <si>
    <t>Compiling As Built Information</t>
  </si>
  <si>
    <t>Compiling Health &amp; Safety File</t>
  </si>
  <si>
    <t>Main Contractor’s overheads and profit</t>
  </si>
  <si>
    <t>PROJECT AND STATUTORY FEES</t>
  </si>
  <si>
    <t>Project and Statutory Fees</t>
  </si>
  <si>
    <t>Employer's Requirements</t>
  </si>
  <si>
    <t>DAYWORKS</t>
  </si>
  <si>
    <t>CONTRACT SUM ANALYSIS</t>
  </si>
  <si>
    <t>Thurrock Civic Centre</t>
  </si>
  <si>
    <t>Piling</t>
  </si>
  <si>
    <t>Piling mat</t>
  </si>
  <si>
    <t>Pile caps</t>
  </si>
  <si>
    <t>Pile testing</t>
  </si>
  <si>
    <t xml:space="preserve">Ground beams </t>
  </si>
  <si>
    <t>Green roof</t>
  </si>
  <si>
    <t>Plant enclosures</t>
  </si>
  <si>
    <t>SFS (Steel framing system) including insulation</t>
  </si>
  <si>
    <t xml:space="preserve">Perimeter parapets </t>
  </si>
  <si>
    <t>Curtain walling</t>
  </si>
  <si>
    <t>Link stairway including landings</t>
  </si>
  <si>
    <t>Main atrium entrance stairway including landings</t>
  </si>
  <si>
    <t>Escape stair way including landings</t>
  </si>
  <si>
    <t>Balustrades to roof terraces</t>
  </si>
  <si>
    <t>Parapet walls to roof</t>
  </si>
  <si>
    <t>Other</t>
  </si>
  <si>
    <t>Balustrades and handrails to internal atrium</t>
  </si>
  <si>
    <t>Primary steel members columns and beams</t>
  </si>
  <si>
    <t>Ceramic tiling</t>
  </si>
  <si>
    <t>Other wall finishes</t>
  </si>
  <si>
    <t>Limestone wall finish</t>
  </si>
  <si>
    <t>Timber slated accoustic wall finishes</t>
  </si>
  <si>
    <t>Ceiling bulkheads to perimeter of atrium</t>
  </si>
  <si>
    <t>Other ceiling bulkheads</t>
  </si>
  <si>
    <t>Vanity units</t>
  </si>
  <si>
    <t>Mirrors</t>
  </si>
  <si>
    <t xml:space="preserve">Plant room pipework, valves, accessories, insulation </t>
  </si>
  <si>
    <t>AHU central plant</t>
  </si>
  <si>
    <t>Ductwork including fittings, VCDs, fire dampers, insulation, accessories</t>
  </si>
  <si>
    <t>WC extract</t>
  </si>
  <si>
    <t>Kitchen extract</t>
  </si>
  <si>
    <t>Disabled grab rail sets</t>
  </si>
  <si>
    <t>Connection from CO2 to new extension, cables containment etc complete</t>
  </si>
  <si>
    <t>Main panel</t>
  </si>
  <si>
    <t xml:space="preserve">Cabling and containment distribution boards and internals </t>
  </si>
  <si>
    <t>Power supplies to lifts</t>
  </si>
  <si>
    <t>Power supplies to main mechanical plant</t>
  </si>
  <si>
    <t>Power to subsidualty installations alarms/ CCTV/Access control/diasabled alarms etc.</t>
  </si>
  <si>
    <t>General power sockets and outlets</t>
  </si>
  <si>
    <t>Power busbar and floor box installations</t>
  </si>
  <si>
    <t>Other power installations</t>
  </si>
  <si>
    <t>PV roof mounted panels</t>
  </si>
  <si>
    <t>PV roof mountings</t>
  </si>
  <si>
    <t>PV switchgear and cabling</t>
  </si>
  <si>
    <t>General lighting</t>
  </si>
  <si>
    <t>Lighting to council chamber</t>
  </si>
  <si>
    <t>Lighting to WC areas</t>
  </si>
  <si>
    <t>Llighting to atrium</t>
  </si>
  <si>
    <t>Emergency lighting</t>
  </si>
  <si>
    <t>Lift 1 dual entry ground floor single entry upper floors</t>
  </si>
  <si>
    <t>Lift 2 single entry all floors</t>
  </si>
  <si>
    <t>Lift 4 dual entry all floor levels</t>
  </si>
  <si>
    <t>Smoke curtains to atrium main feature stairway openings</t>
  </si>
  <si>
    <t xml:space="preserve">Fire shutters </t>
  </si>
  <si>
    <t>Standard foundations</t>
  </si>
  <si>
    <t>Lift Pits</t>
  </si>
  <si>
    <t>Fire protection to steelframe</t>
  </si>
  <si>
    <t>Lift shaft walls</t>
  </si>
  <si>
    <t>Drainage to balconies / terraces</t>
  </si>
  <si>
    <t>Floors (to incude Terrace &amp; main roof area - not plant room roof)</t>
  </si>
  <si>
    <t xml:space="preserve">Roof structure (roof to plant room only) </t>
  </si>
  <si>
    <t>Roof coverings, insulation and waterproofing</t>
  </si>
  <si>
    <t>Terrace &amp; roof walkway coverings</t>
  </si>
  <si>
    <t>Stainless steel masonry angles and the like (if required)</t>
  </si>
  <si>
    <t>Finishes to floors; ceramic/porcelain/stone</t>
  </si>
  <si>
    <t>Ceiling to entrance foyer and atrium</t>
  </si>
  <si>
    <t>Ceiling to Council Chamber</t>
  </si>
  <si>
    <t>Other ceiling finishes</t>
  </si>
  <si>
    <t>WC Cubicles</t>
  </si>
  <si>
    <t>IPS paneling</t>
  </si>
  <si>
    <t>Raise daise for council member seating in council chamber</t>
  </si>
  <si>
    <t>Raised seating for public in council chamber</t>
  </si>
  <si>
    <t>Furniture to Council Chamber Council member desks (excl seats)</t>
  </si>
  <si>
    <t>Furniture to entrance foyer 'standing kiosks'</t>
  </si>
  <si>
    <t>Benches to entrance foyer with built in power sockets</t>
  </si>
  <si>
    <t>Heat source for domestic water supplies</t>
  </si>
  <si>
    <t>heat source for Space heating</t>
  </si>
  <si>
    <t xml:space="preserve">Central heating and cooling </t>
  </si>
  <si>
    <t>Under floor heating including insulation to foyer and atrium areas</t>
  </si>
  <si>
    <t>4 pipe fan coil units, unit valve sets and ducts and grilles</t>
  </si>
  <si>
    <t>Distribution pipework from plant to units including insulation</t>
  </si>
  <si>
    <t>Local heating / cooling</t>
  </si>
  <si>
    <t>Close control unit to registry records</t>
  </si>
  <si>
    <t>Local air conditioning / Other</t>
  </si>
  <si>
    <t>PART 1: NEW EXTENSION</t>
  </si>
  <si>
    <t>GRAND SUMMARY</t>
  </si>
  <si>
    <t>New extension</t>
  </si>
  <si>
    <t>Modify refurbish ground floor CO2</t>
  </si>
  <si>
    <t>SUB TOTAL TO GRAND SUMMARY £</t>
  </si>
  <si>
    <t>Total to Form of Tender £</t>
  </si>
  <si>
    <t xml:space="preserve">Additional Items </t>
  </si>
  <si>
    <t>Total Facititating works</t>
  </si>
  <si>
    <t>Total substructure</t>
  </si>
  <si>
    <t>Total frame &amp; Upper floors</t>
  </si>
  <si>
    <t>Total External Envelope and stairs</t>
  </si>
  <si>
    <t>Total Inernal Walls and doors</t>
  </si>
  <si>
    <t>Total Internal finishes</t>
  </si>
  <si>
    <t>Total FF&amp;E</t>
  </si>
  <si>
    <t>Additional Items to Plumbing installations</t>
  </si>
  <si>
    <t>Total Sanitary and plumbing installations</t>
  </si>
  <si>
    <t>Total Mechanical Installations</t>
  </si>
  <si>
    <t>Total Electrical Installations</t>
  </si>
  <si>
    <t>Total Fuel installations</t>
  </si>
  <si>
    <t>Total Lift installations</t>
  </si>
  <si>
    <t>Total MEP Installations Other</t>
  </si>
  <si>
    <t>Additional Items Work to existing Buildings</t>
  </si>
  <si>
    <t>Total Work to Existing buidlings</t>
  </si>
  <si>
    <t>Total External works</t>
  </si>
  <si>
    <t>Total Dayworks</t>
  </si>
  <si>
    <t>Contractor Adjustments:</t>
  </si>
  <si>
    <t>Total Preliminaries</t>
  </si>
  <si>
    <t>Total Fees and Charges</t>
  </si>
  <si>
    <t xml:space="preserve">New extension preliminaries, ohp &amp; fees </t>
  </si>
  <si>
    <t>Modify / refurbish ground floor CO2 preliminaries, ohp &amp; fees</t>
  </si>
  <si>
    <t>Generally</t>
  </si>
  <si>
    <t>The spreadsheet is protected.</t>
  </si>
  <si>
    <t>Enter information only in unshaded cells.</t>
  </si>
  <si>
    <t>Formulas are automatic and have been checked.  If you note any errors in formulas please highlight</t>
  </si>
  <si>
    <t>Submit a PDF version of the CSA and one Excel spreadsheet of the CSA with tender for analysis.</t>
  </si>
  <si>
    <t>in your tender, include a corrected value handwriten on the PDF version.</t>
  </si>
  <si>
    <t xml:space="preserve">Space has been provided to enter additional items as each tendering contractor deems necessary. </t>
  </si>
  <si>
    <t>Pricing</t>
  </si>
  <si>
    <t>All unshaded cells must be completed / filled</t>
  </si>
  <si>
    <t>Additional lines may be inserted within the additional items sections if required.</t>
  </si>
  <si>
    <t>When pricing preliminaries reference should be made to the Preliminaries document provided</t>
  </si>
  <si>
    <t>with the Employers Requirements</t>
  </si>
  <si>
    <t>Fixed</t>
  </si>
  <si>
    <t>Sub total Preliminaries</t>
  </si>
  <si>
    <t>Preliminaries are to be priced clearly identifying costs which are time/progress related and those</t>
  </si>
  <si>
    <t xml:space="preserve">which are fixed </t>
  </si>
  <si>
    <t>Time/progress related</t>
  </si>
  <si>
    <t>Total overheads and profit</t>
  </si>
  <si>
    <t>Overheads and profit: enter the value in pounds sterling.</t>
  </si>
  <si>
    <t>PREAMBLES / PRICING INSTRUCTIONS</t>
  </si>
  <si>
    <t>Pricing for each section is automatically carried forward to the totals and Grand Summary.</t>
  </si>
  <si>
    <t>Within the Grand Summary there is space for additional items this allows for Director's</t>
  </si>
  <si>
    <t>Adjustments.  Any items unless for a specific item of work will be deemed a lump sum adjustment</t>
  </si>
  <si>
    <t>to the tender.  The lump sum will be paid in interim valuations on a pro rata to value completed</t>
  </si>
  <si>
    <t>basis.</t>
  </si>
  <si>
    <t>Where there are no costs under the particular heading enter "N/A" or "n/a", items where a price of</t>
  </si>
  <si>
    <t>"Nil", "nil" or "0" or similar is entered or are left blank are deemed to be included elsewhere or at</t>
  </si>
  <si>
    <t>nil cost to the Employer.</t>
  </si>
  <si>
    <t>Breakthroughs to existing Building</t>
  </si>
  <si>
    <t>Main power modifications in existing CO2 building to supply Extension</t>
  </si>
  <si>
    <t>Demolition works including clearing existing park/garden</t>
  </si>
  <si>
    <t>Clearing existing park / garden walls/gates etc.</t>
  </si>
  <si>
    <t xml:space="preserve">Site clearance </t>
  </si>
  <si>
    <t>Off site road, footway &amp; surfacing works</t>
  </si>
  <si>
    <t>PART 2: MODIFY REFURBISH GROUND FLOOR CO2</t>
  </si>
  <si>
    <t xml:space="preserve">Soft strip </t>
  </si>
  <si>
    <t>Major demolitiion</t>
  </si>
  <si>
    <t>Specialist groundworks</t>
  </si>
  <si>
    <t xml:space="preserve">Additional frame &amp; upper floor Items </t>
  </si>
  <si>
    <t>Decorations</t>
  </si>
  <si>
    <t>THURROCK CIVIC CENTRE DAYWORK SCHEDULE</t>
  </si>
  <si>
    <t>Daywork that cannot be measured or valued at the rates in the schedule of rates may be executed and valued as</t>
  </si>
  <si>
    <t>daywork at the discretion of the Employers Agent.</t>
  </si>
  <si>
    <t>shall be deemed to include for the following costs:</t>
  </si>
  <si>
    <t>Head office charges</t>
  </si>
  <si>
    <t>Sit supervision and site staff</t>
  </si>
  <si>
    <t>Overtime rates</t>
  </si>
  <si>
    <t>Bonuses and all other incentive payments</t>
  </si>
  <si>
    <t>Fare and time allowed for travelling</t>
  </si>
  <si>
    <t>Safety and welfare facilities</t>
  </si>
  <si>
    <t>All non-mechanically operated plant, staging and trestles, protective clothing, artificial lighting, storage facilities</t>
  </si>
  <si>
    <t>Transport of labour, materials and plant to and from site</t>
  </si>
  <si>
    <t xml:space="preserve"> Time lost due to inclement weather</t>
  </si>
  <si>
    <t xml:space="preserve"> Insurances required under the Conditions of Contract</t>
  </si>
  <si>
    <t>Schedule of Daywork Rates</t>
  </si>
  <si>
    <t>The Tenderer to fill in below in the daywork rate for the following trades</t>
  </si>
  <si>
    <t>Unit</t>
  </si>
  <si>
    <t>Rate</t>
  </si>
  <si>
    <t>Groundworker</t>
  </si>
  <si>
    <t>Mason</t>
  </si>
  <si>
    <t>Carpenter/Joiner</t>
  </si>
  <si>
    <t>Steel Bender</t>
  </si>
  <si>
    <t>Lorry Driver</t>
  </si>
  <si>
    <t>Per 8 hour day</t>
  </si>
  <si>
    <t>Nominal number of days for assessment</t>
  </si>
  <si>
    <t>Construction machinery driver</t>
  </si>
  <si>
    <t>Crane Driver</t>
  </si>
  <si>
    <t>General Operative</t>
  </si>
  <si>
    <t>Technical Plumber/Gas/Mechanical</t>
  </si>
  <si>
    <t>Advanced Plumber/Gas/Mechanical</t>
  </si>
  <si>
    <t>Trained Plumber/Gas/Mechanical</t>
  </si>
  <si>
    <t>Apprentice Plumber/Gas/Mechanical</t>
  </si>
  <si>
    <t>Technical Electrician</t>
  </si>
  <si>
    <t>Advanced Electrician</t>
  </si>
  <si>
    <t>Trained Electrician</t>
  </si>
  <si>
    <t>Apprentice Electrician</t>
  </si>
  <si>
    <t>Drylining / plasterer</t>
  </si>
  <si>
    <t>Carpet Fitter</t>
  </si>
  <si>
    <t>Wall/Floor Tiler</t>
  </si>
  <si>
    <t>Finishing trades</t>
  </si>
  <si>
    <t>Total cost of Daywork Labour for purposes of analysis £</t>
  </si>
  <si>
    <t xml:space="preserve">Percentage addition to plant hire invoice cost </t>
  </si>
  <si>
    <t xml:space="preserve">Nominal value of plant hire </t>
  </si>
  <si>
    <t>Percentage addition to materials invoice cost</t>
  </si>
  <si>
    <t>Nominal value of materials</t>
  </si>
  <si>
    <t>Total Dayworks costs for purposes of analysis</t>
  </si>
  <si>
    <t>Total
£</t>
  </si>
  <si>
    <t>No work shall be carried out as Dayworks unless so permitted by the Empkloyers Agent prior to commencement of</t>
  </si>
  <si>
    <t>such work.</t>
  </si>
  <si>
    <t>The Contractor shall insert Daywork prices and extend totals in the appropriate columns below and such prices</t>
  </si>
  <si>
    <t>shall be deemed to be the actual prime cost to the Contractor of his labour and mechanical plant or equipment</t>
  </si>
  <si>
    <t>which the Contractor agrees shall be the basis of valuation of Dayworks as provided under the conditions of</t>
  </si>
  <si>
    <t>Contract.</t>
  </si>
  <si>
    <t>In accordance with the Conditions of Contract, the stated percentage shall be added to the Daywork prices that</t>
  </si>
  <si>
    <t>shall include for the use of all ordinary plant, tools, scaffolding, supervision and profit.  This percentage additional</t>
  </si>
  <si>
    <t>Daywork sheets shall be submitted to the Employer’s Agent for verification in accordance to the procedure provided</t>
  </si>
  <si>
    <t>in the Conditions of Contract.</t>
  </si>
  <si>
    <t>Main atrium entrance stairway including landings white concrete</t>
  </si>
  <si>
    <t>Main atrium entrance stairway including landings- painted concrete</t>
  </si>
  <si>
    <r>
      <rPr>
        <sz val="10"/>
        <color rgb="FFFF0000"/>
        <rFont val="Arial"/>
        <family val="2"/>
      </rPr>
      <t>OPTION COST:</t>
    </r>
    <r>
      <rPr>
        <sz val="10"/>
        <color theme="1"/>
        <rFont val="Arial"/>
        <family val="2"/>
      </rPr>
      <t xml:space="preserve"> Stair/ramp structures</t>
    </r>
  </si>
  <si>
    <t>Total of Option Costs £</t>
  </si>
  <si>
    <t>Option Costs £</t>
  </si>
  <si>
    <t>Precast units</t>
  </si>
  <si>
    <t>Structural screed</t>
  </si>
  <si>
    <t xml:space="preserve">Junctions/joints </t>
  </si>
  <si>
    <t>Metal deck</t>
  </si>
  <si>
    <t xml:space="preserve">Shear studs and concrete topping </t>
  </si>
  <si>
    <r>
      <rPr>
        <sz val="10"/>
        <color rgb="FFFF0000"/>
        <rFont val="Arial"/>
        <family val="2"/>
      </rPr>
      <t>OPTION COST:</t>
    </r>
    <r>
      <rPr>
        <sz val="10"/>
        <color theme="1"/>
        <rFont val="Arial"/>
        <family val="2"/>
      </rPr>
      <t xml:space="preserve"> Metal composite metal deck additional frame &amp; upper floor items</t>
    </r>
  </si>
  <si>
    <t>Rooflights &amp; openings including upstands, flashings &amp; ceiling bulkheads</t>
  </si>
  <si>
    <r>
      <rPr>
        <sz val="11"/>
        <color rgb="FFFF0000"/>
        <rFont val="Calibri"/>
        <family val="2"/>
        <scheme val="minor"/>
      </rPr>
      <t>OPTION COST</t>
    </r>
    <r>
      <rPr>
        <sz val="11"/>
        <color theme="1"/>
        <rFont val="Calibri"/>
        <family val="2"/>
        <scheme val="minor"/>
      </rPr>
      <t>s have been highlighted within the CSA.  These costs are separately carried forward to</t>
    </r>
  </si>
  <si>
    <t>made, all option costs should be priced in addition to the main CSA items.</t>
  </si>
  <si>
    <t>summaries, The aim of option costs is to highlight areas where cost savings can reasonably be</t>
  </si>
  <si>
    <t>Masonry brick slip system</t>
  </si>
  <si>
    <t>Fibre reinforced cement detailing</t>
  </si>
  <si>
    <r>
      <rPr>
        <sz val="10"/>
        <color rgb="FFFF0000"/>
        <rFont val="Arial"/>
        <family val="2"/>
      </rPr>
      <t>OPTION COST:</t>
    </r>
    <r>
      <rPr>
        <sz val="10"/>
        <color theme="1"/>
        <rFont val="Arial"/>
        <family val="2"/>
      </rPr>
      <t xml:space="preserve"> External enclosing walls above ground level</t>
    </r>
  </si>
  <si>
    <t xml:space="preserve">half brick thick external leaf </t>
  </si>
  <si>
    <t xml:space="preserve">Stainless steel masonry angles and the like </t>
  </si>
  <si>
    <r>
      <rPr>
        <sz val="10"/>
        <color rgb="FFFF0000"/>
        <rFont val="Arial"/>
        <family val="2"/>
      </rPr>
      <t>OPTION COST:</t>
    </r>
    <r>
      <rPr>
        <sz val="10"/>
        <color theme="1"/>
        <rFont val="Arial"/>
        <family val="2"/>
      </rPr>
      <t xml:space="preserve"> Additional Items </t>
    </r>
  </si>
  <si>
    <r>
      <rPr>
        <sz val="10"/>
        <color rgb="FFFF0000"/>
        <rFont val="Arial"/>
        <family val="2"/>
      </rPr>
      <t>OPTION COST</t>
    </r>
    <r>
      <rPr>
        <sz val="10"/>
        <color theme="1"/>
        <rFont val="Arial"/>
        <family val="2"/>
      </rPr>
      <t xml:space="preserve">: Additional Items </t>
    </r>
  </si>
  <si>
    <r>
      <rPr>
        <sz val="10"/>
        <color rgb="FFFF0000"/>
        <rFont val="Arial"/>
        <family val="2"/>
      </rPr>
      <t>OPTION COST</t>
    </r>
    <r>
      <rPr>
        <sz val="10"/>
        <color theme="1"/>
        <rFont val="Arial"/>
        <family val="2"/>
      </rPr>
      <t>: Floors (to include Terrace &amp; main roof area - not plant room roof)</t>
    </r>
  </si>
  <si>
    <t>Add</t>
  </si>
  <si>
    <t>Omit</t>
  </si>
  <si>
    <t>nett sum is not acceptable.</t>
  </si>
  <si>
    <t>All changes in design including design, preliminaries, OH&amp;P costs are deemed included within the</t>
  </si>
  <si>
    <t>adjustments made by the Contractor for option costs.  The contractor acknowledges by submitting a</t>
  </si>
  <si>
    <t>tender that there is no claim against the Employer for any additional works which later become</t>
  </si>
  <si>
    <t>apparent or for design or other costs associated with option costs other than the values stated in</t>
  </si>
  <si>
    <t>the CSA.</t>
  </si>
  <si>
    <t>EMPLOYERS REQUIRMENTS</t>
  </si>
  <si>
    <t>all of the option costs or none of the option costs at the Employer's sole discretion.</t>
  </si>
  <si>
    <t>Where option costs have an 'add' and 'omit', costs and savings are both to be stated for evaluation and</t>
  </si>
  <si>
    <t>The Contractor acknowledges by submitting a tender that the Employer may accept any number or</t>
  </si>
  <si>
    <t xml:space="preserve">specify finishes omitted </t>
  </si>
  <si>
    <t>Where specific manufacturers or materials are mentioned "equal or approved" is inferred.</t>
  </si>
  <si>
    <r>
      <rPr>
        <sz val="10"/>
        <color rgb="FFFF0000"/>
        <rFont val="Arial"/>
        <family val="2"/>
      </rPr>
      <t>OPTION COSTS</t>
    </r>
    <r>
      <rPr>
        <sz val="10"/>
        <color theme="1"/>
        <rFont val="Arial"/>
        <family val="2"/>
      </rPr>
      <t>: Alternative wall, floor &amp; ceiling finishes to be 'proposed by contractor',</t>
    </r>
  </si>
  <si>
    <t>Where option costs are 'Proposed by Contractor' the contractor is to clearly state which items are to be</t>
  </si>
  <si>
    <t>omitted and identify costs for additions.</t>
  </si>
  <si>
    <r>
      <rPr>
        <sz val="10"/>
        <color rgb="FFFF0000"/>
        <rFont val="Arial"/>
        <family val="2"/>
      </rPr>
      <t>OPTION COSTS</t>
    </r>
    <r>
      <rPr>
        <sz val="10"/>
        <color theme="1"/>
        <rFont val="Arial"/>
        <family val="2"/>
      </rPr>
      <t>: Alternative fixtures and fittings to be 'proposed by Contractor',</t>
    </r>
  </si>
  <si>
    <r>
      <rPr>
        <sz val="10"/>
        <color rgb="FFFF0000"/>
        <rFont val="Arial"/>
        <family val="2"/>
      </rPr>
      <t>OPTION COSTS</t>
    </r>
    <r>
      <rPr>
        <sz val="10"/>
        <color theme="1"/>
        <rFont val="Arial"/>
        <family val="2"/>
      </rPr>
      <t>: Alternative services systems to be 'proposed by contractor',</t>
    </r>
  </si>
  <si>
    <t>Additional Items :</t>
  </si>
  <si>
    <t>£</t>
  </si>
  <si>
    <r>
      <rPr>
        <sz val="10"/>
        <color rgb="FFFF0000"/>
        <rFont val="Arial"/>
        <family val="2"/>
      </rPr>
      <t>OPTION COSTS</t>
    </r>
    <r>
      <rPr>
        <sz val="10"/>
        <color theme="1"/>
        <rFont val="Arial"/>
        <family val="2"/>
      </rPr>
      <t>: Alternative Road Paths and surfacings to be 'proposed by contractor',</t>
    </r>
  </si>
  <si>
    <t>The contractor acknowledges that the contract period will not change as a consequence of the</t>
  </si>
  <si>
    <t>employer accepting any option costs, unless an adjustment to the contact period is clearly stated in the</t>
  </si>
  <si>
    <t>CSA.</t>
  </si>
  <si>
    <r>
      <rPr>
        <sz val="10"/>
        <color rgb="FFFF0000"/>
        <rFont val="Arial"/>
        <family val="2"/>
      </rPr>
      <t>OPTION COST</t>
    </r>
    <r>
      <rPr>
        <sz val="10"/>
        <color theme="1"/>
        <rFont val="Arial"/>
        <family val="2"/>
      </rPr>
      <t>: alternative roof light (to have same glazed area)</t>
    </r>
  </si>
  <si>
    <t>Additional Items: For each additional item a description of the works must be provided.  Additional lines</t>
  </si>
  <si>
    <t>may be inserted between existing 'additional item' lines only.</t>
  </si>
  <si>
    <t>Insert adjustment to contract period in weeks</t>
  </si>
  <si>
    <t>BREEAM Fees</t>
  </si>
  <si>
    <t xml:space="preserve">Energy Performance Certificate </t>
  </si>
  <si>
    <t>Data cabling and 100Nr RJ45 points to central point</t>
  </si>
  <si>
    <t>Wifi Antenna 6Nr including all cabling</t>
  </si>
  <si>
    <t>Discharge of precommencement Planning Conditions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</si>
</sst>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0;[Red]\(#,##0.00\)"/>
    <numFmt numFmtId="166" formatCode="#,##0;[Red]\(#,##0\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4" fillId="0" borderId="0"/>
    <xf numFmtId="9" fontId="14" fillId="0" borderId="0" applyFont="0" applyFill="0" applyBorder="0" applyAlignment="0" applyProtection="0"/>
  </cellStyleXfs>
  <cellXfs count="134">
    <xf numFmtId="0" fontId="0" fillId="0" borderId="0" xfId="0"/>
    <xf numFmtId="0" fontId="6" fillId="0" borderId="0" xfId="0" applyFont="1"/>
    <xf numFmtId="0" fontId="12" fillId="0" borderId="0" xfId="0" applyFont="1"/>
    <xf numFmtId="0" fontId="12" fillId="0" borderId="1" xfId="0" applyFont="1" applyBorder="1"/>
    <xf numFmtId="0" fontId="0" fillId="0" borderId="1" xfId="0" applyBorder="1"/>
    <xf numFmtId="0" fontId="0" fillId="0" borderId="0" xfId="0" applyBorder="1"/>
    <xf numFmtId="4" fontId="13" fillId="0" borderId="0" xfId="0" applyNumberFormat="1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0" fontId="11" fillId="2" borderId="0" xfId="0" applyFont="1" applyFill="1" applyBorder="1" applyAlignment="1">
      <alignment horizontal="center" vertical="top"/>
    </xf>
    <xf numFmtId="0" fontId="11" fillId="2" borderId="0" xfId="0" applyFont="1" applyFill="1" applyBorder="1" applyAlignment="1">
      <alignment vertical="top"/>
    </xf>
    <xf numFmtId="0" fontId="11" fillId="2" borderId="0" xfId="0" applyFont="1" applyFill="1" applyBorder="1" applyAlignment="1">
      <alignment vertical="top" wrapText="1"/>
    </xf>
    <xf numFmtId="0" fontId="6" fillId="0" borderId="0" xfId="0" applyFont="1" applyBorder="1"/>
    <xf numFmtId="0" fontId="0" fillId="0" borderId="0" xfId="0" applyFont="1" applyAlignment="1"/>
    <xf numFmtId="0" fontId="0" fillId="0" borderId="1" xfId="0" applyFont="1" applyBorder="1" applyAlignment="1"/>
    <xf numFmtId="0" fontId="0" fillId="0" borderId="0" xfId="0" applyFont="1" applyBorder="1" applyAlignment="1"/>
    <xf numFmtId="0" fontId="15" fillId="0" borderId="0" xfId="0" applyFont="1"/>
    <xf numFmtId="3" fontId="0" fillId="0" borderId="0" xfId="0" applyNumberFormat="1"/>
    <xf numFmtId="10" fontId="0" fillId="0" borderId="0" xfId="0" applyNumberFormat="1" applyBorder="1"/>
    <xf numFmtId="0" fontId="12" fillId="3" borderId="0" xfId="0" applyFont="1" applyFill="1"/>
    <xf numFmtId="0" fontId="0" fillId="3" borderId="0" xfId="0" applyFont="1" applyFill="1" applyAlignment="1"/>
    <xf numFmtId="0" fontId="0" fillId="3" borderId="0" xfId="0" applyFill="1"/>
    <xf numFmtId="0" fontId="0" fillId="3" borderId="0" xfId="0" applyFill="1" applyBorder="1"/>
    <xf numFmtId="0" fontId="7" fillId="3" borderId="0" xfId="0" applyFont="1" applyFill="1" applyAlignment="1">
      <alignment horizontal="left"/>
    </xf>
    <xf numFmtId="0" fontId="9" fillId="3" borderId="0" xfId="0" applyFont="1" applyFill="1"/>
    <xf numFmtId="0" fontId="9" fillId="3" borderId="0" xfId="0" applyFont="1" applyFill="1" applyBorder="1" applyAlignment="1">
      <alignment vertical="top" wrapText="1"/>
    </xf>
    <xf numFmtId="0" fontId="10" fillId="3" borderId="0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164" fontId="9" fillId="3" borderId="0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vertical="top"/>
    </xf>
    <xf numFmtId="0" fontId="9" fillId="3" borderId="0" xfId="0" applyFont="1" applyFill="1" applyBorder="1" applyAlignment="1">
      <alignment horizontal="left" vertical="top" wrapText="1"/>
    </xf>
    <xf numFmtId="2" fontId="5" fillId="3" borderId="0" xfId="0" quotePrefix="1" applyNumberFormat="1" applyFont="1" applyFill="1" applyBorder="1" applyAlignment="1">
      <alignment vertical="top"/>
    </xf>
    <xf numFmtId="0" fontId="5" fillId="3" borderId="0" xfId="0" applyFont="1" applyFill="1" applyBorder="1" applyAlignment="1">
      <alignment vertical="top"/>
    </xf>
    <xf numFmtId="14" fontId="9" fillId="3" borderId="0" xfId="0" applyNumberFormat="1" applyFont="1" applyFill="1" applyBorder="1" applyAlignment="1">
      <alignment horizontal="left" vertical="top" wrapText="1"/>
    </xf>
    <xf numFmtId="0" fontId="5" fillId="3" borderId="0" xfId="0" quotePrefix="1" applyFont="1" applyFill="1" applyBorder="1" applyAlignment="1">
      <alignment vertical="top"/>
    </xf>
    <xf numFmtId="2" fontId="9" fillId="3" borderId="0" xfId="0" applyNumberFormat="1" applyFont="1" applyFill="1" applyBorder="1" applyAlignment="1">
      <alignment horizontal="left" vertical="top" wrapText="1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3" borderId="0" xfId="0" applyFont="1" applyFill="1" applyAlignment="1">
      <alignment wrapText="1"/>
    </xf>
    <xf numFmtId="0" fontId="10" fillId="3" borderId="0" xfId="0" applyFont="1" applyFill="1" applyBorder="1" applyAlignment="1">
      <alignment vertical="top" wrapText="1"/>
    </xf>
    <xf numFmtId="0" fontId="0" fillId="3" borderId="0" xfId="0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16" fillId="3" borderId="0" xfId="0" applyFont="1" applyFill="1" applyBorder="1" applyAlignment="1">
      <alignment vertical="top" wrapText="1"/>
    </xf>
    <xf numFmtId="0" fontId="16" fillId="3" borderId="0" xfId="0" applyFont="1" applyFill="1" applyBorder="1" applyAlignment="1">
      <alignment vertical="top"/>
    </xf>
    <xf numFmtId="0" fontId="17" fillId="3" borderId="0" xfId="0" applyFont="1" applyFill="1" applyBorder="1" applyAlignment="1">
      <alignment vertical="top" wrapText="1"/>
    </xf>
    <xf numFmtId="0" fontId="18" fillId="3" borderId="0" xfId="0" applyFont="1" applyFill="1" applyBorder="1"/>
    <xf numFmtId="0" fontId="18" fillId="0" borderId="0" xfId="0" applyFont="1" applyBorder="1"/>
    <xf numFmtId="10" fontId="18" fillId="0" borderId="0" xfId="0" applyNumberFormat="1" applyFont="1" applyBorder="1"/>
    <xf numFmtId="0" fontId="18" fillId="0" borderId="0" xfId="0" applyFont="1"/>
    <xf numFmtId="0" fontId="9" fillId="4" borderId="0" xfId="0" applyFont="1" applyFill="1" applyBorder="1" applyAlignment="1">
      <alignment horizontal="left" vertical="top" wrapText="1"/>
    </xf>
    <xf numFmtId="0" fontId="5" fillId="4" borderId="0" xfId="0" quotePrefix="1" applyFont="1" applyFill="1" applyBorder="1" applyAlignment="1">
      <alignment vertical="top"/>
    </xf>
    <xf numFmtId="0" fontId="5" fillId="4" borderId="0" xfId="0" applyFont="1" applyFill="1" applyBorder="1" applyAlignment="1">
      <alignment vertical="top"/>
    </xf>
    <xf numFmtId="0" fontId="3" fillId="4" borderId="0" xfId="0" applyFont="1" applyFill="1" applyBorder="1" applyAlignment="1">
      <alignment vertical="top" wrapText="1"/>
    </xf>
    <xf numFmtId="0" fontId="0" fillId="4" borderId="0" xfId="0" applyFill="1" applyBorder="1"/>
    <xf numFmtId="0" fontId="16" fillId="3" borderId="0" xfId="0" applyFont="1" applyFill="1" applyBorder="1" applyAlignment="1">
      <alignment horizontal="right" vertical="top"/>
    </xf>
    <xf numFmtId="0" fontId="0" fillId="3" borderId="1" xfId="0" applyFont="1" applyFill="1" applyBorder="1" applyAlignment="1"/>
    <xf numFmtId="0" fontId="0" fillId="3" borderId="1" xfId="0" applyFont="1" applyFill="1" applyBorder="1" applyAlignment="1">
      <alignment wrapText="1"/>
    </xf>
    <xf numFmtId="0" fontId="0" fillId="3" borderId="1" xfId="0" applyFill="1" applyBorder="1"/>
    <xf numFmtId="0" fontId="9" fillId="3" borderId="1" xfId="0" applyFont="1" applyFill="1" applyBorder="1" applyAlignment="1">
      <alignment horizontal="left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right" vertical="top"/>
    </xf>
    <xf numFmtId="0" fontId="3" fillId="3" borderId="0" xfId="0" applyFont="1" applyFill="1" applyBorder="1" applyAlignment="1">
      <alignment horizontal="right" vertical="top"/>
    </xf>
    <xf numFmtId="0" fontId="6" fillId="3" borderId="0" xfId="0" applyFont="1" applyFill="1" applyBorder="1"/>
    <xf numFmtId="0" fontId="5" fillId="3" borderId="2" xfId="0" applyFont="1" applyFill="1" applyBorder="1" applyAlignment="1">
      <alignment vertical="top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17" fillId="3" borderId="0" xfId="0" applyFont="1" applyFill="1" applyBorder="1" applyAlignment="1">
      <alignment vertical="top"/>
    </xf>
    <xf numFmtId="0" fontId="20" fillId="2" borderId="0" xfId="0" applyFont="1" applyFill="1" applyAlignment="1">
      <alignment wrapText="1"/>
    </xf>
    <xf numFmtId="0" fontId="20" fillId="2" borderId="0" xfId="0" applyFont="1" applyFill="1" applyAlignment="1">
      <alignment horizontal="center" wrapText="1"/>
    </xf>
    <xf numFmtId="0" fontId="20" fillId="2" borderId="0" xfId="0" applyFont="1" applyFill="1" applyAlignment="1">
      <alignment horizontal="center" vertical="top" wrapText="1"/>
    </xf>
    <xf numFmtId="0" fontId="20" fillId="2" borderId="3" xfId="0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right"/>
    </xf>
    <xf numFmtId="0" fontId="12" fillId="3" borderId="4" xfId="0" applyFont="1" applyFill="1" applyBorder="1"/>
    <xf numFmtId="0" fontId="0" fillId="3" borderId="4" xfId="0" applyFont="1" applyFill="1" applyBorder="1" applyAlignment="1"/>
    <xf numFmtId="0" fontId="0" fillId="3" borderId="4" xfId="0" applyFont="1" applyFill="1" applyBorder="1" applyAlignment="1">
      <alignment wrapText="1"/>
    </xf>
    <xf numFmtId="0" fontId="0" fillId="3" borderId="4" xfId="0" applyFill="1" applyBorder="1"/>
    <xf numFmtId="0" fontId="3" fillId="3" borderId="0" xfId="0" applyFont="1" applyFill="1"/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horizontal="right"/>
    </xf>
    <xf numFmtId="3" fontId="3" fillId="3" borderId="0" xfId="0" applyNumberFormat="1" applyFont="1" applyFill="1"/>
    <xf numFmtId="0" fontId="9" fillId="0" borderId="0" xfId="0" applyFont="1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Protection="1">
      <protection locked="0"/>
    </xf>
    <xf numFmtId="0" fontId="16" fillId="0" borderId="0" xfId="0" applyFont="1" applyFill="1" applyBorder="1" applyAlignment="1" applyProtection="1">
      <alignment vertical="top"/>
      <protection locked="0"/>
    </xf>
    <xf numFmtId="0" fontId="16" fillId="3" borderId="0" xfId="0" applyFont="1" applyFill="1" applyBorder="1" applyAlignment="1" applyProtection="1">
      <alignment vertical="top" wrapText="1"/>
    </xf>
    <xf numFmtId="0" fontId="16" fillId="3" borderId="0" xfId="0" applyFont="1" applyFill="1" applyBorder="1" applyAlignment="1" applyProtection="1">
      <alignment vertical="top"/>
    </xf>
    <xf numFmtId="0" fontId="0" fillId="3" borderId="0" xfId="0" applyFill="1" applyProtection="1"/>
    <xf numFmtId="0" fontId="18" fillId="0" borderId="0" xfId="0" applyFont="1" applyProtection="1"/>
    <xf numFmtId="0" fontId="3" fillId="0" borderId="0" xfId="0" applyFont="1" applyFill="1" applyProtection="1">
      <protection locked="0"/>
    </xf>
    <xf numFmtId="9" fontId="3" fillId="0" borderId="0" xfId="2" applyFont="1" applyFill="1" applyAlignment="1" applyProtection="1">
      <alignment horizontal="right"/>
      <protection locked="0"/>
    </xf>
    <xf numFmtId="0" fontId="3" fillId="0" borderId="0" xfId="0" applyFont="1" applyFill="1" applyBorder="1" applyAlignment="1" applyProtection="1">
      <alignment vertical="top" wrapText="1"/>
      <protection locked="0"/>
    </xf>
    <xf numFmtId="0" fontId="2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horizontal="right" vertical="top" wrapText="1"/>
    </xf>
    <xf numFmtId="165" fontId="9" fillId="0" borderId="0" xfId="0" applyNumberFormat="1" applyFont="1" applyFill="1" applyBorder="1" applyAlignment="1" applyProtection="1">
      <alignment vertical="top" wrapText="1"/>
      <protection locked="0"/>
    </xf>
    <xf numFmtId="165" fontId="9" fillId="3" borderId="0" xfId="0" applyNumberFormat="1" applyFont="1" applyFill="1" applyBorder="1" applyAlignment="1">
      <alignment horizontal="right" vertical="top"/>
    </xf>
    <xf numFmtId="165" fontId="0" fillId="3" borderId="0" xfId="0" applyNumberFormat="1" applyFill="1" applyBorder="1"/>
    <xf numFmtId="165" fontId="2" fillId="3" borderId="0" xfId="0" applyNumberFormat="1" applyFont="1" applyFill="1" applyBorder="1" applyAlignment="1">
      <alignment vertical="top" wrapText="1"/>
    </xf>
    <xf numFmtId="165" fontId="0" fillId="0" borderId="0" xfId="0" applyNumberFormat="1" applyBorder="1"/>
    <xf numFmtId="166" fontId="9" fillId="0" borderId="0" xfId="0" applyNumberFormat="1" applyFont="1" applyFill="1" applyBorder="1" applyAlignment="1" applyProtection="1">
      <alignment vertical="top" wrapText="1"/>
      <protection locked="0"/>
    </xf>
    <xf numFmtId="165" fontId="0" fillId="0" borderId="0" xfId="0" applyNumberFormat="1" applyFont="1"/>
    <xf numFmtId="165" fontId="0" fillId="0" borderId="1" xfId="0" applyNumberFormat="1" applyFont="1" applyBorder="1"/>
    <xf numFmtId="165" fontId="0" fillId="3" borderId="0" xfId="0" applyNumberFormat="1" applyFont="1" applyFill="1"/>
    <xf numFmtId="165" fontId="2" fillId="0" borderId="0" xfId="0" applyNumberFormat="1" applyFont="1" applyFill="1" applyBorder="1" applyAlignment="1" applyProtection="1">
      <alignment vertical="top" wrapText="1"/>
      <protection locked="0"/>
    </xf>
    <xf numFmtId="165" fontId="2" fillId="3" borderId="0" xfId="0" applyNumberFormat="1" applyFont="1" applyFill="1" applyBorder="1" applyAlignment="1">
      <alignment horizontal="right" vertical="top"/>
    </xf>
    <xf numFmtId="165" fontId="0" fillId="3" borderId="0" xfId="0" applyNumberFormat="1" applyFont="1" applyFill="1" applyBorder="1"/>
    <xf numFmtId="165" fontId="2" fillId="3" borderId="0" xfId="0" applyNumberFormat="1" applyFont="1" applyFill="1" applyBorder="1" applyAlignment="1" applyProtection="1">
      <alignment vertical="top" wrapText="1"/>
      <protection locked="0"/>
    </xf>
    <xf numFmtId="165" fontId="2" fillId="3" borderId="0" xfId="0" applyNumberFormat="1" applyFont="1" applyFill="1" applyBorder="1" applyAlignment="1">
      <alignment vertical="top"/>
    </xf>
    <xf numFmtId="165" fontId="2" fillId="0" borderId="0" xfId="0" applyNumberFormat="1" applyFont="1" applyFill="1" applyBorder="1" applyAlignment="1" applyProtection="1">
      <alignment horizontal="center" vertical="top" wrapText="1"/>
      <protection locked="0"/>
    </xf>
    <xf numFmtId="165" fontId="2" fillId="4" borderId="0" xfId="0" applyNumberFormat="1" applyFont="1" applyFill="1" applyBorder="1" applyAlignment="1">
      <alignment vertical="top" wrapText="1"/>
    </xf>
    <xf numFmtId="165" fontId="24" fillId="3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Border="1" applyProtection="1">
      <protection locked="0"/>
    </xf>
    <xf numFmtId="165" fontId="2" fillId="3" borderId="2" xfId="0" applyNumberFormat="1" applyFont="1" applyFill="1" applyBorder="1" applyAlignment="1">
      <alignment vertical="top"/>
    </xf>
    <xf numFmtId="165" fontId="2" fillId="3" borderId="0" xfId="0" applyNumberFormat="1" applyFont="1" applyFill="1" applyBorder="1" applyAlignment="1">
      <alignment horizontal="center" vertical="top" wrapText="1"/>
    </xf>
    <xf numFmtId="165" fontId="2" fillId="3" borderId="0" xfId="0" applyNumberFormat="1" applyFont="1" applyFill="1" applyBorder="1" applyAlignment="1">
      <alignment vertical="center" wrapText="1"/>
    </xf>
    <xf numFmtId="165" fontId="0" fillId="0" borderId="0" xfId="0" applyNumberFormat="1" applyFont="1" applyBorder="1"/>
    <xf numFmtId="0" fontId="16" fillId="5" borderId="0" xfId="0" applyFont="1" applyFill="1" applyBorder="1" applyAlignment="1">
      <alignment vertical="top"/>
    </xf>
    <xf numFmtId="0" fontId="16" fillId="5" borderId="0" xfId="0" applyFont="1" applyFill="1" applyBorder="1" applyAlignment="1">
      <alignment horizontal="right" vertical="top"/>
    </xf>
    <xf numFmtId="0" fontId="1" fillId="3" borderId="0" xfId="0" applyFont="1" applyFill="1" applyBorder="1" applyAlignment="1">
      <alignment vertical="top"/>
    </xf>
    <xf numFmtId="0" fontId="11" fillId="2" borderId="0" xfId="0" applyFont="1" applyFill="1" applyBorder="1" applyAlignment="1">
      <alignment horizontal="center" vertical="top" wrapText="1"/>
    </xf>
    <xf numFmtId="165" fontId="22" fillId="2" borderId="0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 11 2 2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8" /><Relationship Type="http://schemas.openxmlformats.org/officeDocument/2006/relationships/worksheet" Target="worksheets/sheet3.xml" Id="rId3" /><Relationship Type="http://schemas.openxmlformats.org/officeDocument/2006/relationships/styles" Target="style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theme" Target="theme/theme1.xml" Id="rId6" /><Relationship Type="http://schemas.openxmlformats.org/officeDocument/2006/relationships/worksheet" Target="worksheets/sheet5.xml" Id="rId5" /><Relationship Type="http://schemas.openxmlformats.org/officeDocument/2006/relationships/worksheet" Target="worksheets/sheet4.xml" Id="rId4" /><Relationship Type="http://schemas.openxmlformats.org/officeDocument/2006/relationships/calcChain" Target="calcChain.xml" Id="rId9" /><Relationship Type="http://schemas.openxmlformats.org/officeDocument/2006/relationships/customXml" Target="/customXML/item.xml" Id="R662924a579644327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819150</xdr:colOff>
      <xdr:row>0</xdr:row>
      <xdr:rowOff>40006</xdr:rowOff>
    </xdr:from>
    <xdr:to>
      <xdr:col>5</xdr:col>
      <xdr:colOff>933450</xdr:colOff>
      <xdr:row>4</xdr:row>
      <xdr:rowOff>167328</xdr:rowOff>
    </xdr:to>
    <xdr:pic>
      <xdr:nvPicPr>
        <xdr:cNvPr id="2" name="Picture 1" descr="Logo bo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76875" y="40006"/>
          <a:ext cx="1095375" cy="8893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771525</xdr:colOff>
      <xdr:row>0</xdr:row>
      <xdr:rowOff>49531</xdr:rowOff>
    </xdr:from>
    <xdr:to>
      <xdr:col>5</xdr:col>
      <xdr:colOff>942975</xdr:colOff>
      <xdr:row>4</xdr:row>
      <xdr:rowOff>176853</xdr:rowOff>
    </xdr:to>
    <xdr:pic>
      <xdr:nvPicPr>
        <xdr:cNvPr id="2" name="Picture 1" descr="Logo bo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95900" y="49531"/>
          <a:ext cx="1152525" cy="8893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800101</xdr:colOff>
      <xdr:row>0</xdr:row>
      <xdr:rowOff>30481</xdr:rowOff>
    </xdr:from>
    <xdr:to>
      <xdr:col>5</xdr:col>
      <xdr:colOff>925726</xdr:colOff>
      <xdr:row>4</xdr:row>
      <xdr:rowOff>157803</xdr:rowOff>
    </xdr:to>
    <xdr:pic>
      <xdr:nvPicPr>
        <xdr:cNvPr id="2" name="Picture 1" descr="Logo bo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4476" y="30481"/>
          <a:ext cx="1106700" cy="8893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723901</xdr:colOff>
      <xdr:row>0</xdr:row>
      <xdr:rowOff>40006</xdr:rowOff>
    </xdr:from>
    <xdr:to>
      <xdr:col>5</xdr:col>
      <xdr:colOff>923926</xdr:colOff>
      <xdr:row>4</xdr:row>
      <xdr:rowOff>167328</xdr:rowOff>
    </xdr:to>
    <xdr:pic>
      <xdr:nvPicPr>
        <xdr:cNvPr id="2" name="Picture 1" descr="Logo bo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48276" y="40006"/>
          <a:ext cx="1181100" cy="889322"/>
        </a:xfrm>
        <a:prstGeom prst="rect">
          <a:avLst/>
        </a:prstGeom>
      </xdr:spPr>
    </xdr:pic>
    <xdr:clientData/>
  </xdr:twoCellAnchor>
  <xdr:twoCellAnchor editAs="oneCell">
    <xdr:from>
      <xdr:col>4</xdr:col>
      <xdr:colOff>800101</xdr:colOff>
      <xdr:row>0</xdr:row>
      <xdr:rowOff>30481</xdr:rowOff>
    </xdr:from>
    <xdr:to>
      <xdr:col>5</xdr:col>
      <xdr:colOff>925726</xdr:colOff>
      <xdr:row>4</xdr:row>
      <xdr:rowOff>157803</xdr:rowOff>
    </xdr:to>
    <xdr:pic>
      <xdr:nvPicPr>
        <xdr:cNvPr id="3" name="Picture 2" descr="Logo bo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24476" y="30481"/>
          <a:ext cx="1106700" cy="889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0</xdr:row>
      <xdr:rowOff>9525</xdr:rowOff>
    </xdr:from>
    <xdr:to>
      <xdr:col>5</xdr:col>
      <xdr:colOff>819149</xdr:colOff>
      <xdr:row>4</xdr:row>
      <xdr:rowOff>136847</xdr:rowOff>
    </xdr:to>
    <xdr:pic>
      <xdr:nvPicPr>
        <xdr:cNvPr id="3" name="Picture 2" descr="Logo box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800" y="9525"/>
          <a:ext cx="1104899" cy="889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4"/>
  <sheetViews>
    <sheetView topLeftCell="A47" zoomScaleNormal="100" workbookViewId="0">
      <selection activeCell="D47" sqref="D47"/>
    </sheetView>
  </sheetViews>
  <sheetFormatPr defaultRowHeight="15" x14ac:dyDescent="0.25"/>
  <cols>
    <col min="1" max="3" width="5.7109375" customWidth="1"/>
    <col min="4" max="4" width="52.7109375" customWidth="1"/>
    <col min="5" max="6" width="14.7109375" customWidth="1"/>
  </cols>
  <sheetData>
    <row r="1" spans="1:6" x14ac:dyDescent="0.25">
      <c r="A1" s="15" t="s">
        <v>231</v>
      </c>
      <c r="B1" s="12"/>
      <c r="C1" s="12"/>
      <c r="D1" s="42"/>
    </row>
    <row r="2" spans="1:6" x14ac:dyDescent="0.25">
      <c r="A2" s="15" t="s">
        <v>234</v>
      </c>
      <c r="B2" s="12"/>
      <c r="C2" s="12"/>
      <c r="D2" s="42"/>
    </row>
    <row r="3" spans="1:6" x14ac:dyDescent="0.25">
      <c r="A3" s="2"/>
      <c r="B3" s="12"/>
      <c r="C3" s="12"/>
      <c r="D3" s="42"/>
    </row>
    <row r="4" spans="1:6" x14ac:dyDescent="0.25">
      <c r="A4" s="15" t="s">
        <v>477</v>
      </c>
      <c r="B4" s="12"/>
      <c r="C4" s="12"/>
      <c r="D4" s="42"/>
    </row>
    <row r="5" spans="1:6" x14ac:dyDescent="0.25">
      <c r="A5" s="15" t="s">
        <v>368</v>
      </c>
      <c r="B5" s="12"/>
      <c r="C5" s="12"/>
      <c r="D5" s="42"/>
    </row>
    <row r="6" spans="1:6" x14ac:dyDescent="0.25">
      <c r="A6" s="3"/>
      <c r="B6" s="13"/>
      <c r="C6" s="13"/>
      <c r="D6" s="43"/>
      <c r="E6" s="4"/>
      <c r="F6" s="4"/>
    </row>
    <row r="7" spans="1:6" x14ac:dyDescent="0.25">
      <c r="A7" s="18"/>
      <c r="B7" s="19"/>
      <c r="C7" s="19"/>
      <c r="D7" s="44"/>
      <c r="E7" s="20"/>
      <c r="F7" s="21"/>
    </row>
    <row r="8" spans="1:6" x14ac:dyDescent="0.25">
      <c r="A8" s="64" t="s">
        <v>233</v>
      </c>
      <c r="B8" s="61"/>
      <c r="C8" s="61"/>
      <c r="D8" s="62"/>
      <c r="E8" s="63"/>
      <c r="F8" s="63"/>
    </row>
    <row r="10" spans="1:6" x14ac:dyDescent="0.25">
      <c r="B10" t="s">
        <v>349</v>
      </c>
    </row>
    <row r="12" spans="1:6" x14ac:dyDescent="0.25">
      <c r="C12" t="s">
        <v>350</v>
      </c>
    </row>
    <row r="14" spans="1:6" x14ac:dyDescent="0.25">
      <c r="C14" t="s">
        <v>351</v>
      </c>
    </row>
    <row r="16" spans="1:6" x14ac:dyDescent="0.25">
      <c r="C16" t="s">
        <v>353</v>
      </c>
    </row>
    <row r="18" spans="2:3" x14ac:dyDescent="0.25">
      <c r="C18" t="s">
        <v>352</v>
      </c>
    </row>
    <row r="19" spans="2:3" x14ac:dyDescent="0.25">
      <c r="C19" t="s">
        <v>354</v>
      </c>
    </row>
    <row r="22" spans="2:3" x14ac:dyDescent="0.25">
      <c r="B22" t="s">
        <v>356</v>
      </c>
    </row>
    <row r="24" spans="2:3" x14ac:dyDescent="0.25">
      <c r="C24" t="s">
        <v>357</v>
      </c>
    </row>
    <row r="26" spans="2:3" x14ac:dyDescent="0.25">
      <c r="C26" t="s">
        <v>374</v>
      </c>
    </row>
    <row r="27" spans="2:3" x14ac:dyDescent="0.25">
      <c r="C27" t="s">
        <v>375</v>
      </c>
    </row>
    <row r="28" spans="2:3" x14ac:dyDescent="0.25">
      <c r="C28" t="s">
        <v>376</v>
      </c>
    </row>
    <row r="30" spans="2:3" x14ac:dyDescent="0.25">
      <c r="C30" t="s">
        <v>355</v>
      </c>
    </row>
    <row r="31" spans="2:3" x14ac:dyDescent="0.25">
      <c r="C31" t="s">
        <v>358</v>
      </c>
    </row>
    <row r="33" spans="3:3" x14ac:dyDescent="0.25">
      <c r="C33" t="s">
        <v>458</v>
      </c>
    </row>
    <row r="34" spans="3:3" x14ac:dyDescent="0.25">
      <c r="C34" t="s">
        <v>460</v>
      </c>
    </row>
    <row r="35" spans="3:3" x14ac:dyDescent="0.25">
      <c r="C35" t="s">
        <v>459</v>
      </c>
    </row>
    <row r="37" spans="3:3" x14ac:dyDescent="0.25">
      <c r="C37" t="s">
        <v>479</v>
      </c>
    </row>
    <row r="38" spans="3:3" x14ac:dyDescent="0.25">
      <c r="C38" t="s">
        <v>471</v>
      </c>
    </row>
    <row r="40" spans="3:3" x14ac:dyDescent="0.25">
      <c r="C40" t="s">
        <v>484</v>
      </c>
    </row>
    <row r="41" spans="3:3" x14ac:dyDescent="0.25">
      <c r="C41" t="s">
        <v>485</v>
      </c>
    </row>
    <row r="43" spans="3:3" x14ac:dyDescent="0.25">
      <c r="C43" t="s">
        <v>472</v>
      </c>
    </row>
    <row r="44" spans="3:3" x14ac:dyDescent="0.25">
      <c r="C44" t="s">
        <v>473</v>
      </c>
    </row>
    <row r="45" spans="3:3" x14ac:dyDescent="0.25">
      <c r="C45" t="s">
        <v>474</v>
      </c>
    </row>
    <row r="46" spans="3:3" x14ac:dyDescent="0.25">
      <c r="C46" t="s">
        <v>475</v>
      </c>
    </row>
    <row r="47" spans="3:3" x14ac:dyDescent="0.25">
      <c r="C47" t="s">
        <v>476</v>
      </c>
    </row>
    <row r="49" spans="3:3" x14ac:dyDescent="0.25">
      <c r="C49" t="s">
        <v>480</v>
      </c>
    </row>
    <row r="50" spans="3:3" x14ac:dyDescent="0.25">
      <c r="C50" t="s">
        <v>478</v>
      </c>
    </row>
    <row r="52" spans="3:3" x14ac:dyDescent="0.25">
      <c r="C52" t="s">
        <v>491</v>
      </c>
    </row>
    <row r="53" spans="3:3" x14ac:dyDescent="0.25">
      <c r="C53" t="s">
        <v>492</v>
      </c>
    </row>
    <row r="54" spans="3:3" x14ac:dyDescent="0.25">
      <c r="C54" t="s">
        <v>493</v>
      </c>
    </row>
    <row r="56" spans="3:3" x14ac:dyDescent="0.25">
      <c r="C56" t="s">
        <v>495</v>
      </c>
    </row>
    <row r="57" spans="3:3" x14ac:dyDescent="0.25">
      <c r="C57" t="s">
        <v>496</v>
      </c>
    </row>
    <row r="59" spans="3:3" x14ac:dyDescent="0.25">
      <c r="C59" t="s">
        <v>369</v>
      </c>
    </row>
    <row r="61" spans="3:3" x14ac:dyDescent="0.25">
      <c r="C61" t="s">
        <v>482</v>
      </c>
    </row>
    <row r="63" spans="3:3" x14ac:dyDescent="0.25">
      <c r="C63" t="s">
        <v>359</v>
      </c>
    </row>
    <row r="64" spans="3:3" x14ac:dyDescent="0.25">
      <c r="C64" t="s">
        <v>360</v>
      </c>
    </row>
    <row r="66" spans="3:3" x14ac:dyDescent="0.25">
      <c r="C66" t="s">
        <v>363</v>
      </c>
    </row>
    <row r="67" spans="3:3" x14ac:dyDescent="0.25">
      <c r="C67" t="s">
        <v>364</v>
      </c>
    </row>
    <row r="69" spans="3:3" x14ac:dyDescent="0.25">
      <c r="C69" t="s">
        <v>367</v>
      </c>
    </row>
    <row r="71" spans="3:3" x14ac:dyDescent="0.25">
      <c r="C71" t="s">
        <v>370</v>
      </c>
    </row>
    <row r="72" spans="3:3" x14ac:dyDescent="0.25">
      <c r="C72" t="s">
        <v>371</v>
      </c>
    </row>
    <row r="73" spans="3:3" x14ac:dyDescent="0.25">
      <c r="C73" t="s">
        <v>372</v>
      </c>
    </row>
    <row r="74" spans="3:3" x14ac:dyDescent="0.25">
      <c r="C74" t="s">
        <v>373</v>
      </c>
    </row>
  </sheetData>
  <sheetProtection password="C483" sheet="1" objects="1" scenarios="1"/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opLeftCell="A7" workbookViewId="0">
      <selection activeCell="F36" sqref="F36"/>
    </sheetView>
  </sheetViews>
  <sheetFormatPr defaultRowHeight="15" x14ac:dyDescent="0.25"/>
  <cols>
    <col min="1" max="1" width="4.7109375" customWidth="1"/>
    <col min="2" max="2" width="3.7109375" customWidth="1"/>
    <col min="3" max="3" width="6.7109375" customWidth="1"/>
    <col min="4" max="4" width="52.85546875" customWidth="1"/>
    <col min="5" max="6" width="14.7109375" customWidth="1"/>
    <col min="7" max="7" width="1.7109375" customWidth="1"/>
  </cols>
  <sheetData>
    <row r="1" spans="1:8" x14ac:dyDescent="0.25">
      <c r="A1" s="15" t="s">
        <v>231</v>
      </c>
      <c r="B1" s="12"/>
      <c r="C1" s="12"/>
      <c r="D1" s="42"/>
    </row>
    <row r="2" spans="1:8" x14ac:dyDescent="0.25">
      <c r="A2" s="15" t="s">
        <v>234</v>
      </c>
      <c r="B2" s="12"/>
      <c r="C2" s="12"/>
      <c r="D2" s="42"/>
    </row>
    <row r="3" spans="1:8" x14ac:dyDescent="0.25">
      <c r="A3" s="2"/>
      <c r="B3" s="12"/>
      <c r="C3" s="12"/>
      <c r="D3" s="42"/>
    </row>
    <row r="4" spans="1:8" x14ac:dyDescent="0.25">
      <c r="A4" s="2"/>
      <c r="B4" s="12"/>
      <c r="C4" s="12"/>
      <c r="D4" s="42"/>
    </row>
    <row r="5" spans="1:8" x14ac:dyDescent="0.25">
      <c r="A5" s="2"/>
      <c r="B5" s="12"/>
      <c r="C5" s="12"/>
      <c r="D5" s="42"/>
    </row>
    <row r="6" spans="1:8" x14ac:dyDescent="0.25">
      <c r="A6" s="3"/>
      <c r="B6" s="13"/>
      <c r="C6" s="13"/>
      <c r="D6" s="43"/>
      <c r="E6" s="4"/>
      <c r="F6" s="4"/>
      <c r="G6" s="4"/>
    </row>
    <row r="7" spans="1:8" x14ac:dyDescent="0.25">
      <c r="A7" s="18"/>
      <c r="B7" s="19"/>
      <c r="C7" s="19"/>
      <c r="D7" s="44"/>
      <c r="E7" s="20"/>
      <c r="F7" s="21"/>
      <c r="G7" s="21"/>
    </row>
    <row r="8" spans="1:8" x14ac:dyDescent="0.25">
      <c r="A8" s="22" t="s">
        <v>233</v>
      </c>
      <c r="B8" s="19"/>
      <c r="C8" s="19"/>
      <c r="D8" s="44"/>
      <c r="E8" s="20"/>
      <c r="F8" s="20"/>
      <c r="G8" s="20"/>
    </row>
    <row r="9" spans="1:8" x14ac:dyDescent="0.25">
      <c r="A9" s="23" t="s">
        <v>320</v>
      </c>
      <c r="B9" s="19"/>
      <c r="C9" s="19"/>
      <c r="D9" s="44"/>
      <c r="E9" s="20"/>
      <c r="F9" s="20"/>
      <c r="G9" s="20"/>
    </row>
    <row r="10" spans="1:8" x14ac:dyDescent="0.25">
      <c r="A10" s="132" t="s">
        <v>220</v>
      </c>
      <c r="B10" s="8"/>
      <c r="C10" s="9" t="s">
        <v>219</v>
      </c>
      <c r="D10" s="10"/>
      <c r="E10" s="132" t="s">
        <v>0</v>
      </c>
      <c r="F10" s="132" t="s">
        <v>0</v>
      </c>
      <c r="G10" s="20"/>
    </row>
    <row r="11" spans="1:8" x14ac:dyDescent="0.25">
      <c r="A11" s="132"/>
      <c r="B11" s="8"/>
      <c r="C11" s="9"/>
      <c r="D11" s="10"/>
      <c r="E11" s="132"/>
      <c r="F11" s="132"/>
      <c r="G11" s="20"/>
      <c r="H11" s="16"/>
    </row>
    <row r="12" spans="1:8" s="52" customFormat="1" ht="14.45" customHeight="1" x14ac:dyDescent="0.25">
      <c r="A12" s="48"/>
      <c r="B12" s="49"/>
      <c r="C12" s="49"/>
      <c r="D12" s="48"/>
      <c r="E12" s="50"/>
      <c r="F12" s="51"/>
      <c r="G12" s="20"/>
      <c r="H12" s="53"/>
    </row>
    <row r="13" spans="1:8" s="54" customFormat="1" x14ac:dyDescent="0.25">
      <c r="A13" s="48"/>
      <c r="B13" s="49"/>
      <c r="C13" s="49"/>
      <c r="D13" s="48"/>
      <c r="E13" s="50"/>
      <c r="F13" s="51"/>
      <c r="G13" s="20"/>
    </row>
    <row r="14" spans="1:8" s="54" customFormat="1" x14ac:dyDescent="0.25">
      <c r="A14" s="48"/>
      <c r="B14" s="49"/>
      <c r="C14" s="49"/>
      <c r="D14" s="48"/>
      <c r="E14" s="50"/>
      <c r="F14" s="51"/>
      <c r="G14" s="20"/>
    </row>
    <row r="15" spans="1:8" s="54" customFormat="1" x14ac:dyDescent="0.25">
      <c r="A15" s="48"/>
      <c r="B15" s="49"/>
      <c r="C15" s="49"/>
      <c r="D15" s="48" t="s">
        <v>321</v>
      </c>
      <c r="E15" s="50">
        <f>+'CSA New Extension'!F619</f>
        <v>0</v>
      </c>
      <c r="F15" s="51"/>
      <c r="G15" s="20"/>
    </row>
    <row r="16" spans="1:8" s="54" customFormat="1" x14ac:dyDescent="0.25">
      <c r="A16" s="48"/>
      <c r="B16" s="49"/>
      <c r="C16" s="49"/>
      <c r="D16" s="48"/>
      <c r="E16" s="50"/>
      <c r="F16" s="51"/>
      <c r="G16" s="20"/>
    </row>
    <row r="17" spans="1:7" s="54" customFormat="1" x14ac:dyDescent="0.25">
      <c r="A17" s="48"/>
      <c r="B17" s="49"/>
      <c r="C17" s="49"/>
      <c r="D17" s="48" t="s">
        <v>347</v>
      </c>
      <c r="E17" s="50">
        <f>+'CSA New Extension'!F688</f>
        <v>0</v>
      </c>
      <c r="F17" s="51"/>
      <c r="G17" s="20"/>
    </row>
    <row r="18" spans="1:7" s="54" customFormat="1" x14ac:dyDescent="0.25">
      <c r="A18" s="48"/>
      <c r="B18" s="49"/>
      <c r="C18" s="49"/>
      <c r="D18" s="48"/>
      <c r="E18" s="50"/>
      <c r="F18" s="51"/>
      <c r="G18" s="20"/>
    </row>
    <row r="19" spans="1:7" s="54" customFormat="1" x14ac:dyDescent="0.25">
      <c r="A19" s="48"/>
      <c r="B19" s="49"/>
      <c r="C19" s="49"/>
      <c r="D19" s="48" t="s">
        <v>322</v>
      </c>
      <c r="E19" s="50">
        <f>+'CSA Grd flr CO2'!F452</f>
        <v>0</v>
      </c>
      <c r="F19" s="51"/>
      <c r="G19" s="20"/>
    </row>
    <row r="20" spans="1:7" s="54" customFormat="1" x14ac:dyDescent="0.25">
      <c r="A20" s="48"/>
      <c r="B20" s="49"/>
      <c r="C20" s="49"/>
      <c r="D20" s="48"/>
      <c r="E20" s="50"/>
      <c r="F20" s="51"/>
      <c r="G20" s="20"/>
    </row>
    <row r="21" spans="1:7" s="54" customFormat="1" ht="25.5" x14ac:dyDescent="0.25">
      <c r="A21" s="48"/>
      <c r="B21" s="49"/>
      <c r="C21" s="49"/>
      <c r="D21" s="48" t="s">
        <v>348</v>
      </c>
      <c r="E21" s="50">
        <f>+'CSA Grd flr CO2'!F522</f>
        <v>0</v>
      </c>
      <c r="F21" s="51"/>
      <c r="G21" s="20"/>
    </row>
    <row r="22" spans="1:7" s="54" customFormat="1" x14ac:dyDescent="0.25">
      <c r="A22" s="48"/>
      <c r="B22" s="49"/>
      <c r="C22" s="49"/>
      <c r="D22" s="49"/>
      <c r="E22" s="49"/>
      <c r="F22" s="49"/>
      <c r="G22" s="20"/>
    </row>
    <row r="23" spans="1:7" s="54" customFormat="1" x14ac:dyDescent="0.25">
      <c r="A23" s="48"/>
      <c r="B23" s="49"/>
      <c r="C23" s="49"/>
      <c r="D23" s="49" t="s">
        <v>343</v>
      </c>
      <c r="E23" s="77">
        <f>+Dayworks!F101</f>
        <v>0</v>
      </c>
      <c r="F23" s="49"/>
      <c r="G23" s="20"/>
    </row>
    <row r="24" spans="1:7" s="54" customFormat="1" x14ac:dyDescent="0.25">
      <c r="A24" s="48"/>
      <c r="B24" s="49"/>
      <c r="C24" s="49"/>
      <c r="D24" s="49"/>
      <c r="E24" s="49"/>
      <c r="F24" s="49"/>
      <c r="G24" s="20"/>
    </row>
    <row r="25" spans="1:7" s="54" customFormat="1" x14ac:dyDescent="0.25">
      <c r="A25" s="48"/>
      <c r="B25" s="49"/>
      <c r="C25" s="49"/>
      <c r="D25" s="49" t="s">
        <v>344</v>
      </c>
      <c r="E25" s="49"/>
      <c r="F25" s="49"/>
      <c r="G25" s="20"/>
    </row>
    <row r="26" spans="1:7" s="100" customFormat="1" x14ac:dyDescent="0.25">
      <c r="A26" s="97"/>
      <c r="B26" s="98"/>
      <c r="C26" s="98"/>
      <c r="D26" s="96"/>
      <c r="E26" s="96"/>
      <c r="F26" s="98"/>
      <c r="G26" s="99"/>
    </row>
    <row r="27" spans="1:7" s="100" customFormat="1" x14ac:dyDescent="0.25">
      <c r="A27" s="97"/>
      <c r="B27" s="98"/>
      <c r="C27" s="98"/>
      <c r="D27" s="96"/>
      <c r="E27" s="96"/>
      <c r="F27" s="98"/>
      <c r="G27" s="99"/>
    </row>
    <row r="28" spans="1:7" s="54" customFormat="1" x14ac:dyDescent="0.25">
      <c r="A28" s="48"/>
      <c r="B28" s="49"/>
      <c r="C28" s="49"/>
      <c r="D28" s="49"/>
      <c r="E28" s="49"/>
      <c r="F28" s="49"/>
      <c r="G28" s="20"/>
    </row>
    <row r="29" spans="1:7" s="54" customFormat="1" x14ac:dyDescent="0.25">
      <c r="A29" s="48"/>
      <c r="B29" s="49"/>
      <c r="C29" s="49"/>
      <c r="D29" s="49"/>
      <c r="E29" s="60" t="s">
        <v>324</v>
      </c>
      <c r="F29" s="48">
        <f>SUM(E12:E28)</f>
        <v>0</v>
      </c>
      <c r="G29" s="20"/>
    </row>
    <row r="30" spans="1:7" s="54" customFormat="1" x14ac:dyDescent="0.25">
      <c r="A30" s="48"/>
      <c r="B30" s="49"/>
      <c r="C30" s="49"/>
      <c r="D30" s="60"/>
      <c r="E30" s="60"/>
      <c r="F30" s="60"/>
      <c r="G30" s="20"/>
    </row>
    <row r="31" spans="1:7" s="54" customFormat="1" x14ac:dyDescent="0.25">
      <c r="A31" s="48"/>
      <c r="B31" s="129"/>
      <c r="C31" s="129"/>
      <c r="D31" s="129"/>
      <c r="E31" s="130"/>
      <c r="F31" s="129"/>
      <c r="G31" s="20"/>
    </row>
    <row r="32" spans="1:7" s="54" customFormat="1" x14ac:dyDescent="0.25">
      <c r="A32" s="48"/>
      <c r="B32" s="48"/>
      <c r="C32" s="48"/>
      <c r="D32" s="48"/>
      <c r="E32" s="48"/>
      <c r="F32" s="48"/>
      <c r="G32" s="20"/>
    </row>
    <row r="33" spans="1:7" s="54" customFormat="1" x14ac:dyDescent="0.25">
      <c r="A33" s="48"/>
      <c r="B33" s="49"/>
      <c r="C33" s="49"/>
      <c r="D33" s="49"/>
      <c r="E33" s="60" t="s">
        <v>449</v>
      </c>
      <c r="F33" s="49">
        <f>+'CSA New Extension'!I692</f>
        <v>0</v>
      </c>
      <c r="G33" s="20"/>
    </row>
    <row r="34" spans="1:7" s="54" customFormat="1" x14ac:dyDescent="0.25">
      <c r="A34" s="48"/>
      <c r="B34" s="49"/>
      <c r="C34" s="49"/>
      <c r="D34" s="60"/>
      <c r="E34" s="60"/>
      <c r="F34" s="60"/>
      <c r="G34" s="20"/>
    </row>
    <row r="35" spans="1:7" s="54" customFormat="1" x14ac:dyDescent="0.25">
      <c r="A35" s="48"/>
      <c r="B35" s="49"/>
      <c r="C35" s="49"/>
      <c r="D35" s="49"/>
      <c r="E35" s="49"/>
      <c r="F35" s="49"/>
      <c r="G35" s="20"/>
    </row>
  </sheetData>
  <sheetProtection password="C483" sheet="1" objects="1" scenarios="1" insertRows="0"/>
  <mergeCells count="3">
    <mergeCell ref="A10:A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>
    <oddFooter>&amp;C6/&amp;P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4"/>
  <sheetViews>
    <sheetView workbookViewId="0">
      <selection activeCell="D33" sqref="D33"/>
    </sheetView>
  </sheetViews>
  <sheetFormatPr defaultRowHeight="15" x14ac:dyDescent="0.25"/>
  <cols>
    <col min="1" max="1" width="4.7109375" style="1" customWidth="1"/>
    <col min="2" max="2" width="3.7109375" style="12" customWidth="1"/>
    <col min="3" max="3" width="6.7109375" style="12" customWidth="1"/>
    <col min="4" max="4" width="52.7109375" style="42" customWidth="1"/>
    <col min="5" max="5" width="14.7109375" style="113" customWidth="1"/>
    <col min="6" max="6" width="14.7109375" customWidth="1"/>
    <col min="7" max="7" width="1.7109375" customWidth="1"/>
    <col min="8" max="8" width="3" customWidth="1"/>
    <col min="9" max="9" width="13.5703125" customWidth="1"/>
  </cols>
  <sheetData>
    <row r="1" spans="1:9" x14ac:dyDescent="0.25">
      <c r="A1" s="15" t="s">
        <v>231</v>
      </c>
    </row>
    <row r="2" spans="1:9" x14ac:dyDescent="0.25">
      <c r="A2" s="15" t="s">
        <v>234</v>
      </c>
    </row>
    <row r="3" spans="1:9" x14ac:dyDescent="0.25">
      <c r="A3" s="2"/>
    </row>
    <row r="4" spans="1:9" x14ac:dyDescent="0.25">
      <c r="A4" s="2"/>
    </row>
    <row r="5" spans="1:9" x14ac:dyDescent="0.25">
      <c r="A5" s="2"/>
    </row>
    <row r="6" spans="1:9" x14ac:dyDescent="0.25">
      <c r="A6" s="3"/>
      <c r="B6" s="13"/>
      <c r="C6" s="13"/>
      <c r="D6" s="43"/>
      <c r="E6" s="114"/>
      <c r="F6" s="4"/>
      <c r="G6" s="4"/>
    </row>
    <row r="7" spans="1:9" x14ac:dyDescent="0.25">
      <c r="A7" s="18"/>
      <c r="B7" s="19"/>
      <c r="C7" s="19"/>
      <c r="D7" s="44"/>
      <c r="E7" s="115"/>
      <c r="F7" s="21"/>
      <c r="G7" s="20"/>
    </row>
    <row r="8" spans="1:9" x14ac:dyDescent="0.25">
      <c r="A8" s="22" t="s">
        <v>233</v>
      </c>
      <c r="B8" s="19"/>
      <c r="C8" s="19"/>
      <c r="D8" s="44"/>
      <c r="E8" s="115"/>
      <c r="F8" s="20"/>
      <c r="G8" s="20"/>
    </row>
    <row r="9" spans="1:9" x14ac:dyDescent="0.25">
      <c r="A9" s="23" t="s">
        <v>319</v>
      </c>
      <c r="B9" s="19"/>
      <c r="C9" s="19"/>
      <c r="D9" s="44"/>
      <c r="E9" s="115"/>
      <c r="F9" s="20"/>
      <c r="G9" s="20"/>
    </row>
    <row r="10" spans="1:9" x14ac:dyDescent="0.25">
      <c r="A10" s="132" t="s">
        <v>220</v>
      </c>
      <c r="B10" s="8"/>
      <c r="C10" s="9" t="s">
        <v>219</v>
      </c>
      <c r="D10" s="10"/>
      <c r="E10" s="133" t="s">
        <v>0</v>
      </c>
      <c r="F10" s="132" t="s">
        <v>0</v>
      </c>
      <c r="G10" s="20"/>
      <c r="I10" t="s">
        <v>450</v>
      </c>
    </row>
    <row r="11" spans="1:9" x14ac:dyDescent="0.25">
      <c r="A11" s="132"/>
      <c r="B11" s="8"/>
      <c r="C11" s="9"/>
      <c r="D11" s="10"/>
      <c r="E11" s="133"/>
      <c r="F11" s="132"/>
      <c r="G11" s="20"/>
      <c r="H11" s="16"/>
    </row>
    <row r="12" spans="1:9" s="5" customFormat="1" ht="14.45" customHeight="1" x14ac:dyDescent="0.25">
      <c r="A12" s="24"/>
      <c r="B12" s="25"/>
      <c r="C12" s="25"/>
      <c r="D12" s="45"/>
      <c r="E12" s="110"/>
      <c r="F12" s="21"/>
      <c r="G12" s="20"/>
      <c r="H12" s="17"/>
    </row>
    <row r="13" spans="1:9" s="5" customFormat="1" ht="15" customHeight="1" x14ac:dyDescent="0.25">
      <c r="A13" s="27">
        <v>1</v>
      </c>
      <c r="B13" s="28" t="s">
        <v>1</v>
      </c>
      <c r="C13" s="28"/>
      <c r="D13" s="24"/>
      <c r="E13" s="110"/>
      <c r="F13" s="21"/>
      <c r="G13" s="20"/>
    </row>
    <row r="14" spans="1:9" s="5" customFormat="1" x14ac:dyDescent="0.25">
      <c r="A14" s="29"/>
      <c r="B14" s="28"/>
      <c r="C14" s="28"/>
      <c r="D14" s="24"/>
      <c r="E14" s="110"/>
      <c r="F14" s="21"/>
      <c r="G14" s="20"/>
    </row>
    <row r="15" spans="1:9" s="5" customFormat="1" ht="15" customHeight="1" x14ac:dyDescent="0.25">
      <c r="A15" s="27">
        <f>+A13+0.1</f>
        <v>1.1000000000000001</v>
      </c>
      <c r="B15" s="28"/>
      <c r="C15" s="28" t="s">
        <v>2</v>
      </c>
      <c r="D15" s="24"/>
      <c r="E15" s="110"/>
      <c r="F15" s="21"/>
      <c r="G15" s="20"/>
    </row>
    <row r="16" spans="1:9" s="5" customFormat="1" ht="15" customHeight="1" x14ac:dyDescent="0.25">
      <c r="A16" s="27"/>
      <c r="B16" s="30"/>
      <c r="C16" s="31" t="s">
        <v>3</v>
      </c>
      <c r="D16" s="38"/>
      <c r="E16" s="116"/>
      <c r="F16" s="21"/>
      <c r="G16" s="20"/>
    </row>
    <row r="17" spans="1:7" s="5" customFormat="1" x14ac:dyDescent="0.25">
      <c r="A17" s="32"/>
      <c r="B17" s="33"/>
      <c r="C17" s="31" t="s">
        <v>4</v>
      </c>
      <c r="D17" s="38"/>
      <c r="E17" s="116"/>
      <c r="F17" s="21"/>
      <c r="G17" s="20"/>
    </row>
    <row r="18" spans="1:7" s="5" customFormat="1" ht="15" customHeight="1" x14ac:dyDescent="0.25">
      <c r="A18" s="29"/>
      <c r="B18" s="30"/>
      <c r="C18" s="31" t="s">
        <v>5</v>
      </c>
      <c r="D18" s="38"/>
      <c r="E18" s="116"/>
      <c r="F18" s="21"/>
      <c r="G18" s="20"/>
    </row>
    <row r="19" spans="1:7" s="5" customFormat="1" x14ac:dyDescent="0.25">
      <c r="A19" s="24"/>
      <c r="B19" s="28"/>
      <c r="C19" s="31"/>
      <c r="D19" s="38"/>
      <c r="E19" s="110"/>
      <c r="F19" s="21"/>
      <c r="G19" s="20"/>
    </row>
    <row r="20" spans="1:7" s="5" customFormat="1" ht="15" customHeight="1" x14ac:dyDescent="0.25">
      <c r="A20" s="27">
        <f>+A15+0.1</f>
        <v>1.2000000000000002</v>
      </c>
      <c r="B20" s="28"/>
      <c r="C20" s="28" t="s">
        <v>6</v>
      </c>
      <c r="D20" s="24"/>
      <c r="E20" s="110"/>
      <c r="F20" s="21"/>
      <c r="G20" s="20"/>
    </row>
    <row r="21" spans="1:7" s="5" customFormat="1" x14ac:dyDescent="0.25">
      <c r="A21" s="24"/>
      <c r="B21" s="33"/>
      <c r="C21" s="41" t="s">
        <v>379</v>
      </c>
      <c r="D21" s="38"/>
      <c r="E21" s="116"/>
      <c r="F21" s="21"/>
      <c r="G21" s="20"/>
    </row>
    <row r="22" spans="1:7" s="5" customFormat="1" x14ac:dyDescent="0.25">
      <c r="A22" s="24"/>
      <c r="B22" s="33"/>
      <c r="C22" s="41" t="s">
        <v>380</v>
      </c>
      <c r="D22" s="38"/>
      <c r="E22" s="116"/>
      <c r="F22" s="21"/>
      <c r="G22" s="20"/>
    </row>
    <row r="23" spans="1:7" s="5" customFormat="1" x14ac:dyDescent="0.25">
      <c r="A23" s="24"/>
      <c r="B23" s="31"/>
      <c r="C23" s="31"/>
      <c r="D23" s="38"/>
      <c r="E23" s="110"/>
      <c r="F23" s="21"/>
      <c r="G23" s="20"/>
    </row>
    <row r="24" spans="1:7" s="5" customFormat="1" ht="15" customHeight="1" x14ac:dyDescent="0.25">
      <c r="A24" s="27">
        <f>+A20+0.1</f>
        <v>1.3000000000000003</v>
      </c>
      <c r="B24" s="31"/>
      <c r="C24" s="28" t="s">
        <v>7</v>
      </c>
      <c r="D24" s="24"/>
      <c r="E24" s="110"/>
      <c r="F24" s="21"/>
      <c r="G24" s="20"/>
    </row>
    <row r="25" spans="1:7" s="5" customFormat="1" ht="15" customHeight="1" x14ac:dyDescent="0.25">
      <c r="A25" s="29"/>
      <c r="B25" s="33"/>
      <c r="C25" s="31" t="s">
        <v>7</v>
      </c>
      <c r="D25" s="38"/>
      <c r="E25" s="116"/>
      <c r="F25" s="21"/>
      <c r="G25" s="20"/>
    </row>
    <row r="26" spans="1:7" s="5" customFormat="1" x14ac:dyDescent="0.25">
      <c r="A26" s="29"/>
      <c r="B26" s="31"/>
      <c r="C26" s="31"/>
      <c r="D26" s="38"/>
      <c r="E26" s="110"/>
      <c r="F26" s="21"/>
      <c r="G26" s="20"/>
    </row>
    <row r="27" spans="1:7" s="5" customFormat="1" ht="15" customHeight="1" x14ac:dyDescent="0.25">
      <c r="A27" s="27">
        <f>+A24+0.1</f>
        <v>1.4000000000000004</v>
      </c>
      <c r="B27" s="31"/>
      <c r="C27" s="28" t="s">
        <v>214</v>
      </c>
      <c r="D27" s="24"/>
      <c r="E27" s="110"/>
      <c r="F27" s="21"/>
      <c r="G27" s="20"/>
    </row>
    <row r="28" spans="1:7" s="5" customFormat="1" ht="15" customHeight="1" x14ac:dyDescent="0.25">
      <c r="A28" s="29"/>
      <c r="B28" s="33"/>
      <c r="C28" s="31" t="s">
        <v>8</v>
      </c>
      <c r="D28" s="38"/>
      <c r="E28" s="116"/>
      <c r="F28" s="21"/>
      <c r="G28" s="20"/>
    </row>
    <row r="29" spans="1:7" s="5" customFormat="1" ht="15" customHeight="1" x14ac:dyDescent="0.25">
      <c r="A29" s="29"/>
      <c r="B29" s="33"/>
      <c r="C29" s="31" t="s">
        <v>9</v>
      </c>
      <c r="D29" s="38"/>
      <c r="E29" s="116"/>
      <c r="F29" s="21"/>
      <c r="G29" s="20"/>
    </row>
    <row r="30" spans="1:7" s="5" customFormat="1" ht="15" customHeight="1" x14ac:dyDescent="0.25">
      <c r="A30" s="29"/>
      <c r="B30" s="33"/>
      <c r="C30" s="31" t="s">
        <v>10</v>
      </c>
      <c r="D30" s="38"/>
      <c r="E30" s="116"/>
      <c r="F30" s="21"/>
      <c r="G30" s="20"/>
    </row>
    <row r="31" spans="1:7" s="5" customFormat="1" x14ac:dyDescent="0.25">
      <c r="A31" s="29"/>
      <c r="B31" s="28"/>
      <c r="C31" s="31"/>
      <c r="D31" s="38"/>
      <c r="E31" s="110"/>
      <c r="F31" s="21"/>
      <c r="G31" s="20"/>
    </row>
    <row r="32" spans="1:7" s="5" customFormat="1" ht="15" customHeight="1" x14ac:dyDescent="0.25">
      <c r="A32" s="27">
        <f>+A27+0.1</f>
        <v>1.5000000000000004</v>
      </c>
      <c r="B32" s="28"/>
      <c r="C32" s="28" t="s">
        <v>11</v>
      </c>
      <c r="D32" s="24"/>
      <c r="E32" s="110"/>
      <c r="F32" s="21"/>
      <c r="G32" s="20"/>
    </row>
    <row r="33" spans="1:7" s="5" customFormat="1" ht="15" customHeight="1" x14ac:dyDescent="0.25">
      <c r="A33" s="29"/>
      <c r="B33" s="33"/>
      <c r="C33" s="31" t="s">
        <v>11</v>
      </c>
      <c r="D33" s="38"/>
      <c r="E33" s="116"/>
      <c r="F33" s="21"/>
      <c r="G33" s="20"/>
    </row>
    <row r="34" spans="1:7" s="5" customFormat="1" x14ac:dyDescent="0.25">
      <c r="A34" s="29"/>
      <c r="B34" s="28"/>
      <c r="C34" s="31"/>
      <c r="D34" s="38"/>
      <c r="E34" s="110"/>
      <c r="F34" s="21"/>
      <c r="G34" s="20"/>
    </row>
    <row r="35" spans="1:7" s="5" customFormat="1" ht="15" customHeight="1" x14ac:dyDescent="0.25">
      <c r="A35" s="27">
        <f>+A32+0.1</f>
        <v>1.6000000000000005</v>
      </c>
      <c r="B35" s="28"/>
      <c r="C35" s="28" t="s">
        <v>12</v>
      </c>
      <c r="D35" s="24"/>
      <c r="E35" s="110"/>
      <c r="F35" s="21"/>
      <c r="G35" s="20"/>
    </row>
    <row r="36" spans="1:7" s="5" customFormat="1" ht="15" customHeight="1" x14ac:dyDescent="0.25">
      <c r="A36" s="29"/>
      <c r="B36" s="33"/>
      <c r="C36" s="31" t="s">
        <v>13</v>
      </c>
      <c r="D36" s="38"/>
      <c r="E36" s="116"/>
      <c r="F36" s="21"/>
      <c r="G36" s="20"/>
    </row>
    <row r="37" spans="1:7" s="5" customFormat="1" ht="15" customHeight="1" x14ac:dyDescent="0.25">
      <c r="A37" s="29"/>
      <c r="B37" s="33"/>
      <c r="C37" s="31" t="s">
        <v>14</v>
      </c>
      <c r="D37" s="38"/>
      <c r="E37" s="116"/>
      <c r="F37" s="21"/>
      <c r="G37" s="20"/>
    </row>
    <row r="38" spans="1:7" s="5" customFormat="1" ht="15" customHeight="1" x14ac:dyDescent="0.25">
      <c r="A38" s="29"/>
      <c r="B38" s="33"/>
      <c r="C38" s="31" t="s">
        <v>15</v>
      </c>
      <c r="D38" s="38"/>
      <c r="E38" s="116"/>
      <c r="F38" s="21"/>
      <c r="G38" s="20"/>
    </row>
    <row r="39" spans="1:7" s="5" customFormat="1" ht="15" customHeight="1" x14ac:dyDescent="0.25">
      <c r="A39" s="29"/>
      <c r="B39" s="33"/>
      <c r="C39" s="31"/>
      <c r="D39" s="38"/>
      <c r="E39" s="110"/>
      <c r="F39" s="21"/>
      <c r="G39" s="20"/>
    </row>
    <row r="40" spans="1:7" s="5" customFormat="1" ht="15" customHeight="1" x14ac:dyDescent="0.25">
      <c r="A40" s="29">
        <v>1.7</v>
      </c>
      <c r="B40" s="33"/>
      <c r="C40" s="41" t="s">
        <v>325</v>
      </c>
      <c r="D40" s="38"/>
      <c r="E40" s="110"/>
      <c r="F40" s="21"/>
      <c r="G40" s="20"/>
    </row>
    <row r="41" spans="1:7" s="5" customFormat="1" ht="15" customHeight="1" x14ac:dyDescent="0.25">
      <c r="A41" s="29"/>
      <c r="B41" s="33"/>
      <c r="C41" s="31"/>
      <c r="D41" s="93"/>
      <c r="E41" s="116"/>
      <c r="F41" s="21"/>
      <c r="G41" s="20"/>
    </row>
    <row r="42" spans="1:7" s="5" customFormat="1" ht="15" customHeight="1" x14ac:dyDescent="0.25">
      <c r="A42" s="29"/>
      <c r="B42" s="33"/>
      <c r="C42" s="31"/>
      <c r="D42" s="93"/>
      <c r="E42" s="116"/>
      <c r="F42" s="21"/>
      <c r="G42" s="20"/>
    </row>
    <row r="43" spans="1:7" s="5" customFormat="1" ht="15" customHeight="1" x14ac:dyDescent="0.25">
      <c r="A43" s="29"/>
      <c r="B43" s="33"/>
      <c r="C43" s="31"/>
      <c r="D43" s="93"/>
      <c r="E43" s="116"/>
      <c r="F43" s="21"/>
      <c r="G43" s="20"/>
    </row>
    <row r="44" spans="1:7" s="5" customFormat="1" ht="15" customHeight="1" x14ac:dyDescent="0.25">
      <c r="A44" s="29"/>
      <c r="B44" s="28"/>
      <c r="C44" s="31"/>
      <c r="D44" s="38"/>
      <c r="E44" s="108" t="s">
        <v>326</v>
      </c>
      <c r="F44" s="21">
        <f>SUM(E15:E44)</f>
        <v>0</v>
      </c>
      <c r="G44" s="20"/>
    </row>
    <row r="45" spans="1:7" s="5" customFormat="1" x14ac:dyDescent="0.25">
      <c r="A45" s="27">
        <f>+A13+1</f>
        <v>2</v>
      </c>
      <c r="B45" s="28" t="s">
        <v>16</v>
      </c>
      <c r="C45" s="28"/>
      <c r="D45" s="24"/>
      <c r="E45" s="110"/>
      <c r="F45" s="21"/>
      <c r="G45" s="20"/>
    </row>
    <row r="46" spans="1:7" s="5" customFormat="1" x14ac:dyDescent="0.25">
      <c r="A46" s="29"/>
      <c r="B46" s="28"/>
      <c r="C46" s="28"/>
      <c r="D46" s="24"/>
      <c r="E46" s="110"/>
      <c r="F46" s="21"/>
      <c r="G46" s="20"/>
    </row>
    <row r="47" spans="1:7" s="5" customFormat="1" x14ac:dyDescent="0.25">
      <c r="A47" s="27">
        <f>+A45+0.1</f>
        <v>2.1</v>
      </c>
      <c r="B47" s="28"/>
      <c r="C47" s="28" t="s">
        <v>17</v>
      </c>
      <c r="D47" s="24"/>
      <c r="E47" s="110"/>
      <c r="F47" s="21"/>
      <c r="G47" s="20"/>
    </row>
    <row r="48" spans="1:7" s="5" customFormat="1" x14ac:dyDescent="0.25">
      <c r="A48" s="29"/>
      <c r="B48" s="33"/>
      <c r="C48" s="31" t="s">
        <v>18</v>
      </c>
      <c r="D48" s="38"/>
      <c r="E48" s="110"/>
      <c r="F48" s="21"/>
      <c r="G48" s="20"/>
    </row>
    <row r="49" spans="1:7" s="5" customFormat="1" x14ac:dyDescent="0.25">
      <c r="A49" s="29"/>
      <c r="B49" s="33"/>
      <c r="C49" s="31"/>
      <c r="D49" s="40" t="s">
        <v>289</v>
      </c>
      <c r="E49" s="116"/>
      <c r="F49" s="21"/>
      <c r="G49" s="20"/>
    </row>
    <row r="50" spans="1:7" s="5" customFormat="1" x14ac:dyDescent="0.25">
      <c r="A50" s="29"/>
      <c r="B50" s="33"/>
      <c r="C50" s="31"/>
      <c r="D50" s="40" t="s">
        <v>290</v>
      </c>
      <c r="E50" s="116"/>
      <c r="F50" s="21"/>
      <c r="G50" s="20"/>
    </row>
    <row r="51" spans="1:7" s="5" customFormat="1" x14ac:dyDescent="0.25">
      <c r="A51" s="29"/>
      <c r="B51" s="33"/>
      <c r="C51" s="31" t="s">
        <v>19</v>
      </c>
      <c r="D51" s="38"/>
      <c r="E51" s="118"/>
      <c r="F51" s="21"/>
      <c r="G51" s="20"/>
    </row>
    <row r="52" spans="1:7" s="5" customFormat="1" x14ac:dyDescent="0.25">
      <c r="A52" s="29"/>
      <c r="B52" s="33"/>
      <c r="C52" s="31"/>
      <c r="D52" s="38" t="s">
        <v>236</v>
      </c>
      <c r="E52" s="116"/>
      <c r="F52" s="21"/>
      <c r="G52" s="20"/>
    </row>
    <row r="53" spans="1:7" s="5" customFormat="1" x14ac:dyDescent="0.25">
      <c r="A53" s="29"/>
      <c r="B53" s="33"/>
      <c r="C53" s="31"/>
      <c r="D53" s="38" t="s">
        <v>235</v>
      </c>
      <c r="E53" s="116"/>
      <c r="F53" s="21"/>
      <c r="G53" s="20"/>
    </row>
    <row r="54" spans="1:7" s="5" customFormat="1" x14ac:dyDescent="0.25">
      <c r="A54" s="29"/>
      <c r="B54" s="33"/>
      <c r="C54" s="31"/>
      <c r="D54" s="38" t="s">
        <v>237</v>
      </c>
      <c r="E54" s="116"/>
      <c r="F54" s="21"/>
      <c r="G54" s="20"/>
    </row>
    <row r="55" spans="1:7" s="5" customFormat="1" x14ac:dyDescent="0.25">
      <c r="A55" s="29"/>
      <c r="B55" s="33"/>
      <c r="C55" s="31"/>
      <c r="D55" s="38" t="s">
        <v>238</v>
      </c>
      <c r="E55" s="116"/>
      <c r="F55" s="21"/>
      <c r="G55" s="20"/>
    </row>
    <row r="56" spans="1:7" s="5" customFormat="1" x14ac:dyDescent="0.25">
      <c r="A56" s="29"/>
      <c r="B56" s="33"/>
      <c r="C56" s="31"/>
      <c r="D56" s="38" t="s">
        <v>239</v>
      </c>
      <c r="E56" s="116"/>
      <c r="F56" s="21"/>
      <c r="G56" s="20"/>
    </row>
    <row r="57" spans="1:7" s="5" customFormat="1" ht="15" customHeight="1" x14ac:dyDescent="0.25">
      <c r="A57" s="29"/>
      <c r="B57" s="33"/>
      <c r="C57" s="31" t="s">
        <v>20</v>
      </c>
      <c r="D57" s="38"/>
      <c r="E57" s="116"/>
      <c r="F57" s="21"/>
      <c r="G57" s="20"/>
    </row>
    <row r="58" spans="1:7" s="5" customFormat="1" x14ac:dyDescent="0.25">
      <c r="A58" s="29"/>
      <c r="B58" s="33"/>
      <c r="C58" s="31" t="s">
        <v>21</v>
      </c>
      <c r="D58" s="38"/>
      <c r="E58" s="116"/>
      <c r="F58" s="21"/>
      <c r="G58" s="20"/>
    </row>
    <row r="59" spans="1:7" s="5" customFormat="1" ht="15" customHeight="1" x14ac:dyDescent="0.25">
      <c r="A59" s="29"/>
      <c r="B59" s="33"/>
      <c r="C59" s="31" t="s">
        <v>22</v>
      </c>
      <c r="D59" s="38"/>
      <c r="E59" s="116"/>
      <c r="F59" s="21"/>
      <c r="G59" s="20"/>
    </row>
    <row r="60" spans="1:7" s="5" customFormat="1" ht="15" customHeight="1" x14ac:dyDescent="0.25">
      <c r="A60" s="29"/>
      <c r="B60" s="33"/>
      <c r="C60" s="41" t="s">
        <v>325</v>
      </c>
      <c r="D60" s="38"/>
      <c r="E60" s="110"/>
      <c r="F60" s="21"/>
      <c r="G60" s="20"/>
    </row>
    <row r="61" spans="1:7" s="5" customFormat="1" ht="15" customHeight="1" x14ac:dyDescent="0.25">
      <c r="A61" s="29"/>
      <c r="B61" s="33"/>
      <c r="C61" s="31"/>
      <c r="D61" s="93"/>
      <c r="E61" s="116"/>
      <c r="F61" s="21"/>
      <c r="G61" s="20"/>
    </row>
    <row r="62" spans="1:7" s="5" customFormat="1" ht="15" customHeight="1" x14ac:dyDescent="0.25">
      <c r="A62" s="29"/>
      <c r="B62" s="33"/>
      <c r="C62" s="31"/>
      <c r="D62" s="93"/>
      <c r="E62" s="116"/>
      <c r="F62" s="21"/>
      <c r="G62" s="20"/>
    </row>
    <row r="63" spans="1:7" s="5" customFormat="1" ht="15" customHeight="1" x14ac:dyDescent="0.25">
      <c r="A63" s="29"/>
      <c r="B63" s="33"/>
      <c r="C63" s="31"/>
      <c r="D63" s="93"/>
      <c r="E63" s="116"/>
      <c r="F63" s="21"/>
      <c r="G63" s="20"/>
    </row>
    <row r="64" spans="1:7" s="5" customFormat="1" ht="15" customHeight="1" x14ac:dyDescent="0.25">
      <c r="A64" s="29"/>
      <c r="B64" s="28"/>
      <c r="C64" s="31"/>
      <c r="D64" s="38"/>
      <c r="E64" s="108" t="s">
        <v>327</v>
      </c>
      <c r="F64" s="21">
        <f>SUM(E46:E64)</f>
        <v>0</v>
      </c>
      <c r="G64" s="20"/>
    </row>
    <row r="65" spans="1:7" s="5" customFormat="1" ht="15" customHeight="1" x14ac:dyDescent="0.25">
      <c r="A65" s="29"/>
      <c r="B65" s="28"/>
      <c r="C65" s="31"/>
      <c r="D65" s="38"/>
      <c r="E65" s="110"/>
      <c r="F65" s="21"/>
      <c r="G65" s="20"/>
    </row>
    <row r="66" spans="1:7" s="5" customFormat="1" x14ac:dyDescent="0.25">
      <c r="A66" s="27">
        <f>+A45+1</f>
        <v>3</v>
      </c>
      <c r="B66" s="28" t="s">
        <v>23</v>
      </c>
      <c r="C66" s="28"/>
      <c r="D66" s="24"/>
      <c r="E66" s="110"/>
      <c r="F66" s="21"/>
      <c r="G66" s="20"/>
    </row>
    <row r="67" spans="1:7" s="5" customFormat="1" x14ac:dyDescent="0.25">
      <c r="A67" s="27"/>
      <c r="B67" s="28"/>
      <c r="C67" s="28"/>
      <c r="D67" s="24"/>
      <c r="E67" s="110"/>
      <c r="F67" s="21"/>
      <c r="G67" s="20"/>
    </row>
    <row r="68" spans="1:7" s="5" customFormat="1" x14ac:dyDescent="0.25">
      <c r="A68" s="27">
        <f>+A66+0.1</f>
        <v>3.1</v>
      </c>
      <c r="B68" s="28"/>
      <c r="C68" s="28" t="s">
        <v>24</v>
      </c>
      <c r="D68" s="24"/>
      <c r="E68" s="110"/>
      <c r="F68" s="21"/>
      <c r="G68" s="20"/>
    </row>
    <row r="69" spans="1:7" s="5" customFormat="1" x14ac:dyDescent="0.25">
      <c r="A69" s="29"/>
      <c r="B69" s="33"/>
      <c r="C69" s="31" t="s">
        <v>25</v>
      </c>
      <c r="D69" s="38"/>
      <c r="E69" s="118"/>
      <c r="F69" s="21"/>
      <c r="G69" s="20"/>
    </row>
    <row r="70" spans="1:7" s="5" customFormat="1" x14ac:dyDescent="0.25">
      <c r="A70" s="29"/>
      <c r="B70" s="33"/>
      <c r="C70" s="31"/>
      <c r="D70" s="38" t="s">
        <v>252</v>
      </c>
      <c r="E70" s="116"/>
      <c r="F70" s="21"/>
      <c r="G70" s="20"/>
    </row>
    <row r="71" spans="1:7" s="5" customFormat="1" x14ac:dyDescent="0.25">
      <c r="A71" s="29"/>
      <c r="B71" s="29"/>
      <c r="C71" s="29"/>
      <c r="D71" s="40" t="s">
        <v>291</v>
      </c>
      <c r="E71" s="116"/>
      <c r="F71" s="21"/>
      <c r="G71" s="20"/>
    </row>
    <row r="72" spans="1:7" s="5" customFormat="1" x14ac:dyDescent="0.25">
      <c r="A72" s="29"/>
      <c r="B72" s="33"/>
      <c r="C72" s="31" t="s">
        <v>26</v>
      </c>
      <c r="D72" s="38"/>
      <c r="E72" s="116"/>
      <c r="F72" s="21"/>
      <c r="G72" s="20"/>
    </row>
    <row r="73" spans="1:7" s="5" customFormat="1" ht="15" customHeight="1" x14ac:dyDescent="0.25">
      <c r="A73" s="29"/>
      <c r="B73" s="33"/>
      <c r="C73" s="31" t="s">
        <v>27</v>
      </c>
      <c r="D73" s="38"/>
      <c r="E73" s="116"/>
      <c r="F73" s="21"/>
      <c r="G73" s="20"/>
    </row>
    <row r="74" spans="1:7" s="5" customFormat="1" x14ac:dyDescent="0.25">
      <c r="A74" s="29"/>
      <c r="B74" s="33"/>
      <c r="C74" s="31" t="s">
        <v>28</v>
      </c>
      <c r="D74" s="38"/>
      <c r="E74" s="110"/>
      <c r="F74" s="21"/>
      <c r="G74" s="20"/>
    </row>
    <row r="75" spans="1:7" s="5" customFormat="1" x14ac:dyDescent="0.25">
      <c r="A75" s="29"/>
      <c r="B75" s="33"/>
      <c r="C75" s="31"/>
      <c r="D75" s="40" t="s">
        <v>292</v>
      </c>
      <c r="E75" s="116"/>
      <c r="F75" s="21"/>
      <c r="G75" s="20"/>
    </row>
    <row r="76" spans="1:7" s="5" customFormat="1" x14ac:dyDescent="0.25">
      <c r="A76" s="29"/>
      <c r="B76" s="33"/>
      <c r="C76" s="31"/>
      <c r="D76" s="40" t="s">
        <v>250</v>
      </c>
      <c r="E76" s="116"/>
      <c r="F76" s="21"/>
      <c r="G76" s="20"/>
    </row>
    <row r="77" spans="1:7" s="5" customFormat="1" x14ac:dyDescent="0.25">
      <c r="A77" s="29"/>
      <c r="B77" s="33"/>
      <c r="C77" s="31" t="s">
        <v>29</v>
      </c>
      <c r="D77" s="38"/>
      <c r="E77" s="116"/>
      <c r="F77" s="21"/>
      <c r="G77" s="20"/>
    </row>
    <row r="78" spans="1:7" s="5" customFormat="1" x14ac:dyDescent="0.25">
      <c r="A78" s="29"/>
      <c r="B78" s="33"/>
      <c r="C78" s="31" t="s">
        <v>30</v>
      </c>
      <c r="D78" s="38"/>
      <c r="E78" s="116"/>
      <c r="F78" s="21"/>
      <c r="G78" s="20"/>
    </row>
    <row r="79" spans="1:7" s="5" customFormat="1" x14ac:dyDescent="0.25">
      <c r="A79" s="29"/>
      <c r="B79" s="33"/>
      <c r="C79" s="31"/>
      <c r="D79" s="38"/>
      <c r="E79" s="119"/>
      <c r="F79" s="21"/>
      <c r="G79" s="20"/>
    </row>
    <row r="80" spans="1:7" s="5" customFormat="1" x14ac:dyDescent="0.25">
      <c r="A80" s="27">
        <f>+A68+0.1</f>
        <v>3.2</v>
      </c>
      <c r="B80" s="28"/>
      <c r="C80" s="28" t="s">
        <v>31</v>
      </c>
      <c r="D80" s="24"/>
      <c r="E80" s="110"/>
      <c r="F80" s="21"/>
      <c r="G80" s="20"/>
    </row>
    <row r="81" spans="1:9" s="5" customFormat="1" x14ac:dyDescent="0.25">
      <c r="A81" s="29"/>
      <c r="B81" s="33"/>
      <c r="C81" s="41" t="s">
        <v>294</v>
      </c>
      <c r="D81" s="38"/>
      <c r="E81" s="118"/>
      <c r="F81" s="21"/>
      <c r="G81" s="20"/>
    </row>
    <row r="82" spans="1:9" s="5" customFormat="1" x14ac:dyDescent="0.25">
      <c r="A82" s="29"/>
      <c r="B82" s="33"/>
      <c r="C82" s="31"/>
      <c r="D82" s="104" t="s">
        <v>451</v>
      </c>
      <c r="E82" s="116"/>
      <c r="F82" s="21"/>
      <c r="G82" s="20"/>
    </row>
    <row r="83" spans="1:9" s="5" customFormat="1" x14ac:dyDescent="0.25">
      <c r="A83" s="29"/>
      <c r="B83" s="33"/>
      <c r="C83" s="31"/>
      <c r="D83" s="104" t="s">
        <v>453</v>
      </c>
      <c r="E83" s="116"/>
      <c r="F83" s="21"/>
      <c r="G83" s="20"/>
    </row>
    <row r="84" spans="1:9" s="5" customFormat="1" x14ac:dyDescent="0.25">
      <c r="A84" s="29"/>
      <c r="B84" s="33"/>
      <c r="C84" s="31"/>
      <c r="D84" s="104" t="s">
        <v>452</v>
      </c>
      <c r="E84" s="116"/>
      <c r="F84" s="21"/>
      <c r="G84" s="20"/>
    </row>
    <row r="85" spans="1:9" s="5" customFormat="1" x14ac:dyDescent="0.25">
      <c r="A85" s="29"/>
      <c r="B85" s="33"/>
      <c r="C85" s="31" t="s">
        <v>33</v>
      </c>
      <c r="D85" s="38"/>
      <c r="E85" s="116"/>
      <c r="F85" s="21"/>
      <c r="G85" s="20"/>
    </row>
    <row r="86" spans="1:9" s="5" customFormat="1" x14ac:dyDescent="0.25">
      <c r="A86" s="29"/>
      <c r="B86" s="33"/>
      <c r="C86" s="41" t="s">
        <v>293</v>
      </c>
      <c r="D86" s="38"/>
      <c r="E86" s="116"/>
      <c r="F86" s="21"/>
      <c r="G86" s="20"/>
    </row>
    <row r="87" spans="1:9" s="5" customFormat="1" x14ac:dyDescent="0.25">
      <c r="A87" s="29"/>
      <c r="B87" s="33"/>
      <c r="C87" s="41"/>
      <c r="D87" s="38"/>
      <c r="E87" s="110"/>
      <c r="F87" s="21"/>
      <c r="G87" s="20"/>
    </row>
    <row r="88" spans="1:9" s="5" customFormat="1" x14ac:dyDescent="0.25">
      <c r="A88" s="29"/>
      <c r="B88" s="33"/>
      <c r="C88" s="105" t="s">
        <v>468</v>
      </c>
      <c r="D88" s="38"/>
      <c r="E88" s="118"/>
      <c r="F88" s="21"/>
      <c r="G88" s="20"/>
    </row>
    <row r="89" spans="1:9" s="5" customFormat="1" x14ac:dyDescent="0.25">
      <c r="A89" s="29"/>
      <c r="B89" s="33"/>
      <c r="C89" s="31"/>
      <c r="D89" s="104" t="s">
        <v>454</v>
      </c>
      <c r="E89" s="116"/>
      <c r="F89" s="21"/>
      <c r="G89" s="20"/>
    </row>
    <row r="90" spans="1:9" s="5" customFormat="1" x14ac:dyDescent="0.25">
      <c r="A90" s="29"/>
      <c r="B90" s="33"/>
      <c r="C90" s="31"/>
      <c r="D90" s="104" t="s">
        <v>455</v>
      </c>
      <c r="E90" s="116"/>
      <c r="F90" s="21"/>
      <c r="G90" s="20"/>
      <c r="I90" s="5">
        <f>SUM(E89:E91)</f>
        <v>0</v>
      </c>
    </row>
    <row r="91" spans="1:9" s="5" customFormat="1" x14ac:dyDescent="0.25">
      <c r="A91" s="29"/>
      <c r="B91" s="33"/>
      <c r="C91" s="31"/>
      <c r="D91" s="104"/>
      <c r="E91" s="110"/>
      <c r="F91" s="21"/>
      <c r="G91" s="20"/>
    </row>
    <row r="92" spans="1:9" s="5" customFormat="1" x14ac:dyDescent="0.25">
      <c r="A92" s="29"/>
      <c r="B92" s="33"/>
      <c r="C92" s="31"/>
      <c r="D92" s="106" t="s">
        <v>497</v>
      </c>
      <c r="E92" s="107"/>
      <c r="F92" s="21"/>
      <c r="G92" s="20"/>
    </row>
    <row r="93" spans="1:9" s="5" customFormat="1" x14ac:dyDescent="0.25">
      <c r="A93" s="29"/>
      <c r="B93" s="33"/>
      <c r="C93" s="31"/>
      <c r="D93" s="38"/>
      <c r="E93" s="110"/>
      <c r="F93" s="21"/>
      <c r="G93" s="20"/>
    </row>
    <row r="94" spans="1:9" s="5" customFormat="1" x14ac:dyDescent="0.25">
      <c r="A94" s="29"/>
      <c r="B94" s="33"/>
      <c r="C94" s="31"/>
      <c r="D94" s="38"/>
      <c r="E94" s="110"/>
      <c r="F94" s="21"/>
      <c r="G94" s="20"/>
    </row>
    <row r="95" spans="1:9" s="5" customFormat="1" x14ac:dyDescent="0.25">
      <c r="A95" s="29"/>
      <c r="B95" s="33"/>
      <c r="C95" s="31" t="s">
        <v>33</v>
      </c>
      <c r="D95" s="38"/>
      <c r="E95" s="116"/>
      <c r="F95" s="21"/>
      <c r="G95" s="20"/>
    </row>
    <row r="96" spans="1:9" s="5" customFormat="1" x14ac:dyDescent="0.25">
      <c r="A96" s="29"/>
      <c r="B96" s="33"/>
      <c r="C96" s="41" t="s">
        <v>293</v>
      </c>
      <c r="D96" s="38"/>
      <c r="E96" s="116"/>
      <c r="F96" s="21"/>
      <c r="G96" s="20"/>
    </row>
    <row r="97" spans="1:9" s="5" customFormat="1" x14ac:dyDescent="0.25">
      <c r="A97" s="29"/>
      <c r="B97" s="33"/>
      <c r="C97" s="41"/>
      <c r="D97" s="38"/>
      <c r="E97" s="110"/>
      <c r="F97" s="21"/>
      <c r="G97" s="20"/>
    </row>
    <row r="98" spans="1:9" s="5" customFormat="1" x14ac:dyDescent="0.25">
      <c r="A98" s="29"/>
      <c r="B98" s="33"/>
      <c r="C98" s="105" t="s">
        <v>387</v>
      </c>
      <c r="D98" s="38"/>
      <c r="E98" s="110"/>
      <c r="F98" s="21"/>
      <c r="G98" s="20"/>
    </row>
    <row r="99" spans="1:9" s="5" customFormat="1" x14ac:dyDescent="0.25">
      <c r="A99" s="29"/>
      <c r="B99" s="33"/>
      <c r="C99" s="31"/>
      <c r="D99" s="93"/>
      <c r="E99" s="116"/>
      <c r="F99" s="21"/>
      <c r="G99" s="20"/>
    </row>
    <row r="100" spans="1:9" s="5" customFormat="1" x14ac:dyDescent="0.25">
      <c r="A100" s="29"/>
      <c r="B100" s="33"/>
      <c r="C100" s="31"/>
      <c r="D100" s="93"/>
      <c r="E100" s="116"/>
      <c r="F100" s="21"/>
      <c r="G100" s="20"/>
    </row>
    <row r="101" spans="1:9" s="5" customFormat="1" x14ac:dyDescent="0.25">
      <c r="A101" s="29"/>
      <c r="B101" s="33"/>
      <c r="C101" s="31"/>
      <c r="D101" s="93"/>
      <c r="E101" s="116"/>
      <c r="F101" s="21"/>
      <c r="G101" s="20"/>
    </row>
    <row r="102" spans="1:9" s="5" customFormat="1" x14ac:dyDescent="0.25">
      <c r="A102" s="29"/>
      <c r="B102" s="33"/>
      <c r="C102" s="105" t="s">
        <v>456</v>
      </c>
      <c r="D102" s="31"/>
      <c r="E102" s="120"/>
      <c r="F102" s="21"/>
      <c r="G102" s="20"/>
    </row>
    <row r="103" spans="1:9" s="5" customFormat="1" x14ac:dyDescent="0.25">
      <c r="A103" s="29"/>
      <c r="B103" s="33"/>
      <c r="C103" s="31"/>
      <c r="D103" s="93"/>
      <c r="E103" s="116"/>
      <c r="F103" s="21"/>
      <c r="G103" s="20"/>
    </row>
    <row r="104" spans="1:9" s="5" customFormat="1" x14ac:dyDescent="0.25">
      <c r="A104" s="29"/>
      <c r="B104" s="33"/>
      <c r="C104" s="31"/>
      <c r="D104" s="93"/>
      <c r="E104" s="116"/>
      <c r="F104" s="21"/>
      <c r="G104" s="20"/>
    </row>
    <row r="105" spans="1:9" s="5" customFormat="1" x14ac:dyDescent="0.25">
      <c r="A105" s="29"/>
      <c r="B105" s="33"/>
      <c r="C105" s="31"/>
      <c r="D105" s="93"/>
      <c r="E105" s="116"/>
      <c r="F105" s="21"/>
      <c r="G105" s="20"/>
      <c r="I105" s="5">
        <f>SUM(E103:E105)</f>
        <v>0</v>
      </c>
    </row>
    <row r="106" spans="1:9" s="5" customFormat="1" x14ac:dyDescent="0.25">
      <c r="A106" s="29"/>
      <c r="B106" s="28"/>
      <c r="C106" s="31"/>
      <c r="D106" s="38"/>
      <c r="E106" s="108" t="s">
        <v>328</v>
      </c>
      <c r="F106" s="21">
        <f>SUM(E94:E102)+SUM(E66:E87)</f>
        <v>0</v>
      </c>
      <c r="G106" s="20"/>
    </row>
    <row r="107" spans="1:9" s="5" customFormat="1" x14ac:dyDescent="0.25">
      <c r="A107" s="27">
        <f>+A80+0.1</f>
        <v>3.3000000000000003</v>
      </c>
      <c r="B107" s="28"/>
      <c r="C107" s="28" t="s">
        <v>35</v>
      </c>
      <c r="D107" s="24"/>
      <c r="E107" s="110"/>
      <c r="F107" s="21"/>
      <c r="G107" s="20"/>
    </row>
    <row r="108" spans="1:9" s="5" customFormat="1" x14ac:dyDescent="0.25">
      <c r="A108" s="29"/>
      <c r="B108" s="33"/>
      <c r="C108" s="41" t="s">
        <v>295</v>
      </c>
      <c r="D108" s="38"/>
      <c r="E108" s="116"/>
      <c r="F108" s="21"/>
      <c r="G108" s="20"/>
    </row>
    <row r="109" spans="1:9" s="5" customFormat="1" x14ac:dyDescent="0.25">
      <c r="A109" s="29"/>
      <c r="B109" s="33"/>
      <c r="C109" s="41" t="s">
        <v>296</v>
      </c>
      <c r="D109" s="38"/>
      <c r="E109" s="116"/>
      <c r="F109" s="21"/>
      <c r="G109" s="20"/>
    </row>
    <row r="110" spans="1:9" s="5" customFormat="1" x14ac:dyDescent="0.25">
      <c r="A110" s="29"/>
      <c r="B110" s="33"/>
      <c r="C110" s="31" t="s">
        <v>37</v>
      </c>
      <c r="D110" s="38"/>
      <c r="E110" s="118"/>
      <c r="F110" s="21"/>
      <c r="G110" s="20"/>
    </row>
    <row r="111" spans="1:9" s="5" customFormat="1" x14ac:dyDescent="0.25">
      <c r="A111" s="29"/>
      <c r="B111" s="33"/>
      <c r="C111" s="31"/>
      <c r="D111" s="38" t="s">
        <v>240</v>
      </c>
      <c r="E111" s="116"/>
      <c r="F111" s="21"/>
      <c r="G111" s="20"/>
    </row>
    <row r="112" spans="1:9" s="5" customFormat="1" x14ac:dyDescent="0.25">
      <c r="A112" s="29"/>
      <c r="B112" s="33"/>
      <c r="C112" s="31"/>
      <c r="D112" s="40" t="s">
        <v>297</v>
      </c>
      <c r="E112" s="116"/>
      <c r="F112" s="21"/>
      <c r="G112" s="20"/>
    </row>
    <row r="113" spans="1:9" s="5" customFormat="1" x14ac:dyDescent="0.25">
      <c r="A113" s="29"/>
      <c r="B113" s="33"/>
      <c r="C113" s="41" t="s">
        <v>38</v>
      </c>
      <c r="D113" s="38"/>
      <c r="E113" s="116"/>
      <c r="F113" s="21"/>
      <c r="G113" s="20"/>
    </row>
    <row r="114" spans="1:9" s="5" customFormat="1" ht="15" customHeight="1" x14ac:dyDescent="0.25">
      <c r="A114" s="29"/>
      <c r="B114" s="33"/>
      <c r="C114" s="105" t="s">
        <v>457</v>
      </c>
      <c r="D114" s="38"/>
      <c r="E114" s="116"/>
      <c r="F114" s="21"/>
      <c r="G114" s="20"/>
    </row>
    <row r="115" spans="1:9" s="5" customFormat="1" ht="15" customHeight="1" x14ac:dyDescent="0.25">
      <c r="A115" s="29"/>
      <c r="B115" s="33"/>
      <c r="C115" s="105"/>
      <c r="D115" s="38"/>
      <c r="E115" s="110"/>
      <c r="F115" s="21"/>
      <c r="G115" s="20"/>
    </row>
    <row r="116" spans="1:9" s="5" customFormat="1" ht="15" customHeight="1" x14ac:dyDescent="0.25">
      <c r="A116" s="29"/>
      <c r="B116" s="33"/>
      <c r="C116" s="105" t="s">
        <v>494</v>
      </c>
      <c r="D116" s="38"/>
      <c r="E116" s="116"/>
      <c r="F116" s="21"/>
      <c r="G116" s="20"/>
      <c r="I116" s="5">
        <f>SUM(E116)</f>
        <v>0</v>
      </c>
    </row>
    <row r="117" spans="1:9" s="5" customFormat="1" ht="15" customHeight="1" x14ac:dyDescent="0.25">
      <c r="A117" s="29"/>
      <c r="B117" s="33"/>
      <c r="C117" s="105"/>
      <c r="D117" s="38"/>
      <c r="E117" s="118"/>
      <c r="F117" s="21"/>
      <c r="G117" s="20"/>
    </row>
    <row r="118" spans="1:9" s="5" customFormat="1" ht="15" customHeight="1" x14ac:dyDescent="0.25">
      <c r="A118" s="29"/>
      <c r="B118" s="33"/>
      <c r="C118" s="105"/>
      <c r="D118" s="38"/>
      <c r="E118" s="118"/>
      <c r="F118" s="21"/>
      <c r="G118" s="20"/>
    </row>
    <row r="119" spans="1:9" s="5" customFormat="1" x14ac:dyDescent="0.25">
      <c r="A119" s="29"/>
      <c r="B119" s="33"/>
      <c r="C119" s="31" t="s">
        <v>40</v>
      </c>
      <c r="D119" s="38"/>
      <c r="E119" s="118"/>
      <c r="F119" s="21"/>
      <c r="G119" s="20"/>
    </row>
    <row r="120" spans="1:9" s="5" customFormat="1" x14ac:dyDescent="0.25">
      <c r="A120" s="29"/>
      <c r="B120" s="33"/>
      <c r="C120" s="31"/>
      <c r="D120" s="38" t="s">
        <v>241</v>
      </c>
      <c r="E120" s="116"/>
      <c r="F120" s="21"/>
      <c r="G120" s="20"/>
    </row>
    <row r="121" spans="1:9" s="5" customFormat="1" x14ac:dyDescent="0.25">
      <c r="A121" s="29"/>
      <c r="B121" s="33"/>
      <c r="C121" s="31"/>
      <c r="D121" s="38" t="s">
        <v>243</v>
      </c>
      <c r="E121" s="116"/>
      <c r="F121" s="21"/>
      <c r="G121" s="20"/>
    </row>
    <row r="122" spans="1:9" s="5" customFormat="1" x14ac:dyDescent="0.25">
      <c r="A122" s="29"/>
      <c r="B122" s="33"/>
      <c r="C122" s="41" t="s">
        <v>325</v>
      </c>
      <c r="D122" s="38"/>
      <c r="E122" s="110"/>
      <c r="F122" s="21"/>
      <c r="G122" s="20"/>
    </row>
    <row r="123" spans="1:9" s="5" customFormat="1" x14ac:dyDescent="0.25">
      <c r="A123" s="29"/>
      <c r="B123" s="33"/>
      <c r="C123" s="31"/>
      <c r="D123" s="93"/>
      <c r="E123" s="116"/>
      <c r="F123" s="21"/>
      <c r="G123" s="20"/>
    </row>
    <row r="124" spans="1:9" s="5" customFormat="1" x14ac:dyDescent="0.25">
      <c r="A124" s="29"/>
      <c r="B124" s="33"/>
      <c r="C124" s="31"/>
      <c r="D124" s="93"/>
      <c r="E124" s="116"/>
      <c r="F124" s="21"/>
      <c r="G124" s="20"/>
    </row>
    <row r="125" spans="1:9" s="5" customFormat="1" x14ac:dyDescent="0.25">
      <c r="A125" s="29"/>
      <c r="B125" s="33"/>
      <c r="C125" s="31"/>
      <c r="D125" s="93"/>
      <c r="E125" s="116"/>
      <c r="F125" s="21"/>
      <c r="G125" s="20"/>
    </row>
    <row r="126" spans="1:9" s="5" customFormat="1" x14ac:dyDescent="0.25">
      <c r="A126" s="29"/>
      <c r="B126" s="33"/>
      <c r="C126" s="31"/>
      <c r="D126" s="38"/>
      <c r="E126" s="110"/>
      <c r="F126" s="21"/>
      <c r="G126" s="20"/>
    </row>
    <row r="127" spans="1:9" s="5" customFormat="1" x14ac:dyDescent="0.25">
      <c r="A127" s="27">
        <f>+A107+0.1</f>
        <v>3.4000000000000004</v>
      </c>
      <c r="B127" s="28"/>
      <c r="C127" s="28" t="s">
        <v>41</v>
      </c>
      <c r="D127" s="24"/>
      <c r="E127" s="110"/>
      <c r="F127" s="21"/>
      <c r="G127" s="20"/>
    </row>
    <row r="128" spans="1:9" s="5" customFormat="1" x14ac:dyDescent="0.25">
      <c r="A128" s="29"/>
      <c r="B128" s="33"/>
      <c r="C128" s="31" t="s">
        <v>42</v>
      </c>
      <c r="D128" s="38"/>
      <c r="E128" s="118"/>
      <c r="F128" s="21"/>
      <c r="G128" s="20"/>
    </row>
    <row r="129" spans="1:9" s="5" customFormat="1" ht="25.5" x14ac:dyDescent="0.25">
      <c r="A129" s="29"/>
      <c r="B129" s="33"/>
      <c r="C129" s="31"/>
      <c r="D129" s="104" t="s">
        <v>446</v>
      </c>
      <c r="E129" s="116"/>
      <c r="F129" s="21"/>
      <c r="G129" s="20"/>
    </row>
    <row r="130" spans="1:9" s="5" customFormat="1" x14ac:dyDescent="0.25">
      <c r="A130" s="29"/>
      <c r="B130" s="33"/>
      <c r="C130" s="31"/>
      <c r="D130" s="38" t="s">
        <v>245</v>
      </c>
      <c r="E130" s="116"/>
      <c r="F130" s="21"/>
      <c r="G130" s="20"/>
    </row>
    <row r="131" spans="1:9" s="5" customFormat="1" x14ac:dyDescent="0.25">
      <c r="A131" s="29"/>
      <c r="B131" s="33"/>
      <c r="C131" s="31"/>
      <c r="D131" s="38" t="s">
        <v>247</v>
      </c>
      <c r="E131" s="116"/>
      <c r="F131" s="21"/>
      <c r="G131" s="20"/>
    </row>
    <row r="132" spans="1:9" s="5" customFormat="1" x14ac:dyDescent="0.25">
      <c r="A132" s="29"/>
      <c r="B132" s="33"/>
      <c r="C132" s="105" t="s">
        <v>448</v>
      </c>
      <c r="D132" s="38"/>
      <c r="E132" s="118"/>
      <c r="F132" s="21"/>
      <c r="G132" s="20"/>
    </row>
    <row r="133" spans="1:9" s="5" customFormat="1" ht="25.5" x14ac:dyDescent="0.25">
      <c r="A133" s="29"/>
      <c r="B133" s="33"/>
      <c r="C133" s="31"/>
      <c r="D133" s="104" t="s">
        <v>447</v>
      </c>
      <c r="E133" s="116"/>
      <c r="F133" s="21"/>
      <c r="G133" s="20"/>
    </row>
    <row r="134" spans="1:9" s="5" customFormat="1" x14ac:dyDescent="0.25">
      <c r="A134" s="29"/>
      <c r="B134" s="33"/>
      <c r="C134" s="31"/>
      <c r="D134" s="38" t="s">
        <v>245</v>
      </c>
      <c r="E134" s="116"/>
      <c r="F134" s="21"/>
      <c r="G134" s="20"/>
    </row>
    <row r="135" spans="1:9" s="5" customFormat="1" x14ac:dyDescent="0.25">
      <c r="A135" s="29"/>
      <c r="B135" s="33"/>
      <c r="C135" s="31"/>
      <c r="D135" s="38" t="s">
        <v>247</v>
      </c>
      <c r="E135" s="116"/>
      <c r="F135" s="21"/>
      <c r="G135" s="20"/>
      <c r="I135" s="5">
        <f>SUM(E133:E135)</f>
        <v>0</v>
      </c>
    </row>
    <row r="136" spans="1:9" s="5" customFormat="1" x14ac:dyDescent="0.25">
      <c r="A136" s="29"/>
      <c r="B136" s="33"/>
      <c r="C136" s="31" t="s">
        <v>43</v>
      </c>
      <c r="D136" s="38"/>
      <c r="E136" s="118"/>
      <c r="F136" s="21"/>
      <c r="G136" s="20"/>
    </row>
    <row r="137" spans="1:9" s="5" customFormat="1" x14ac:dyDescent="0.25">
      <c r="A137" s="29"/>
      <c r="B137" s="33"/>
      <c r="C137" s="31"/>
      <c r="D137" s="38" t="s">
        <v>246</v>
      </c>
      <c r="E137" s="116"/>
      <c r="F137" s="21"/>
      <c r="G137" s="20"/>
    </row>
    <row r="138" spans="1:9" s="5" customFormat="1" x14ac:dyDescent="0.25">
      <c r="A138" s="29"/>
      <c r="B138" s="33"/>
      <c r="C138" s="31"/>
      <c r="D138" s="38" t="s">
        <v>245</v>
      </c>
      <c r="E138" s="116"/>
      <c r="F138" s="21"/>
      <c r="G138" s="20"/>
    </row>
    <row r="139" spans="1:9" s="5" customFormat="1" x14ac:dyDescent="0.25">
      <c r="A139" s="29"/>
      <c r="B139" s="33"/>
      <c r="C139" s="31"/>
      <c r="D139" s="38" t="s">
        <v>247</v>
      </c>
      <c r="E139" s="116"/>
      <c r="F139" s="21"/>
      <c r="G139" s="20"/>
    </row>
    <row r="140" spans="1:9" s="5" customFormat="1" ht="15" customHeight="1" x14ac:dyDescent="0.25">
      <c r="A140" s="29"/>
      <c r="B140" s="33"/>
      <c r="C140" s="31" t="s">
        <v>44</v>
      </c>
      <c r="D140" s="38"/>
      <c r="E140" s="118"/>
      <c r="F140" s="21"/>
      <c r="G140" s="20"/>
    </row>
    <row r="141" spans="1:9" s="5" customFormat="1" ht="15" customHeight="1" x14ac:dyDescent="0.25">
      <c r="A141" s="29"/>
      <c r="B141" s="33"/>
      <c r="C141" s="31"/>
      <c r="D141" s="38" t="s">
        <v>246</v>
      </c>
      <c r="E141" s="116"/>
      <c r="F141" s="21"/>
      <c r="G141" s="20"/>
    </row>
    <row r="142" spans="1:9" s="5" customFormat="1" ht="15" customHeight="1" x14ac:dyDescent="0.25">
      <c r="A142" s="29"/>
      <c r="B142" s="33"/>
      <c r="C142" s="31"/>
      <c r="D142" s="38" t="s">
        <v>245</v>
      </c>
      <c r="E142" s="116"/>
      <c r="F142" s="21"/>
      <c r="G142" s="20"/>
    </row>
    <row r="143" spans="1:9" s="5" customFormat="1" ht="15" customHeight="1" x14ac:dyDescent="0.25">
      <c r="A143" s="29"/>
      <c r="B143" s="33"/>
      <c r="C143" s="31"/>
      <c r="D143" s="38" t="s">
        <v>247</v>
      </c>
      <c r="E143" s="116"/>
      <c r="F143" s="21"/>
      <c r="G143" s="20"/>
    </row>
    <row r="144" spans="1:9" s="5" customFormat="1" x14ac:dyDescent="0.25">
      <c r="A144" s="29"/>
      <c r="B144" s="33"/>
      <c r="C144" s="31" t="s">
        <v>45</v>
      </c>
      <c r="D144" s="38"/>
      <c r="E144" s="116"/>
      <c r="F144" s="21"/>
      <c r="G144" s="20"/>
    </row>
    <row r="145" spans="1:9" s="5" customFormat="1" x14ac:dyDescent="0.25">
      <c r="A145" s="29"/>
      <c r="B145" s="33"/>
      <c r="C145" s="41" t="s">
        <v>325</v>
      </c>
      <c r="D145" s="38"/>
      <c r="E145" s="110"/>
      <c r="F145" s="21"/>
      <c r="G145" s="20"/>
    </row>
    <row r="146" spans="1:9" s="5" customFormat="1" x14ac:dyDescent="0.25">
      <c r="A146" s="29"/>
      <c r="B146" s="33"/>
      <c r="C146" s="31"/>
      <c r="D146" s="93"/>
      <c r="E146" s="116"/>
      <c r="F146" s="21"/>
      <c r="G146" s="20"/>
    </row>
    <row r="147" spans="1:9" s="5" customFormat="1" x14ac:dyDescent="0.25">
      <c r="A147" s="29"/>
      <c r="B147" s="33"/>
      <c r="C147" s="31"/>
      <c r="D147" s="93"/>
      <c r="E147" s="116"/>
      <c r="F147" s="21"/>
      <c r="G147" s="20"/>
    </row>
    <row r="148" spans="1:9" s="5" customFormat="1" x14ac:dyDescent="0.25">
      <c r="A148" s="29"/>
      <c r="B148" s="33"/>
      <c r="C148" s="31"/>
      <c r="D148" s="93"/>
      <c r="E148" s="116"/>
      <c r="F148" s="21"/>
      <c r="G148" s="20"/>
    </row>
    <row r="149" spans="1:9" s="5" customFormat="1" x14ac:dyDescent="0.25">
      <c r="A149" s="29"/>
      <c r="B149" s="33"/>
      <c r="C149" s="105" t="s">
        <v>467</v>
      </c>
      <c r="D149" s="38"/>
      <c r="E149" s="110"/>
      <c r="F149" s="21"/>
      <c r="G149" s="20"/>
    </row>
    <row r="150" spans="1:9" s="5" customFormat="1" x14ac:dyDescent="0.25">
      <c r="A150" s="29"/>
      <c r="B150" s="33"/>
      <c r="C150" s="31"/>
      <c r="D150" s="93"/>
      <c r="E150" s="116"/>
      <c r="F150" s="21"/>
      <c r="G150" s="20"/>
    </row>
    <row r="151" spans="1:9" s="5" customFormat="1" x14ac:dyDescent="0.25">
      <c r="A151" s="29"/>
      <c r="B151" s="33"/>
      <c r="C151" s="31"/>
      <c r="D151" s="93"/>
      <c r="E151" s="116"/>
      <c r="F151" s="21"/>
      <c r="G151" s="20"/>
    </row>
    <row r="152" spans="1:9" s="5" customFormat="1" x14ac:dyDescent="0.25">
      <c r="A152" s="29"/>
      <c r="B152" s="33"/>
      <c r="C152" s="31"/>
      <c r="D152" s="93"/>
      <c r="E152" s="116"/>
      <c r="F152" s="21"/>
      <c r="G152" s="20"/>
      <c r="I152" s="5">
        <f>SUM(E150:E153)</f>
        <v>0</v>
      </c>
    </row>
    <row r="153" spans="1:9" s="5" customFormat="1" x14ac:dyDescent="0.25">
      <c r="A153" s="29"/>
      <c r="B153" s="31"/>
      <c r="C153" s="31"/>
      <c r="D153" s="38"/>
      <c r="E153" s="110"/>
      <c r="F153" s="21"/>
      <c r="G153" s="20"/>
    </row>
    <row r="154" spans="1:9" s="5" customFormat="1" x14ac:dyDescent="0.25">
      <c r="A154" s="27">
        <f>+A127+0.1</f>
        <v>3.5000000000000004</v>
      </c>
      <c r="B154" s="28"/>
      <c r="C154" s="28" t="s">
        <v>46</v>
      </c>
      <c r="D154" s="24"/>
      <c r="E154" s="110"/>
      <c r="F154" s="21"/>
      <c r="G154" s="20"/>
    </row>
    <row r="155" spans="1:9" s="5" customFormat="1" ht="15" customHeight="1" x14ac:dyDescent="0.25">
      <c r="A155" s="29"/>
      <c r="B155" s="33"/>
      <c r="C155" s="31" t="s">
        <v>47</v>
      </c>
      <c r="D155" s="38"/>
      <c r="E155" s="118"/>
      <c r="F155" s="21"/>
      <c r="G155" s="20"/>
    </row>
    <row r="156" spans="1:9" s="5" customFormat="1" ht="15" customHeight="1" x14ac:dyDescent="0.25">
      <c r="A156" s="29"/>
      <c r="B156" s="33"/>
      <c r="C156" s="31"/>
      <c r="D156" s="38" t="s">
        <v>242</v>
      </c>
      <c r="E156" s="116"/>
      <c r="F156" s="21"/>
      <c r="G156" s="20"/>
    </row>
    <row r="157" spans="1:9" s="5" customFormat="1" ht="15" customHeight="1" x14ac:dyDescent="0.25">
      <c r="A157" s="29"/>
      <c r="B157" s="33"/>
      <c r="C157" s="31"/>
      <c r="D157" s="104" t="s">
        <v>461</v>
      </c>
      <c r="E157" s="116"/>
      <c r="F157" s="21"/>
      <c r="G157" s="20"/>
    </row>
    <row r="158" spans="1:9" s="5" customFormat="1" ht="15" customHeight="1" x14ac:dyDescent="0.25">
      <c r="A158" s="29"/>
      <c r="B158" s="33"/>
      <c r="C158" s="31"/>
      <c r="D158" s="40" t="s">
        <v>298</v>
      </c>
      <c r="E158" s="116"/>
      <c r="F158" s="21"/>
      <c r="G158" s="20"/>
    </row>
    <row r="159" spans="1:9" s="5" customFormat="1" ht="15" customHeight="1" x14ac:dyDescent="0.25">
      <c r="A159" s="29"/>
      <c r="B159" s="33"/>
      <c r="C159" s="31"/>
      <c r="D159" s="104" t="s">
        <v>462</v>
      </c>
      <c r="E159" s="116"/>
      <c r="F159" s="21"/>
      <c r="G159" s="20"/>
    </row>
    <row r="160" spans="1:9" s="5" customFormat="1" ht="15" customHeight="1" x14ac:dyDescent="0.25">
      <c r="A160" s="29"/>
      <c r="B160" s="33"/>
      <c r="C160" s="105" t="s">
        <v>463</v>
      </c>
      <c r="D160" s="38"/>
      <c r="E160" s="118"/>
      <c r="F160" s="21"/>
      <c r="G160" s="20"/>
    </row>
    <row r="161" spans="1:9" s="5" customFormat="1" ht="15" customHeight="1" x14ac:dyDescent="0.25">
      <c r="A161" s="29"/>
      <c r="B161" s="33"/>
      <c r="C161" s="31"/>
      <c r="D161" s="38" t="s">
        <v>242</v>
      </c>
      <c r="E161" s="116"/>
      <c r="F161" s="21"/>
      <c r="G161" s="20"/>
    </row>
    <row r="162" spans="1:9" s="5" customFormat="1" ht="15" customHeight="1" x14ac:dyDescent="0.25">
      <c r="A162" s="29"/>
      <c r="B162" s="33"/>
      <c r="C162" s="31"/>
      <c r="D162" s="104" t="s">
        <v>464</v>
      </c>
      <c r="E162" s="116"/>
      <c r="F162" s="21"/>
      <c r="G162" s="20"/>
    </row>
    <row r="163" spans="1:9" s="5" customFormat="1" ht="15" customHeight="1" x14ac:dyDescent="0.25">
      <c r="A163" s="29"/>
      <c r="B163" s="33"/>
      <c r="C163" s="31"/>
      <c r="D163" s="104" t="s">
        <v>465</v>
      </c>
      <c r="E163" s="116"/>
      <c r="F163" s="21"/>
      <c r="G163" s="20"/>
    </row>
    <row r="164" spans="1:9" s="5" customFormat="1" ht="15" customHeight="1" x14ac:dyDescent="0.25">
      <c r="A164" s="29"/>
      <c r="B164" s="33"/>
      <c r="C164" s="31"/>
      <c r="D164" s="104" t="s">
        <v>462</v>
      </c>
      <c r="E164" s="116"/>
      <c r="F164" s="21"/>
      <c r="G164" s="20"/>
      <c r="I164" s="5">
        <f>SUM(E161:E165)</f>
        <v>0</v>
      </c>
    </row>
    <row r="165" spans="1:9" s="5" customFormat="1" ht="15" customHeight="1" x14ac:dyDescent="0.25">
      <c r="A165" s="29"/>
      <c r="B165" s="33"/>
      <c r="C165" s="31"/>
      <c r="D165" s="104"/>
      <c r="E165" s="110"/>
      <c r="F165" s="21"/>
      <c r="G165" s="20"/>
    </row>
    <row r="166" spans="1:9" s="5" customFormat="1" ht="15" customHeight="1" x14ac:dyDescent="0.25">
      <c r="A166" s="29"/>
      <c r="B166" s="33"/>
      <c r="C166" s="31"/>
      <c r="D166" s="106" t="s">
        <v>497</v>
      </c>
      <c r="E166" s="112"/>
      <c r="F166" s="21"/>
      <c r="G166" s="20"/>
    </row>
    <row r="167" spans="1:9" s="5" customFormat="1" ht="15" customHeight="1" x14ac:dyDescent="0.25">
      <c r="A167" s="29"/>
      <c r="B167" s="33"/>
      <c r="C167" s="31"/>
      <c r="D167" s="38"/>
      <c r="E167" s="110"/>
      <c r="F167" s="21"/>
      <c r="G167" s="20"/>
    </row>
    <row r="168" spans="1:9" s="5" customFormat="1" ht="15" customHeight="1" x14ac:dyDescent="0.25">
      <c r="A168" s="29"/>
      <c r="B168" s="33"/>
      <c r="C168" s="31" t="s">
        <v>48</v>
      </c>
      <c r="D168" s="38"/>
      <c r="E168" s="116"/>
      <c r="F168" s="21"/>
      <c r="G168" s="20"/>
    </row>
    <row r="169" spans="1:9" s="5" customFormat="1" x14ac:dyDescent="0.25">
      <c r="A169" s="29"/>
      <c r="B169" s="33"/>
      <c r="C169" s="31" t="s">
        <v>49</v>
      </c>
      <c r="D169" s="38"/>
      <c r="E169" s="116"/>
      <c r="F169" s="21"/>
      <c r="G169" s="20"/>
    </row>
    <row r="170" spans="1:9" s="5" customFormat="1" x14ac:dyDescent="0.25">
      <c r="A170" s="29"/>
      <c r="B170" s="33"/>
      <c r="C170" s="31" t="s">
        <v>50</v>
      </c>
      <c r="D170" s="38"/>
      <c r="E170" s="116"/>
      <c r="F170" s="21"/>
      <c r="G170" s="20"/>
    </row>
    <row r="171" spans="1:9" s="5" customFormat="1" ht="15" customHeight="1" x14ac:dyDescent="0.25">
      <c r="A171" s="29"/>
      <c r="B171" s="33"/>
      <c r="C171" s="31" t="s">
        <v>51</v>
      </c>
      <c r="D171" s="38"/>
      <c r="E171" s="118"/>
      <c r="F171" s="21"/>
      <c r="G171" s="20"/>
    </row>
    <row r="172" spans="1:9" s="5" customFormat="1" ht="15" customHeight="1" x14ac:dyDescent="0.25">
      <c r="A172" s="29"/>
      <c r="B172" s="33"/>
      <c r="C172" s="31"/>
      <c r="D172" s="38" t="s">
        <v>249</v>
      </c>
      <c r="E172" s="116"/>
      <c r="F172" s="21"/>
      <c r="G172" s="20"/>
    </row>
    <row r="173" spans="1:9" s="5" customFormat="1" ht="15" customHeight="1" x14ac:dyDescent="0.25">
      <c r="A173" s="29"/>
      <c r="B173" s="33"/>
      <c r="C173" s="31"/>
      <c r="D173" s="38" t="s">
        <v>248</v>
      </c>
      <c r="E173" s="116"/>
      <c r="F173" s="21"/>
      <c r="G173" s="20"/>
    </row>
    <row r="174" spans="1:9" s="5" customFormat="1" ht="15" customHeight="1" x14ac:dyDescent="0.25">
      <c r="A174" s="29"/>
      <c r="B174" s="33"/>
      <c r="C174" s="31"/>
      <c r="D174" s="38" t="s">
        <v>250</v>
      </c>
      <c r="E174" s="116"/>
      <c r="F174" s="21"/>
      <c r="G174" s="20"/>
    </row>
    <row r="175" spans="1:9" s="5" customFormat="1" ht="15" customHeight="1" x14ac:dyDescent="0.25">
      <c r="A175" s="29"/>
      <c r="B175" s="33"/>
      <c r="C175" s="31" t="s">
        <v>52</v>
      </c>
      <c r="D175" s="38"/>
      <c r="E175" s="116"/>
      <c r="F175" s="21"/>
      <c r="G175" s="20"/>
    </row>
    <row r="176" spans="1:9" s="5" customFormat="1" x14ac:dyDescent="0.25">
      <c r="A176" s="29"/>
      <c r="B176" s="33"/>
      <c r="C176" s="41" t="s">
        <v>325</v>
      </c>
      <c r="D176" s="38"/>
      <c r="E176" s="110"/>
      <c r="F176" s="21"/>
      <c r="G176" s="20"/>
    </row>
    <row r="177" spans="1:9" s="5" customFormat="1" x14ac:dyDescent="0.25">
      <c r="A177" s="29"/>
      <c r="B177" s="33"/>
      <c r="C177" s="31"/>
      <c r="D177" s="93"/>
      <c r="E177" s="116"/>
      <c r="F177" s="21"/>
      <c r="G177" s="20"/>
    </row>
    <row r="178" spans="1:9" s="5" customFormat="1" x14ac:dyDescent="0.25">
      <c r="A178" s="29"/>
      <c r="B178" s="33"/>
      <c r="C178" s="31"/>
      <c r="D178" s="93"/>
      <c r="E178" s="116"/>
      <c r="F178" s="21"/>
      <c r="G178" s="20"/>
    </row>
    <row r="179" spans="1:9" s="5" customFormat="1" x14ac:dyDescent="0.25">
      <c r="A179" s="29"/>
      <c r="B179" s="33"/>
      <c r="C179" s="31"/>
      <c r="D179" s="93"/>
      <c r="E179" s="116"/>
      <c r="F179" s="21"/>
      <c r="G179" s="20"/>
    </row>
    <row r="180" spans="1:9" s="5" customFormat="1" x14ac:dyDescent="0.25">
      <c r="A180" s="29"/>
      <c r="B180" s="33"/>
      <c r="C180" s="105" t="s">
        <v>466</v>
      </c>
      <c r="D180" s="38"/>
      <c r="E180" s="110"/>
      <c r="F180" s="21"/>
      <c r="G180" s="20"/>
    </row>
    <row r="181" spans="1:9" s="5" customFormat="1" x14ac:dyDescent="0.25">
      <c r="A181" s="29"/>
      <c r="B181" s="33"/>
      <c r="C181" s="31"/>
      <c r="D181" s="93"/>
      <c r="E181" s="116"/>
      <c r="F181" s="21"/>
      <c r="G181" s="20"/>
    </row>
    <row r="182" spans="1:9" s="5" customFormat="1" x14ac:dyDescent="0.25">
      <c r="A182" s="29"/>
      <c r="B182" s="33"/>
      <c r="C182" s="31"/>
      <c r="D182" s="93"/>
      <c r="E182" s="116"/>
      <c r="F182" s="21"/>
      <c r="G182" s="20"/>
    </row>
    <row r="183" spans="1:9" s="5" customFormat="1" x14ac:dyDescent="0.25">
      <c r="A183" s="29"/>
      <c r="B183" s="33"/>
      <c r="C183" s="31"/>
      <c r="D183" s="93"/>
      <c r="E183" s="116"/>
      <c r="F183" s="21"/>
      <c r="G183" s="20"/>
      <c r="I183" s="5">
        <f>SUM(E181:E184)</f>
        <v>0</v>
      </c>
    </row>
    <row r="184" spans="1:9" s="5" customFormat="1" x14ac:dyDescent="0.25">
      <c r="A184" s="29"/>
      <c r="B184" s="31"/>
      <c r="C184" s="31"/>
      <c r="D184" s="38"/>
      <c r="E184" s="110"/>
      <c r="F184" s="21"/>
      <c r="G184" s="20"/>
    </row>
    <row r="185" spans="1:9" s="5" customFormat="1" ht="15" customHeight="1" x14ac:dyDescent="0.25">
      <c r="A185" s="27">
        <f>+A154+0.1</f>
        <v>3.6000000000000005</v>
      </c>
      <c r="B185" s="31"/>
      <c r="C185" s="28" t="s">
        <v>53</v>
      </c>
      <c r="D185" s="24"/>
      <c r="E185" s="110"/>
      <c r="F185" s="21"/>
      <c r="G185" s="20"/>
    </row>
    <row r="186" spans="1:9" s="5" customFormat="1" x14ac:dyDescent="0.25">
      <c r="A186" s="29"/>
      <c r="B186" s="33"/>
      <c r="C186" s="31" t="s">
        <v>54</v>
      </c>
      <c r="D186" s="38"/>
      <c r="E186" s="118"/>
      <c r="F186" s="21"/>
      <c r="G186" s="20"/>
    </row>
    <row r="187" spans="1:9" s="5" customFormat="1" x14ac:dyDescent="0.25">
      <c r="A187" s="29"/>
      <c r="B187" s="33"/>
      <c r="C187" s="31"/>
      <c r="D187" s="38" t="s">
        <v>54</v>
      </c>
      <c r="E187" s="116"/>
      <c r="F187" s="21"/>
      <c r="G187" s="20"/>
    </row>
    <row r="188" spans="1:9" s="5" customFormat="1" x14ac:dyDescent="0.25">
      <c r="A188" s="29"/>
      <c r="B188" s="33"/>
      <c r="C188" s="31"/>
      <c r="D188" s="38" t="s">
        <v>244</v>
      </c>
      <c r="E188" s="116"/>
      <c r="F188" s="21"/>
      <c r="G188" s="20"/>
    </row>
    <row r="189" spans="1:9" s="5" customFormat="1" x14ac:dyDescent="0.25">
      <c r="A189" s="29"/>
      <c r="B189" s="33"/>
      <c r="C189" s="31" t="s">
        <v>55</v>
      </c>
      <c r="D189" s="38"/>
      <c r="E189" s="116"/>
      <c r="F189" s="21"/>
      <c r="G189" s="20"/>
    </row>
    <row r="190" spans="1:9" s="5" customFormat="1" x14ac:dyDescent="0.25">
      <c r="A190" s="29"/>
      <c r="B190" s="33"/>
      <c r="C190" s="31" t="s">
        <v>56</v>
      </c>
      <c r="D190" s="38"/>
      <c r="E190" s="116"/>
      <c r="F190" s="21"/>
      <c r="G190" s="20"/>
    </row>
    <row r="191" spans="1:9" s="5" customFormat="1" x14ac:dyDescent="0.25">
      <c r="A191" s="29"/>
      <c r="B191" s="33"/>
      <c r="C191" s="41" t="s">
        <v>325</v>
      </c>
      <c r="D191" s="38"/>
      <c r="E191" s="110"/>
      <c r="F191" s="21"/>
      <c r="G191" s="20"/>
    </row>
    <row r="192" spans="1:9" s="5" customFormat="1" x14ac:dyDescent="0.25">
      <c r="A192" s="29"/>
      <c r="B192" s="33"/>
      <c r="C192" s="31"/>
      <c r="D192" s="93"/>
      <c r="E192" s="116"/>
      <c r="F192" s="21"/>
      <c r="G192" s="20"/>
    </row>
    <row r="193" spans="1:7" s="5" customFormat="1" x14ac:dyDescent="0.25">
      <c r="A193" s="29"/>
      <c r="B193" s="33"/>
      <c r="C193" s="31"/>
      <c r="D193" s="93"/>
      <c r="E193" s="116"/>
      <c r="F193" s="21"/>
      <c r="G193" s="20"/>
    </row>
    <row r="194" spans="1:7" s="5" customFormat="1" x14ac:dyDescent="0.25">
      <c r="A194" s="29"/>
      <c r="B194" s="33"/>
      <c r="C194" s="31"/>
      <c r="D194" s="93"/>
      <c r="E194" s="116"/>
      <c r="F194" s="21"/>
      <c r="G194" s="20"/>
    </row>
    <row r="195" spans="1:7" s="5" customFormat="1" x14ac:dyDescent="0.25">
      <c r="A195" s="29"/>
      <c r="B195" s="31"/>
      <c r="C195" s="31"/>
      <c r="D195" s="38"/>
      <c r="E195" s="110"/>
      <c r="F195" s="21"/>
      <c r="G195" s="20"/>
    </row>
    <row r="196" spans="1:7" s="5" customFormat="1" x14ac:dyDescent="0.25">
      <c r="A196" s="29"/>
      <c r="B196" s="33"/>
      <c r="C196" s="31"/>
      <c r="D196" s="38"/>
      <c r="E196" s="108" t="s">
        <v>329</v>
      </c>
      <c r="F196" s="21">
        <f>SUM(E136:E149)+SUM(E117:E132)+SUM(E154:E159)+SUM(E168:E180)+SUM(E185:E195)+SUM(E107:E115)</f>
        <v>0</v>
      </c>
      <c r="G196" s="20"/>
    </row>
    <row r="197" spans="1:7" s="5" customFormat="1" x14ac:dyDescent="0.25">
      <c r="A197" s="29"/>
      <c r="B197" s="31"/>
      <c r="C197" s="31"/>
      <c r="D197" s="38"/>
      <c r="E197" s="110"/>
      <c r="F197" s="21"/>
      <c r="G197" s="20"/>
    </row>
    <row r="198" spans="1:7" s="5" customFormat="1" ht="15" customHeight="1" x14ac:dyDescent="0.25">
      <c r="A198" s="27">
        <f>+A185+0.1</f>
        <v>3.7000000000000006</v>
      </c>
      <c r="B198" s="28"/>
      <c r="C198" s="28" t="s">
        <v>57</v>
      </c>
      <c r="D198" s="24"/>
      <c r="E198" s="110"/>
      <c r="F198" s="21"/>
      <c r="G198" s="20"/>
    </row>
    <row r="199" spans="1:7" s="5" customFormat="1" ht="15" customHeight="1" x14ac:dyDescent="0.25">
      <c r="A199" s="29"/>
      <c r="B199" s="33"/>
      <c r="C199" s="31" t="s">
        <v>58</v>
      </c>
      <c r="D199" s="38"/>
      <c r="E199" s="116"/>
      <c r="F199" s="21"/>
      <c r="G199" s="20"/>
    </row>
    <row r="200" spans="1:7" s="5" customFormat="1" ht="15" customHeight="1" x14ac:dyDescent="0.25">
      <c r="A200" s="29"/>
      <c r="B200" s="33"/>
      <c r="C200" s="31" t="s">
        <v>59</v>
      </c>
      <c r="D200" s="38"/>
      <c r="E200" s="116"/>
      <c r="F200" s="21"/>
      <c r="G200" s="20"/>
    </row>
    <row r="201" spans="1:7" s="5" customFormat="1" ht="15" customHeight="1" x14ac:dyDescent="0.25">
      <c r="A201" s="29"/>
      <c r="B201" s="33"/>
      <c r="C201" s="31" t="s">
        <v>60</v>
      </c>
      <c r="D201" s="38"/>
      <c r="E201" s="118"/>
      <c r="F201" s="21"/>
      <c r="G201" s="20"/>
    </row>
    <row r="202" spans="1:7" s="5" customFormat="1" ht="15" customHeight="1" x14ac:dyDescent="0.25">
      <c r="A202" s="29"/>
      <c r="B202" s="33"/>
      <c r="C202" s="31"/>
      <c r="D202" s="38" t="s">
        <v>251</v>
      </c>
      <c r="E202" s="116"/>
      <c r="F202" s="21"/>
      <c r="G202" s="20"/>
    </row>
    <row r="203" spans="1:7" s="5" customFormat="1" ht="15" customHeight="1" x14ac:dyDescent="0.25">
      <c r="A203" s="29"/>
      <c r="B203" s="33"/>
      <c r="C203" s="31"/>
      <c r="D203" s="38" t="s">
        <v>250</v>
      </c>
      <c r="E203" s="116"/>
      <c r="F203" s="21"/>
      <c r="G203" s="20"/>
    </row>
    <row r="204" spans="1:7" s="5" customFormat="1" x14ac:dyDescent="0.25">
      <c r="A204" s="29"/>
      <c r="B204" s="33"/>
      <c r="C204" s="31" t="s">
        <v>61</v>
      </c>
      <c r="D204" s="38"/>
      <c r="E204" s="116"/>
      <c r="F204" s="21"/>
      <c r="G204" s="20"/>
    </row>
    <row r="205" spans="1:7" s="5" customFormat="1" x14ac:dyDescent="0.25">
      <c r="A205" s="29"/>
      <c r="B205" s="33"/>
      <c r="C205" s="41" t="s">
        <v>325</v>
      </c>
      <c r="D205" s="38"/>
      <c r="E205" s="110"/>
      <c r="F205" s="21"/>
      <c r="G205" s="20"/>
    </row>
    <row r="206" spans="1:7" s="5" customFormat="1" x14ac:dyDescent="0.25">
      <c r="A206" s="29"/>
      <c r="B206" s="33"/>
      <c r="C206" s="31"/>
      <c r="D206" s="93"/>
      <c r="E206" s="116"/>
      <c r="F206" s="21"/>
      <c r="G206" s="20"/>
    </row>
    <row r="207" spans="1:7" s="5" customFormat="1" x14ac:dyDescent="0.25">
      <c r="A207" s="29"/>
      <c r="B207" s="33"/>
      <c r="C207" s="31"/>
      <c r="D207" s="93"/>
      <c r="E207" s="116"/>
      <c r="F207" s="21"/>
      <c r="G207" s="20"/>
    </row>
    <row r="208" spans="1:7" s="5" customFormat="1" x14ac:dyDescent="0.25">
      <c r="A208" s="29"/>
      <c r="B208" s="33"/>
      <c r="C208" s="31"/>
      <c r="D208" s="93"/>
      <c r="E208" s="116"/>
      <c r="F208" s="21"/>
      <c r="G208" s="20"/>
    </row>
    <row r="209" spans="1:7" s="5" customFormat="1" x14ac:dyDescent="0.25">
      <c r="A209" s="29"/>
      <c r="B209" s="31"/>
      <c r="C209" s="31"/>
      <c r="D209" s="38"/>
      <c r="E209" s="110"/>
      <c r="F209" s="21"/>
      <c r="G209" s="20"/>
    </row>
    <row r="210" spans="1:7" s="5" customFormat="1" x14ac:dyDescent="0.25">
      <c r="A210" s="27">
        <f>+A198+0.1</f>
        <v>3.8000000000000007</v>
      </c>
      <c r="B210" s="28"/>
      <c r="C210" s="28" t="s">
        <v>62</v>
      </c>
      <c r="D210" s="24"/>
      <c r="E210" s="110"/>
      <c r="F210" s="21"/>
      <c r="G210" s="20"/>
    </row>
    <row r="211" spans="1:7" s="5" customFormat="1" x14ac:dyDescent="0.25">
      <c r="A211" s="29"/>
      <c r="B211" s="33"/>
      <c r="C211" s="31" t="s">
        <v>63</v>
      </c>
      <c r="D211" s="38"/>
      <c r="E211" s="116"/>
      <c r="F211" s="21"/>
      <c r="G211" s="20"/>
    </row>
    <row r="212" spans="1:7" s="5" customFormat="1" x14ac:dyDescent="0.25">
      <c r="A212" s="29"/>
      <c r="B212" s="33"/>
      <c r="C212" s="31" t="s">
        <v>64</v>
      </c>
      <c r="D212" s="38"/>
      <c r="E212" s="116"/>
      <c r="F212" s="21"/>
      <c r="G212" s="20"/>
    </row>
    <row r="213" spans="1:7" s="5" customFormat="1" x14ac:dyDescent="0.25">
      <c r="A213" s="29"/>
      <c r="B213" s="33"/>
      <c r="C213" s="41" t="s">
        <v>325</v>
      </c>
      <c r="D213" s="38"/>
      <c r="E213" s="110"/>
      <c r="F213" s="21"/>
      <c r="G213" s="20"/>
    </row>
    <row r="214" spans="1:7" s="5" customFormat="1" x14ac:dyDescent="0.25">
      <c r="A214" s="29"/>
      <c r="B214" s="33"/>
      <c r="C214" s="31"/>
      <c r="D214" s="93"/>
      <c r="E214" s="116"/>
      <c r="F214" s="21"/>
      <c r="G214" s="20"/>
    </row>
    <row r="215" spans="1:7" s="5" customFormat="1" x14ac:dyDescent="0.25">
      <c r="A215" s="29"/>
      <c r="B215" s="33"/>
      <c r="C215" s="31"/>
      <c r="D215" s="93"/>
      <c r="E215" s="116"/>
      <c r="F215" s="21"/>
      <c r="G215" s="20"/>
    </row>
    <row r="216" spans="1:7" s="5" customFormat="1" x14ac:dyDescent="0.25">
      <c r="A216" s="29"/>
      <c r="B216" s="33"/>
      <c r="C216" s="31"/>
      <c r="D216" s="93"/>
      <c r="E216" s="116"/>
      <c r="F216" s="21"/>
      <c r="G216" s="20"/>
    </row>
    <row r="217" spans="1:7" s="5" customFormat="1" x14ac:dyDescent="0.25">
      <c r="A217" s="29"/>
      <c r="B217" s="33"/>
      <c r="C217" s="31"/>
      <c r="D217" s="31"/>
      <c r="E217" s="120"/>
      <c r="F217" s="21"/>
      <c r="G217" s="20"/>
    </row>
    <row r="218" spans="1:7" s="5" customFormat="1" x14ac:dyDescent="0.25">
      <c r="A218" s="29"/>
      <c r="B218" s="33"/>
      <c r="C218" s="31"/>
      <c r="D218" s="38"/>
      <c r="E218" s="108" t="s">
        <v>330</v>
      </c>
      <c r="F218" s="21">
        <f>SUM(E198:E218)</f>
        <v>0</v>
      </c>
      <c r="G218" s="20"/>
    </row>
    <row r="219" spans="1:7" s="5" customFormat="1" ht="15" customHeight="1" x14ac:dyDescent="0.25">
      <c r="A219" s="29"/>
      <c r="B219" s="31"/>
      <c r="C219" s="31"/>
      <c r="D219" s="38"/>
      <c r="E219" s="110"/>
      <c r="F219" s="21"/>
      <c r="G219" s="20"/>
    </row>
    <row r="220" spans="1:7" s="5" customFormat="1" x14ac:dyDescent="0.25">
      <c r="A220" s="27">
        <f>+A66+1</f>
        <v>4</v>
      </c>
      <c r="B220" s="28" t="s">
        <v>65</v>
      </c>
      <c r="C220" s="28"/>
      <c r="D220" s="24"/>
      <c r="E220" s="110"/>
      <c r="F220" s="21"/>
      <c r="G220" s="20"/>
    </row>
    <row r="221" spans="1:7" s="5" customFormat="1" x14ac:dyDescent="0.25">
      <c r="A221" s="27"/>
      <c r="B221" s="28"/>
      <c r="C221" s="28"/>
      <c r="D221" s="24"/>
      <c r="E221" s="110"/>
      <c r="F221" s="21"/>
      <c r="G221" s="20"/>
    </row>
    <row r="222" spans="1:7" s="5" customFormat="1" x14ac:dyDescent="0.25">
      <c r="A222" s="27">
        <f>+A220+0.1</f>
        <v>4.0999999999999996</v>
      </c>
      <c r="B222" s="28"/>
      <c r="C222" s="28" t="s">
        <v>66</v>
      </c>
      <c r="D222" s="24"/>
      <c r="E222" s="110"/>
      <c r="F222" s="21"/>
      <c r="G222" s="20"/>
    </row>
    <row r="223" spans="1:7" s="5" customFormat="1" x14ac:dyDescent="0.25">
      <c r="A223" s="29"/>
      <c r="B223" s="33"/>
      <c r="C223" s="31" t="s">
        <v>66</v>
      </c>
      <c r="D223" s="38"/>
      <c r="E223" s="110"/>
      <c r="F223" s="21"/>
      <c r="G223" s="20"/>
    </row>
    <row r="224" spans="1:7" s="5" customFormat="1" x14ac:dyDescent="0.25">
      <c r="A224" s="29"/>
      <c r="B224" s="33"/>
      <c r="C224" s="33"/>
      <c r="D224" s="38" t="s">
        <v>253</v>
      </c>
      <c r="E224" s="116"/>
      <c r="F224" s="21"/>
      <c r="G224" s="20"/>
    </row>
    <row r="225" spans="1:7" s="5" customFormat="1" x14ac:dyDescent="0.25">
      <c r="A225" s="29"/>
      <c r="B225" s="31"/>
      <c r="C225" s="31"/>
      <c r="D225" s="38" t="s">
        <v>255</v>
      </c>
      <c r="E225" s="116"/>
      <c r="F225" s="21"/>
      <c r="G225" s="20"/>
    </row>
    <row r="226" spans="1:7" s="5" customFormat="1" x14ac:dyDescent="0.25">
      <c r="A226" s="29"/>
      <c r="B226" s="31"/>
      <c r="C226" s="31"/>
      <c r="D226" s="38" t="s">
        <v>256</v>
      </c>
      <c r="E226" s="116"/>
      <c r="F226" s="21"/>
      <c r="G226" s="20"/>
    </row>
    <row r="227" spans="1:7" s="5" customFormat="1" x14ac:dyDescent="0.25">
      <c r="A227" s="29"/>
      <c r="B227" s="31"/>
      <c r="C227" s="31"/>
      <c r="D227" s="38" t="s">
        <v>254</v>
      </c>
      <c r="E227" s="116"/>
      <c r="F227" s="21"/>
      <c r="G227" s="20"/>
    </row>
    <row r="228" spans="1:7" s="5" customFormat="1" x14ac:dyDescent="0.25">
      <c r="A228" s="29"/>
      <c r="B228" s="33"/>
      <c r="C228" s="41" t="s">
        <v>325</v>
      </c>
      <c r="D228" s="38"/>
      <c r="E228" s="110"/>
      <c r="F228" s="21"/>
      <c r="G228" s="20"/>
    </row>
    <row r="229" spans="1:7" s="5" customFormat="1" x14ac:dyDescent="0.25">
      <c r="A229" s="29"/>
      <c r="B229" s="33"/>
      <c r="C229" s="31"/>
      <c r="D229" s="93"/>
      <c r="E229" s="116"/>
      <c r="F229" s="21"/>
      <c r="G229" s="20"/>
    </row>
    <row r="230" spans="1:7" s="5" customFormat="1" x14ac:dyDescent="0.25">
      <c r="A230" s="29"/>
      <c r="B230" s="33"/>
      <c r="C230" s="31"/>
      <c r="D230" s="93"/>
      <c r="E230" s="116"/>
      <c r="F230" s="21"/>
      <c r="G230" s="20"/>
    </row>
    <row r="231" spans="1:7" s="5" customFormat="1" x14ac:dyDescent="0.25">
      <c r="A231" s="29"/>
      <c r="B231" s="33"/>
      <c r="C231" s="31"/>
      <c r="D231" s="93"/>
      <c r="E231" s="116"/>
      <c r="F231" s="21"/>
      <c r="G231" s="20"/>
    </row>
    <row r="232" spans="1:7" s="5" customFormat="1" x14ac:dyDescent="0.25">
      <c r="A232" s="29"/>
      <c r="B232" s="31"/>
      <c r="C232" s="39"/>
      <c r="D232" s="38"/>
      <c r="E232" s="120"/>
      <c r="F232" s="21"/>
      <c r="G232" s="20"/>
    </row>
    <row r="233" spans="1:7" s="5" customFormat="1" x14ac:dyDescent="0.25">
      <c r="A233" s="27">
        <f>+A222+0.1</f>
        <v>4.1999999999999993</v>
      </c>
      <c r="B233" s="28"/>
      <c r="C233" s="28" t="s">
        <v>67</v>
      </c>
      <c r="D233" s="24"/>
      <c r="E233" s="110"/>
      <c r="F233" s="21"/>
      <c r="G233" s="20"/>
    </row>
    <row r="234" spans="1:7" s="5" customFormat="1" ht="15" customHeight="1" x14ac:dyDescent="0.25">
      <c r="A234" s="29"/>
      <c r="B234" s="33"/>
      <c r="C234" s="31" t="s">
        <v>68</v>
      </c>
      <c r="D234" s="38"/>
      <c r="E234" s="116"/>
      <c r="F234" s="21"/>
      <c r="G234" s="20"/>
    </row>
    <row r="235" spans="1:7" s="5" customFormat="1" x14ac:dyDescent="0.25">
      <c r="A235" s="29"/>
      <c r="B235" s="33"/>
      <c r="C235" s="31" t="s">
        <v>69</v>
      </c>
      <c r="D235" s="38"/>
      <c r="E235" s="116"/>
      <c r="F235" s="21"/>
      <c r="G235" s="20"/>
    </row>
    <row r="236" spans="1:7" s="5" customFormat="1" ht="15" customHeight="1" x14ac:dyDescent="0.25">
      <c r="A236" s="29"/>
      <c r="B236" s="33"/>
      <c r="C236" s="41" t="s">
        <v>299</v>
      </c>
      <c r="D236" s="38"/>
      <c r="E236" s="116"/>
      <c r="F236" s="21"/>
      <c r="G236" s="20"/>
    </row>
    <row r="237" spans="1:7" s="5" customFormat="1" x14ac:dyDescent="0.25">
      <c r="A237" s="29"/>
      <c r="B237" s="33"/>
      <c r="C237" s="31" t="s">
        <v>70</v>
      </c>
      <c r="D237" s="38"/>
      <c r="E237" s="116"/>
      <c r="F237" s="21"/>
      <c r="G237" s="20"/>
    </row>
    <row r="238" spans="1:7" s="5" customFormat="1" x14ac:dyDescent="0.25">
      <c r="A238" s="29"/>
      <c r="B238" s="33"/>
      <c r="C238" s="31" t="s">
        <v>71</v>
      </c>
      <c r="D238" s="38"/>
      <c r="E238" s="116"/>
      <c r="F238" s="21"/>
      <c r="G238" s="20"/>
    </row>
    <row r="239" spans="1:7" s="5" customFormat="1" x14ac:dyDescent="0.25">
      <c r="A239" s="29"/>
      <c r="B239" s="33"/>
      <c r="C239" s="41" t="s">
        <v>325</v>
      </c>
      <c r="D239" s="38"/>
      <c r="E239" s="110"/>
      <c r="F239" s="21"/>
      <c r="G239" s="20"/>
    </row>
    <row r="240" spans="1:7" s="5" customFormat="1" x14ac:dyDescent="0.25">
      <c r="A240" s="29"/>
      <c r="B240" s="33"/>
      <c r="C240" s="31"/>
      <c r="D240" s="93"/>
      <c r="E240" s="116"/>
      <c r="F240" s="21"/>
      <c r="G240" s="20"/>
    </row>
    <row r="241" spans="1:7" s="5" customFormat="1" x14ac:dyDescent="0.25">
      <c r="A241" s="29"/>
      <c r="B241" s="33"/>
      <c r="C241" s="31"/>
      <c r="D241" s="93"/>
      <c r="E241" s="116"/>
      <c r="F241" s="21"/>
      <c r="G241" s="20"/>
    </row>
    <row r="242" spans="1:7" s="5" customFormat="1" x14ac:dyDescent="0.25">
      <c r="A242" s="29"/>
      <c r="B242" s="33"/>
      <c r="C242" s="31"/>
      <c r="D242" s="93"/>
      <c r="E242" s="116"/>
      <c r="F242" s="21"/>
      <c r="G242" s="20"/>
    </row>
    <row r="243" spans="1:7" s="5" customFormat="1" x14ac:dyDescent="0.25">
      <c r="A243" s="29"/>
      <c r="B243" s="31"/>
      <c r="C243" s="31"/>
      <c r="D243" s="38"/>
      <c r="E243" s="110"/>
      <c r="F243" s="21"/>
      <c r="G243" s="20"/>
    </row>
    <row r="244" spans="1:7" s="5" customFormat="1" x14ac:dyDescent="0.25">
      <c r="A244" s="27">
        <f>+A233+0.1</f>
        <v>4.2999999999999989</v>
      </c>
      <c r="B244" s="31"/>
      <c r="C244" s="28" t="s">
        <v>72</v>
      </c>
      <c r="D244" s="24"/>
      <c r="E244" s="110"/>
      <c r="F244" s="21"/>
      <c r="G244" s="20"/>
    </row>
    <row r="245" spans="1:7" s="5" customFormat="1" x14ac:dyDescent="0.25">
      <c r="A245" s="29"/>
      <c r="B245" s="33"/>
      <c r="C245" s="31" t="s">
        <v>73</v>
      </c>
      <c r="D245" s="38"/>
      <c r="E245" s="116"/>
      <c r="F245" s="21"/>
      <c r="G245" s="20"/>
    </row>
    <row r="246" spans="1:7" s="5" customFormat="1" ht="15" customHeight="1" x14ac:dyDescent="0.25">
      <c r="A246" s="29"/>
      <c r="B246" s="33"/>
      <c r="C246" s="31" t="s">
        <v>74</v>
      </c>
      <c r="D246" s="38"/>
      <c r="E246" s="118"/>
      <c r="F246" s="21"/>
      <c r="G246" s="20"/>
    </row>
    <row r="247" spans="1:7" s="5" customFormat="1" ht="15" customHeight="1" x14ac:dyDescent="0.25">
      <c r="A247" s="29"/>
      <c r="B247" s="33"/>
      <c r="C247" s="31"/>
      <c r="D247" s="40" t="s">
        <v>301</v>
      </c>
      <c r="E247" s="116"/>
      <c r="F247" s="21"/>
      <c r="G247" s="20"/>
    </row>
    <row r="248" spans="1:7" s="5" customFormat="1" ht="15" customHeight="1" x14ac:dyDescent="0.25">
      <c r="A248" s="29"/>
      <c r="B248" s="33"/>
      <c r="C248" s="31"/>
      <c r="D248" s="40" t="s">
        <v>300</v>
      </c>
      <c r="E248" s="116"/>
      <c r="F248" s="21"/>
      <c r="G248" s="20"/>
    </row>
    <row r="249" spans="1:7" s="5" customFormat="1" ht="15" customHeight="1" x14ac:dyDescent="0.25">
      <c r="A249" s="29"/>
      <c r="B249" s="33"/>
      <c r="C249" s="31"/>
      <c r="D249" s="38" t="s">
        <v>74</v>
      </c>
      <c r="E249" s="116"/>
      <c r="F249" s="21"/>
      <c r="G249" s="20"/>
    </row>
    <row r="250" spans="1:7" s="5" customFormat="1" ht="15" customHeight="1" x14ac:dyDescent="0.25">
      <c r="A250" s="29"/>
      <c r="B250" s="33"/>
      <c r="C250" s="31"/>
      <c r="D250" s="38" t="s">
        <v>257</v>
      </c>
      <c r="E250" s="116"/>
      <c r="F250" s="21"/>
      <c r="G250" s="20"/>
    </row>
    <row r="251" spans="1:7" s="5" customFormat="1" ht="15" customHeight="1" x14ac:dyDescent="0.25">
      <c r="A251" s="29"/>
      <c r="B251" s="33"/>
      <c r="C251" s="31"/>
      <c r="D251" s="40" t="s">
        <v>302</v>
      </c>
      <c r="E251" s="116"/>
      <c r="F251" s="21"/>
      <c r="G251" s="20"/>
    </row>
    <row r="252" spans="1:7" s="5" customFormat="1" ht="15" customHeight="1" x14ac:dyDescent="0.25">
      <c r="A252" s="29"/>
      <c r="B252" s="33"/>
      <c r="C252" s="31"/>
      <c r="D252" s="38" t="s">
        <v>258</v>
      </c>
      <c r="E252" s="116"/>
      <c r="F252" s="21"/>
      <c r="G252" s="20"/>
    </row>
    <row r="253" spans="1:7" s="5" customFormat="1" x14ac:dyDescent="0.25">
      <c r="A253" s="29"/>
      <c r="B253" s="33"/>
      <c r="C253" s="41" t="s">
        <v>325</v>
      </c>
      <c r="D253" s="38"/>
      <c r="E253" s="110"/>
      <c r="F253" s="21"/>
      <c r="G253" s="20"/>
    </row>
    <row r="254" spans="1:7" s="5" customFormat="1" x14ac:dyDescent="0.25">
      <c r="A254" s="29"/>
      <c r="B254" s="33"/>
      <c r="C254" s="31"/>
      <c r="D254" s="93"/>
      <c r="E254" s="116"/>
      <c r="F254" s="21"/>
      <c r="G254" s="20"/>
    </row>
    <row r="255" spans="1:7" s="5" customFormat="1" x14ac:dyDescent="0.25">
      <c r="A255" s="29"/>
      <c r="B255" s="33"/>
      <c r="C255" s="31"/>
      <c r="D255" s="93"/>
      <c r="E255" s="116"/>
      <c r="F255" s="21"/>
      <c r="G255" s="20"/>
    </row>
    <row r="256" spans="1:7" s="5" customFormat="1" x14ac:dyDescent="0.25">
      <c r="A256" s="29"/>
      <c r="B256" s="33"/>
      <c r="C256" s="31"/>
      <c r="D256" s="93"/>
      <c r="E256" s="116"/>
      <c r="F256" s="21"/>
      <c r="G256" s="20"/>
    </row>
    <row r="257" spans="1:9" s="5" customFormat="1" x14ac:dyDescent="0.25">
      <c r="A257" s="29"/>
      <c r="B257" s="33"/>
      <c r="C257" s="31"/>
      <c r="D257" s="93"/>
      <c r="E257" s="116"/>
      <c r="F257" s="21"/>
      <c r="G257" s="20"/>
    </row>
    <row r="258" spans="1:9" s="5" customFormat="1" x14ac:dyDescent="0.25">
      <c r="A258" s="29"/>
      <c r="B258" s="33"/>
      <c r="C258" s="105" t="s">
        <v>483</v>
      </c>
      <c r="D258" s="38"/>
      <c r="E258" s="110"/>
      <c r="F258" s="21"/>
      <c r="G258" s="20"/>
    </row>
    <row r="259" spans="1:9" s="5" customFormat="1" x14ac:dyDescent="0.25">
      <c r="A259" s="29"/>
      <c r="B259" s="33"/>
      <c r="C259" s="105" t="s">
        <v>481</v>
      </c>
      <c r="D259" s="38"/>
      <c r="E259" s="110"/>
      <c r="F259" s="21"/>
      <c r="G259" s="20"/>
    </row>
    <row r="260" spans="1:9" s="5" customFormat="1" x14ac:dyDescent="0.25">
      <c r="A260" s="29"/>
      <c r="B260" s="33"/>
      <c r="C260" s="105" t="s">
        <v>469</v>
      </c>
      <c r="D260" s="93"/>
      <c r="E260" s="116"/>
      <c r="F260" s="21"/>
      <c r="G260" s="20"/>
    </row>
    <row r="261" spans="1:9" s="5" customFormat="1" x14ac:dyDescent="0.25">
      <c r="A261" s="29"/>
      <c r="B261" s="33"/>
      <c r="C261" s="105" t="s">
        <v>470</v>
      </c>
      <c r="D261" s="93"/>
      <c r="E261" s="116"/>
      <c r="F261" s="21"/>
      <c r="G261" s="20"/>
    </row>
    <row r="262" spans="1:9" s="5" customFormat="1" x14ac:dyDescent="0.25">
      <c r="A262" s="29"/>
      <c r="B262" s="33"/>
      <c r="C262" s="31"/>
      <c r="D262" s="31"/>
      <c r="E262" s="120"/>
      <c r="F262" s="21"/>
      <c r="G262" s="20"/>
    </row>
    <row r="263" spans="1:9" s="5" customFormat="1" x14ac:dyDescent="0.25">
      <c r="A263" s="29"/>
      <c r="B263" s="33"/>
      <c r="C263" s="105" t="s">
        <v>469</v>
      </c>
      <c r="D263" s="93"/>
      <c r="E263" s="116"/>
      <c r="F263" s="21"/>
      <c r="G263" s="20"/>
    </row>
    <row r="264" spans="1:9" s="5" customFormat="1" x14ac:dyDescent="0.25">
      <c r="A264" s="29"/>
      <c r="B264" s="33"/>
      <c r="C264" s="105" t="s">
        <v>470</v>
      </c>
      <c r="D264" s="93"/>
      <c r="E264" s="116"/>
      <c r="F264" s="21"/>
      <c r="G264" s="20"/>
    </row>
    <row r="265" spans="1:9" s="5" customFormat="1" x14ac:dyDescent="0.25">
      <c r="A265" s="29"/>
      <c r="B265" s="33"/>
      <c r="C265" s="31"/>
      <c r="D265" s="31"/>
      <c r="E265" s="120"/>
      <c r="F265" s="21"/>
      <c r="G265" s="20"/>
    </row>
    <row r="266" spans="1:9" s="5" customFormat="1" x14ac:dyDescent="0.25">
      <c r="A266" s="29"/>
      <c r="B266" s="33"/>
      <c r="C266" s="105" t="s">
        <v>469</v>
      </c>
      <c r="D266" s="93"/>
      <c r="E266" s="116"/>
      <c r="F266" s="21"/>
      <c r="G266" s="20"/>
    </row>
    <row r="267" spans="1:9" s="5" customFormat="1" x14ac:dyDescent="0.25">
      <c r="A267" s="29"/>
      <c r="B267" s="33"/>
      <c r="C267" s="105" t="s">
        <v>470</v>
      </c>
      <c r="D267" s="93"/>
      <c r="E267" s="116"/>
      <c r="F267" s="21"/>
      <c r="G267" s="20"/>
      <c r="I267" s="5">
        <f>SUM(E260:E267)</f>
        <v>0</v>
      </c>
    </row>
    <row r="268" spans="1:9" s="5" customFormat="1" ht="15" customHeight="1" x14ac:dyDescent="0.25">
      <c r="A268" s="29"/>
      <c r="B268" s="33"/>
      <c r="C268" s="31"/>
      <c r="D268" s="38"/>
      <c r="E268" s="110"/>
      <c r="F268" s="21"/>
      <c r="G268" s="20"/>
    </row>
    <row r="269" spans="1:9" s="5" customFormat="1" ht="15" customHeight="1" x14ac:dyDescent="0.25">
      <c r="A269" s="29"/>
      <c r="B269" s="33"/>
      <c r="C269" s="31"/>
      <c r="D269" s="38"/>
      <c r="E269" s="108" t="s">
        <v>331</v>
      </c>
      <c r="F269" s="21">
        <f>SUM(E221:E258)</f>
        <v>0</v>
      </c>
      <c r="G269" s="20"/>
    </row>
    <row r="270" spans="1:9" s="5" customFormat="1" ht="15" customHeight="1" x14ac:dyDescent="0.25">
      <c r="A270" s="29"/>
      <c r="B270" s="31"/>
      <c r="C270" s="31"/>
      <c r="D270" s="38"/>
      <c r="E270" s="110"/>
      <c r="F270" s="21"/>
      <c r="G270" s="20"/>
    </row>
    <row r="271" spans="1:9" s="5" customFormat="1" x14ac:dyDescent="0.25">
      <c r="A271" s="27">
        <f>+A220+1</f>
        <v>5</v>
      </c>
      <c r="B271" s="28" t="s">
        <v>75</v>
      </c>
      <c r="C271" s="28"/>
      <c r="D271" s="24"/>
      <c r="E271" s="110"/>
      <c r="F271" s="21"/>
      <c r="G271" s="20"/>
    </row>
    <row r="272" spans="1:9" s="5" customFormat="1" x14ac:dyDescent="0.25">
      <c r="A272" s="29"/>
      <c r="B272" s="28"/>
      <c r="C272" s="28"/>
      <c r="D272" s="24"/>
      <c r="E272" s="110"/>
      <c r="F272" s="21"/>
      <c r="G272" s="20"/>
    </row>
    <row r="273" spans="1:7" s="5" customFormat="1" ht="15" customHeight="1" x14ac:dyDescent="0.25">
      <c r="A273" s="27">
        <f>+A271+0.1</f>
        <v>5.0999999999999996</v>
      </c>
      <c r="B273" s="31"/>
      <c r="C273" s="28" t="s">
        <v>76</v>
      </c>
      <c r="D273" s="24"/>
      <c r="E273" s="110"/>
      <c r="F273" s="21"/>
      <c r="G273" s="20"/>
    </row>
    <row r="274" spans="1:7" s="5" customFormat="1" ht="15" customHeight="1" x14ac:dyDescent="0.25">
      <c r="A274" s="29"/>
      <c r="B274" s="33"/>
      <c r="C274" s="31" t="s">
        <v>77</v>
      </c>
      <c r="D274" s="38"/>
      <c r="E274" s="110"/>
      <c r="F274" s="21"/>
      <c r="G274" s="20"/>
    </row>
    <row r="275" spans="1:7" s="5" customFormat="1" ht="15" customHeight="1" x14ac:dyDescent="0.25">
      <c r="A275" s="29"/>
      <c r="B275" s="33"/>
      <c r="C275" s="33"/>
      <c r="D275" s="40" t="s">
        <v>303</v>
      </c>
      <c r="E275" s="121"/>
      <c r="F275" s="21"/>
      <c r="G275" s="20"/>
    </row>
    <row r="276" spans="1:7" s="5" customFormat="1" ht="15" customHeight="1" x14ac:dyDescent="0.25">
      <c r="A276" s="29"/>
      <c r="B276" s="33"/>
      <c r="C276" s="33"/>
      <c r="D276" s="40" t="s">
        <v>304</v>
      </c>
      <c r="E276" s="121"/>
      <c r="F276" s="21"/>
      <c r="G276" s="20"/>
    </row>
    <row r="277" spans="1:7" s="5" customFormat="1" ht="15" customHeight="1" x14ac:dyDescent="0.25">
      <c r="A277" s="29"/>
      <c r="B277" s="33"/>
      <c r="C277" s="33"/>
      <c r="D277" s="38" t="s">
        <v>259</v>
      </c>
      <c r="E277" s="121"/>
      <c r="F277" s="21"/>
      <c r="G277" s="20"/>
    </row>
    <row r="278" spans="1:7" s="5" customFormat="1" ht="15" customHeight="1" x14ac:dyDescent="0.25">
      <c r="A278" s="29"/>
      <c r="B278" s="33"/>
      <c r="C278" s="33"/>
      <c r="D278" s="38" t="s">
        <v>260</v>
      </c>
      <c r="E278" s="121"/>
      <c r="F278" s="21"/>
      <c r="G278" s="20"/>
    </row>
    <row r="279" spans="1:7" s="5" customFormat="1" ht="15" customHeight="1" x14ac:dyDescent="0.25">
      <c r="A279" s="29"/>
      <c r="B279" s="33"/>
      <c r="C279" s="31" t="s">
        <v>78</v>
      </c>
      <c r="D279" s="38"/>
      <c r="E279" s="116"/>
      <c r="F279" s="21"/>
      <c r="G279" s="20"/>
    </row>
    <row r="280" spans="1:7" s="5" customFormat="1" ht="15" customHeight="1" x14ac:dyDescent="0.25">
      <c r="A280" s="29"/>
      <c r="B280" s="33"/>
      <c r="C280" s="31" t="s">
        <v>79</v>
      </c>
      <c r="D280" s="46"/>
      <c r="E280" s="118"/>
      <c r="F280" s="21"/>
      <c r="G280" s="20"/>
    </row>
    <row r="281" spans="1:7" s="5" customFormat="1" ht="15" customHeight="1" x14ac:dyDescent="0.25">
      <c r="A281" s="29"/>
      <c r="B281" s="33"/>
      <c r="C281" s="31"/>
      <c r="D281" s="38" t="s">
        <v>266</v>
      </c>
      <c r="E281" s="116"/>
      <c r="F281" s="21"/>
      <c r="G281" s="20"/>
    </row>
    <row r="282" spans="1:7" s="5" customFormat="1" ht="15" customHeight="1" x14ac:dyDescent="0.25">
      <c r="A282" s="29"/>
      <c r="B282" s="33"/>
      <c r="C282" s="31"/>
      <c r="D282" s="40" t="s">
        <v>305</v>
      </c>
      <c r="E282" s="116"/>
      <c r="F282" s="21"/>
      <c r="G282" s="20"/>
    </row>
    <row r="283" spans="1:7" s="5" customFormat="1" ht="15" customHeight="1" x14ac:dyDescent="0.25">
      <c r="A283" s="29"/>
      <c r="B283" s="33"/>
      <c r="C283" s="31"/>
      <c r="D283" s="40" t="s">
        <v>306</v>
      </c>
      <c r="E283" s="116"/>
      <c r="F283" s="21"/>
      <c r="G283" s="20"/>
    </row>
    <row r="284" spans="1:7" s="5" customFormat="1" ht="25.5" x14ac:dyDescent="0.25">
      <c r="A284" s="29"/>
      <c r="B284" s="33"/>
      <c r="C284" s="31"/>
      <c r="D284" s="40" t="s">
        <v>307</v>
      </c>
      <c r="E284" s="116"/>
      <c r="F284" s="21"/>
      <c r="G284" s="20"/>
    </row>
    <row r="285" spans="1:7" s="5" customFormat="1" ht="15" customHeight="1" x14ac:dyDescent="0.25">
      <c r="A285" s="29"/>
      <c r="B285" s="33"/>
      <c r="C285" s="31"/>
      <c r="D285" s="40" t="s">
        <v>308</v>
      </c>
      <c r="E285" s="116"/>
      <c r="F285" s="21"/>
      <c r="G285" s="20"/>
    </row>
    <row r="286" spans="1:7" s="5" customFormat="1" ht="15" customHeight="1" x14ac:dyDescent="0.25">
      <c r="A286" s="29"/>
      <c r="B286" s="33"/>
      <c r="C286" s="31"/>
      <c r="D286" s="40" t="s">
        <v>309</v>
      </c>
      <c r="E286" s="116"/>
      <c r="F286" s="21"/>
      <c r="G286" s="20"/>
    </row>
    <row r="287" spans="1:7" s="5" customFormat="1" ht="15" customHeight="1" x14ac:dyDescent="0.25">
      <c r="A287" s="29"/>
      <c r="B287" s="33"/>
      <c r="C287" s="31"/>
      <c r="D287" s="46" t="s">
        <v>250</v>
      </c>
      <c r="E287" s="116"/>
      <c r="F287" s="21"/>
      <c r="G287" s="20"/>
    </row>
    <row r="288" spans="1:7" s="5" customFormat="1" x14ac:dyDescent="0.25">
      <c r="A288" s="29"/>
      <c r="B288" s="33"/>
      <c r="C288" s="31" t="s">
        <v>80</v>
      </c>
      <c r="D288" s="38"/>
      <c r="E288" s="116"/>
      <c r="F288" s="21"/>
      <c r="G288" s="20"/>
    </row>
    <row r="289" spans="1:7" s="5" customFormat="1" x14ac:dyDescent="0.25">
      <c r="A289" s="29"/>
      <c r="B289" s="33"/>
      <c r="C289" s="31" t="s">
        <v>81</v>
      </c>
      <c r="D289" s="38"/>
      <c r="E289" s="116"/>
      <c r="F289" s="21"/>
      <c r="G289" s="20"/>
    </row>
    <row r="290" spans="1:7" s="5" customFormat="1" ht="15" customHeight="1" x14ac:dyDescent="0.25">
      <c r="A290" s="29"/>
      <c r="B290" s="33"/>
      <c r="C290" s="31" t="s">
        <v>82</v>
      </c>
      <c r="D290" s="38"/>
      <c r="E290" s="116"/>
      <c r="F290" s="21"/>
      <c r="G290" s="20"/>
    </row>
    <row r="291" spans="1:7" s="5" customFormat="1" x14ac:dyDescent="0.25">
      <c r="A291" s="29"/>
      <c r="B291" s="33"/>
      <c r="C291" s="31" t="s">
        <v>83</v>
      </c>
      <c r="D291" s="38"/>
      <c r="E291" s="116"/>
      <c r="F291" s="21"/>
      <c r="G291" s="20"/>
    </row>
    <row r="292" spans="1:7" s="5" customFormat="1" x14ac:dyDescent="0.25">
      <c r="A292" s="29"/>
      <c r="B292" s="33"/>
      <c r="C292" s="31" t="s">
        <v>84</v>
      </c>
      <c r="D292" s="38"/>
      <c r="E292" s="116"/>
      <c r="F292" s="21"/>
      <c r="G292" s="20"/>
    </row>
    <row r="293" spans="1:7" s="5" customFormat="1" x14ac:dyDescent="0.25">
      <c r="A293" s="29"/>
      <c r="B293" s="33"/>
      <c r="C293" s="41" t="s">
        <v>325</v>
      </c>
      <c r="D293" s="38"/>
      <c r="E293" s="110"/>
      <c r="F293" s="21"/>
      <c r="G293" s="20"/>
    </row>
    <row r="294" spans="1:7" s="5" customFormat="1" x14ac:dyDescent="0.25">
      <c r="A294" s="29"/>
      <c r="B294" s="33"/>
      <c r="C294" s="31"/>
      <c r="D294" s="93"/>
      <c r="E294" s="116"/>
      <c r="F294" s="21"/>
      <c r="G294" s="20"/>
    </row>
    <row r="295" spans="1:7" s="5" customFormat="1" x14ac:dyDescent="0.25">
      <c r="A295" s="29"/>
      <c r="B295" s="33"/>
      <c r="C295" s="31"/>
      <c r="D295" s="93"/>
      <c r="E295" s="116"/>
      <c r="F295" s="21"/>
      <c r="G295" s="20"/>
    </row>
    <row r="296" spans="1:7" s="5" customFormat="1" x14ac:dyDescent="0.25">
      <c r="A296" s="29"/>
      <c r="B296" s="33"/>
      <c r="C296" s="31"/>
      <c r="D296" s="93"/>
      <c r="E296" s="116"/>
      <c r="F296" s="21"/>
      <c r="G296" s="20"/>
    </row>
    <row r="297" spans="1:7" s="5" customFormat="1" x14ac:dyDescent="0.25">
      <c r="A297" s="29"/>
      <c r="B297" s="33"/>
      <c r="C297" s="105" t="s">
        <v>486</v>
      </c>
      <c r="D297" s="38"/>
      <c r="E297" s="110"/>
      <c r="F297" s="21"/>
      <c r="G297" s="20"/>
    </row>
    <row r="298" spans="1:7" s="5" customFormat="1" x14ac:dyDescent="0.25">
      <c r="A298" s="29"/>
      <c r="B298" s="33"/>
      <c r="C298" s="105" t="s">
        <v>469</v>
      </c>
      <c r="D298" s="93"/>
      <c r="E298" s="116"/>
      <c r="F298" s="21"/>
      <c r="G298" s="20"/>
    </row>
    <row r="299" spans="1:7" s="5" customFormat="1" x14ac:dyDescent="0.25">
      <c r="A299" s="29"/>
      <c r="B299" s="33"/>
      <c r="C299" s="105" t="s">
        <v>470</v>
      </c>
      <c r="D299" s="93"/>
      <c r="E299" s="116"/>
      <c r="F299" s="21"/>
      <c r="G299" s="20"/>
    </row>
    <row r="300" spans="1:7" s="5" customFormat="1" x14ac:dyDescent="0.25">
      <c r="A300" s="29"/>
      <c r="B300" s="33"/>
      <c r="C300" s="31"/>
      <c r="D300" s="31"/>
      <c r="E300" s="120"/>
      <c r="F300" s="21"/>
      <c r="G300" s="20"/>
    </row>
    <row r="301" spans="1:7" s="5" customFormat="1" x14ac:dyDescent="0.25">
      <c r="A301" s="29"/>
      <c r="B301" s="33"/>
      <c r="C301" s="105" t="s">
        <v>469</v>
      </c>
      <c r="D301" s="93"/>
      <c r="E301" s="116"/>
      <c r="F301" s="21"/>
      <c r="G301" s="20"/>
    </row>
    <row r="302" spans="1:7" s="5" customFormat="1" x14ac:dyDescent="0.25">
      <c r="A302" s="29"/>
      <c r="B302" s="33"/>
      <c r="C302" s="105" t="s">
        <v>470</v>
      </c>
      <c r="D302" s="93"/>
      <c r="E302" s="116"/>
      <c r="F302" s="21"/>
      <c r="G302" s="20"/>
    </row>
    <row r="303" spans="1:7" s="5" customFormat="1" x14ac:dyDescent="0.25">
      <c r="A303" s="29"/>
      <c r="B303" s="33"/>
      <c r="C303" s="31"/>
      <c r="D303" s="31"/>
      <c r="E303" s="120"/>
      <c r="F303" s="21"/>
      <c r="G303" s="20"/>
    </row>
    <row r="304" spans="1:7" s="5" customFormat="1" x14ac:dyDescent="0.25">
      <c r="A304" s="29"/>
      <c r="B304" s="33"/>
      <c r="C304" s="105" t="s">
        <v>469</v>
      </c>
      <c r="D304" s="93"/>
      <c r="E304" s="116"/>
      <c r="F304" s="21"/>
      <c r="G304" s="20"/>
    </row>
    <row r="305" spans="1:9" s="5" customFormat="1" x14ac:dyDescent="0.25">
      <c r="A305" s="29"/>
      <c r="B305" s="33"/>
      <c r="C305" s="105" t="s">
        <v>470</v>
      </c>
      <c r="D305" s="93"/>
      <c r="E305" s="116"/>
      <c r="F305" s="21"/>
      <c r="G305" s="20"/>
      <c r="I305" s="5">
        <f>SUM(E298:E305)</f>
        <v>0</v>
      </c>
    </row>
    <row r="306" spans="1:9" s="5" customFormat="1" x14ac:dyDescent="0.25">
      <c r="A306" s="29"/>
      <c r="B306" s="33"/>
      <c r="C306" s="31"/>
      <c r="D306" s="31"/>
      <c r="E306" s="120"/>
      <c r="F306" s="21"/>
      <c r="G306" s="20"/>
    </row>
    <row r="307" spans="1:9" s="5" customFormat="1" x14ac:dyDescent="0.25">
      <c r="A307" s="29"/>
      <c r="B307" s="33"/>
      <c r="C307" s="31"/>
      <c r="D307" s="31"/>
      <c r="E307" s="108" t="s">
        <v>332</v>
      </c>
      <c r="F307" s="21">
        <f>SUM(E272:E297)</f>
        <v>0</v>
      </c>
      <c r="G307" s="20"/>
    </row>
    <row r="308" spans="1:9" s="5" customFormat="1" x14ac:dyDescent="0.25">
      <c r="A308" s="29"/>
      <c r="B308" s="33"/>
      <c r="C308" s="31"/>
      <c r="D308" s="38"/>
      <c r="E308" s="110"/>
      <c r="F308" s="21"/>
      <c r="G308" s="20"/>
    </row>
    <row r="309" spans="1:9" s="5" customFormat="1" x14ac:dyDescent="0.25">
      <c r="A309" s="27">
        <f>+A271+1</f>
        <v>6</v>
      </c>
      <c r="B309" s="28" t="s">
        <v>85</v>
      </c>
      <c r="C309" s="28"/>
      <c r="D309" s="24"/>
      <c r="E309" s="110"/>
      <c r="F309" s="21"/>
      <c r="G309" s="20"/>
    </row>
    <row r="310" spans="1:9" s="5" customFormat="1" x14ac:dyDescent="0.25">
      <c r="A310" s="29"/>
      <c r="B310" s="28"/>
      <c r="C310" s="28"/>
      <c r="D310" s="24"/>
      <c r="E310" s="110"/>
      <c r="F310" s="21"/>
      <c r="G310" s="20"/>
    </row>
    <row r="311" spans="1:9" s="5" customFormat="1" x14ac:dyDescent="0.25">
      <c r="A311" s="27">
        <f>+A309+0.1</f>
        <v>6.1</v>
      </c>
      <c r="B311" s="28"/>
      <c r="C311" s="28" t="s">
        <v>86</v>
      </c>
      <c r="D311" s="24"/>
      <c r="E311" s="110"/>
      <c r="F311" s="21"/>
      <c r="G311" s="20"/>
    </row>
    <row r="312" spans="1:9" s="5" customFormat="1" x14ac:dyDescent="0.25">
      <c r="A312" s="29"/>
      <c r="B312" s="33"/>
      <c r="C312" s="31" t="s">
        <v>87</v>
      </c>
      <c r="D312" s="38"/>
      <c r="E312" s="116"/>
      <c r="F312" s="21"/>
      <c r="G312" s="20"/>
    </row>
    <row r="313" spans="1:9" s="5" customFormat="1" x14ac:dyDescent="0.25">
      <c r="A313" s="29"/>
      <c r="B313" s="33"/>
      <c r="C313" s="31" t="s">
        <v>88</v>
      </c>
      <c r="D313" s="38"/>
      <c r="E313" s="116"/>
      <c r="F313" s="21"/>
      <c r="G313" s="20"/>
    </row>
    <row r="314" spans="1:9" s="5" customFormat="1" x14ac:dyDescent="0.25">
      <c r="A314" s="29"/>
      <c r="B314" s="31"/>
      <c r="C314" s="31"/>
      <c r="D314" s="38"/>
      <c r="E314" s="110"/>
      <c r="F314" s="21"/>
      <c r="G314" s="20"/>
    </row>
    <row r="315" spans="1:9" s="5" customFormat="1" x14ac:dyDescent="0.25">
      <c r="A315" s="27">
        <f>+A311+0.1</f>
        <v>6.1999999999999993</v>
      </c>
      <c r="B315" s="28"/>
      <c r="C315" s="28" t="s">
        <v>89</v>
      </c>
      <c r="D315" s="24"/>
      <c r="E315" s="110"/>
      <c r="F315" s="21"/>
      <c r="G315" s="20"/>
    </row>
    <row r="316" spans="1:9" s="5" customFormat="1" x14ac:dyDescent="0.25">
      <c r="A316" s="29"/>
      <c r="B316" s="33"/>
      <c r="C316" s="31" t="s">
        <v>89</v>
      </c>
      <c r="D316" s="38"/>
      <c r="E316" s="116"/>
      <c r="F316" s="21"/>
      <c r="G316" s="20"/>
    </row>
    <row r="317" spans="1:9" s="5" customFormat="1" x14ac:dyDescent="0.25">
      <c r="A317" s="29"/>
      <c r="B317" s="31"/>
      <c r="C317" s="31"/>
      <c r="D317" s="38"/>
      <c r="E317" s="110"/>
      <c r="F317" s="21"/>
      <c r="G317" s="20"/>
    </row>
    <row r="318" spans="1:9" s="5" customFormat="1" x14ac:dyDescent="0.25">
      <c r="A318" s="27">
        <f>+A315+0.1</f>
        <v>6.2999999999999989</v>
      </c>
      <c r="B318" s="31"/>
      <c r="C318" s="28" t="s">
        <v>90</v>
      </c>
      <c r="D318" s="24"/>
      <c r="E318" s="110"/>
      <c r="F318" s="21"/>
      <c r="G318" s="20"/>
    </row>
    <row r="319" spans="1:9" s="5" customFormat="1" ht="15" customHeight="1" x14ac:dyDescent="0.25">
      <c r="A319" s="29"/>
      <c r="B319" s="33"/>
      <c r="C319" s="31" t="s">
        <v>91</v>
      </c>
      <c r="D319" s="38"/>
      <c r="E319" s="116"/>
      <c r="F319" s="21"/>
      <c r="G319" s="20"/>
    </row>
    <row r="320" spans="1:9" s="5" customFormat="1" ht="15" customHeight="1" x14ac:dyDescent="0.25">
      <c r="A320" s="29"/>
      <c r="B320" s="33"/>
      <c r="C320" s="31" t="s">
        <v>92</v>
      </c>
      <c r="D320" s="38"/>
      <c r="E320" s="116"/>
      <c r="F320" s="21"/>
      <c r="G320" s="20"/>
    </row>
    <row r="321" spans="1:7" s="5" customFormat="1" x14ac:dyDescent="0.25">
      <c r="A321" s="29"/>
      <c r="B321" s="31"/>
      <c r="C321" s="31"/>
      <c r="D321" s="38"/>
      <c r="E321" s="110"/>
      <c r="F321" s="21"/>
      <c r="G321" s="20"/>
    </row>
    <row r="322" spans="1:7" s="5" customFormat="1" x14ac:dyDescent="0.25">
      <c r="A322" s="27">
        <f>+A318+0.1</f>
        <v>6.3999999999999986</v>
      </c>
      <c r="B322" s="28"/>
      <c r="C322" s="28" t="s">
        <v>93</v>
      </c>
      <c r="D322" s="24"/>
      <c r="E322" s="110"/>
      <c r="F322" s="21"/>
      <c r="G322" s="20"/>
    </row>
    <row r="323" spans="1:7" s="5" customFormat="1" x14ac:dyDescent="0.25">
      <c r="A323" s="29"/>
      <c r="B323" s="33"/>
      <c r="C323" s="31" t="s">
        <v>94</v>
      </c>
      <c r="D323" s="38"/>
      <c r="E323" s="116"/>
      <c r="F323" s="21"/>
      <c r="G323" s="20"/>
    </row>
    <row r="324" spans="1:7" s="5" customFormat="1" x14ac:dyDescent="0.25">
      <c r="A324" s="29"/>
      <c r="B324" s="33"/>
      <c r="C324" s="31" t="s">
        <v>95</v>
      </c>
      <c r="D324" s="38"/>
      <c r="E324" s="116"/>
      <c r="F324" s="21"/>
      <c r="G324" s="20"/>
    </row>
    <row r="325" spans="1:7" s="5" customFormat="1" x14ac:dyDescent="0.25">
      <c r="A325" s="29"/>
      <c r="B325" s="33"/>
      <c r="C325" s="31" t="s">
        <v>96</v>
      </c>
      <c r="D325" s="38"/>
      <c r="E325" s="116"/>
      <c r="F325" s="21"/>
      <c r="G325" s="20"/>
    </row>
    <row r="326" spans="1:7" s="5" customFormat="1" ht="15" customHeight="1" x14ac:dyDescent="0.25">
      <c r="A326" s="29"/>
      <c r="B326" s="33"/>
      <c r="C326" s="31" t="s">
        <v>97</v>
      </c>
      <c r="D326" s="38"/>
      <c r="E326" s="116"/>
      <c r="F326" s="21"/>
      <c r="G326" s="20"/>
    </row>
    <row r="327" spans="1:7" s="5" customFormat="1" ht="15" customHeight="1" x14ac:dyDescent="0.25">
      <c r="A327" s="29"/>
      <c r="B327" s="33"/>
      <c r="C327" s="31" t="s">
        <v>98</v>
      </c>
      <c r="D327" s="38"/>
      <c r="E327" s="116"/>
      <c r="F327" s="21"/>
      <c r="G327" s="20"/>
    </row>
    <row r="328" spans="1:7" s="5" customFormat="1" x14ac:dyDescent="0.25">
      <c r="A328" s="29"/>
      <c r="B328" s="33"/>
      <c r="C328" s="41" t="s">
        <v>333</v>
      </c>
      <c r="D328" s="38"/>
      <c r="E328" s="110"/>
      <c r="F328" s="21"/>
      <c r="G328" s="20"/>
    </row>
    <row r="329" spans="1:7" s="5" customFormat="1" x14ac:dyDescent="0.25">
      <c r="A329" s="29"/>
      <c r="B329" s="33"/>
      <c r="C329" s="31"/>
      <c r="D329" s="93"/>
      <c r="E329" s="116"/>
      <c r="F329" s="21"/>
      <c r="G329" s="20"/>
    </row>
    <row r="330" spans="1:7" s="5" customFormat="1" x14ac:dyDescent="0.25">
      <c r="A330" s="29"/>
      <c r="B330" s="33"/>
      <c r="C330" s="31"/>
      <c r="D330" s="93"/>
      <c r="E330" s="116"/>
      <c r="F330" s="21"/>
      <c r="G330" s="20"/>
    </row>
    <row r="331" spans="1:7" s="5" customFormat="1" x14ac:dyDescent="0.25">
      <c r="A331" s="29"/>
      <c r="B331" s="33"/>
      <c r="C331" s="31"/>
      <c r="D331" s="93"/>
      <c r="E331" s="116"/>
      <c r="F331" s="21"/>
      <c r="G331" s="20"/>
    </row>
    <row r="332" spans="1:7" s="5" customFormat="1" x14ac:dyDescent="0.25">
      <c r="A332" s="29"/>
      <c r="B332" s="33"/>
      <c r="C332" s="31"/>
      <c r="D332" s="31"/>
      <c r="E332" s="120"/>
      <c r="F332" s="21"/>
      <c r="G332" s="20"/>
    </row>
    <row r="333" spans="1:7" s="5" customFormat="1" x14ac:dyDescent="0.25">
      <c r="A333" s="29"/>
      <c r="B333" s="33"/>
      <c r="C333" s="31"/>
      <c r="D333" s="31"/>
      <c r="E333" s="108" t="s">
        <v>334</v>
      </c>
      <c r="F333" s="21">
        <f>SUM(E310:E333)</f>
        <v>0</v>
      </c>
      <c r="G333" s="20"/>
    </row>
    <row r="334" spans="1:7" s="5" customFormat="1" x14ac:dyDescent="0.25">
      <c r="A334" s="29"/>
      <c r="B334" s="28"/>
      <c r="C334" s="28"/>
      <c r="D334" s="24"/>
      <c r="E334" s="110"/>
      <c r="F334" s="21"/>
      <c r="G334" s="20"/>
    </row>
    <row r="335" spans="1:7" s="5" customFormat="1" x14ac:dyDescent="0.25">
      <c r="A335" s="27">
        <f>+A322+0.1</f>
        <v>6.4999999999999982</v>
      </c>
      <c r="B335" s="28"/>
      <c r="C335" s="28" t="s">
        <v>99</v>
      </c>
      <c r="D335" s="24"/>
      <c r="E335" s="110"/>
      <c r="F335" s="21"/>
      <c r="G335" s="20"/>
    </row>
    <row r="336" spans="1:7" s="5" customFormat="1" x14ac:dyDescent="0.25">
      <c r="A336" s="29"/>
      <c r="B336" s="33"/>
      <c r="C336" s="31" t="s">
        <v>100</v>
      </c>
      <c r="D336" s="38"/>
      <c r="E336" s="116"/>
      <c r="F336" s="21"/>
      <c r="G336" s="20"/>
    </row>
    <row r="337" spans="1:7" s="5" customFormat="1" x14ac:dyDescent="0.25">
      <c r="A337" s="29"/>
      <c r="B337" s="33"/>
      <c r="C337" s="31"/>
      <c r="D337" s="40" t="s">
        <v>310</v>
      </c>
      <c r="E337" s="116"/>
      <c r="F337" s="21"/>
      <c r="G337" s="20"/>
    </row>
    <row r="338" spans="1:7" s="5" customFormat="1" x14ac:dyDescent="0.25">
      <c r="A338" s="29"/>
      <c r="B338" s="33"/>
      <c r="C338" s="31"/>
      <c r="D338" s="40" t="s">
        <v>311</v>
      </c>
      <c r="E338" s="116"/>
      <c r="F338" s="21"/>
      <c r="G338" s="20"/>
    </row>
    <row r="339" spans="1:7" s="5" customFormat="1" x14ac:dyDescent="0.25">
      <c r="A339" s="29"/>
      <c r="B339" s="33"/>
      <c r="C339" s="31"/>
      <c r="D339" s="38" t="s">
        <v>261</v>
      </c>
      <c r="E339" s="116"/>
      <c r="F339" s="21"/>
      <c r="G339" s="20"/>
    </row>
    <row r="340" spans="1:7" s="5" customFormat="1" x14ac:dyDescent="0.25">
      <c r="A340" s="29"/>
      <c r="B340" s="31"/>
      <c r="C340" s="31"/>
      <c r="D340" s="40" t="s">
        <v>250</v>
      </c>
      <c r="E340" s="116"/>
      <c r="F340" s="21"/>
      <c r="G340" s="20"/>
    </row>
    <row r="341" spans="1:7" s="5" customFormat="1" x14ac:dyDescent="0.25">
      <c r="A341" s="29"/>
      <c r="B341" s="33"/>
      <c r="C341" s="41" t="s">
        <v>325</v>
      </c>
      <c r="D341" s="38"/>
      <c r="E341" s="110"/>
      <c r="F341" s="21"/>
      <c r="G341" s="20"/>
    </row>
    <row r="342" spans="1:7" s="5" customFormat="1" x14ac:dyDescent="0.25">
      <c r="A342" s="29"/>
      <c r="B342" s="33"/>
      <c r="C342" s="31"/>
      <c r="D342" s="93"/>
      <c r="E342" s="116"/>
      <c r="F342" s="21"/>
      <c r="G342" s="20"/>
    </row>
    <row r="343" spans="1:7" s="5" customFormat="1" x14ac:dyDescent="0.25">
      <c r="A343" s="29"/>
      <c r="B343" s="33"/>
      <c r="C343" s="31"/>
      <c r="D343" s="93"/>
      <c r="E343" s="116"/>
      <c r="F343" s="21"/>
      <c r="G343" s="20"/>
    </row>
    <row r="344" spans="1:7" s="5" customFormat="1" x14ac:dyDescent="0.25">
      <c r="A344" s="29"/>
      <c r="B344" s="33"/>
      <c r="C344" s="31"/>
      <c r="D344" s="93"/>
      <c r="E344" s="116"/>
      <c r="F344" s="21"/>
      <c r="G344" s="20"/>
    </row>
    <row r="345" spans="1:7" s="5" customFormat="1" x14ac:dyDescent="0.25">
      <c r="A345" s="29"/>
      <c r="B345" s="33"/>
      <c r="C345" s="31"/>
      <c r="D345" s="31"/>
      <c r="E345" s="120"/>
      <c r="F345" s="21"/>
      <c r="G345" s="20"/>
    </row>
    <row r="346" spans="1:7" s="5" customFormat="1" x14ac:dyDescent="0.25">
      <c r="A346" s="29"/>
      <c r="B346" s="31"/>
      <c r="C346" s="31"/>
      <c r="D346" s="38"/>
      <c r="E346" s="110"/>
      <c r="F346" s="21"/>
      <c r="G346" s="20"/>
    </row>
    <row r="347" spans="1:7" s="5" customFormat="1" ht="15" customHeight="1" x14ac:dyDescent="0.25">
      <c r="A347" s="27">
        <f>+A335+0.1</f>
        <v>6.5999999999999979</v>
      </c>
      <c r="B347" s="28"/>
      <c r="C347" s="28" t="s">
        <v>101</v>
      </c>
      <c r="D347" s="24"/>
      <c r="E347" s="110"/>
      <c r="F347" s="21"/>
      <c r="G347" s="20"/>
    </row>
    <row r="348" spans="1:7" s="5" customFormat="1" ht="15" customHeight="1" x14ac:dyDescent="0.25">
      <c r="A348" s="29"/>
      <c r="B348" s="33"/>
      <c r="C348" s="41" t="s">
        <v>312</v>
      </c>
      <c r="D348" s="38"/>
      <c r="E348" s="110"/>
      <c r="F348" s="21"/>
      <c r="G348" s="20"/>
    </row>
    <row r="349" spans="1:7" s="5" customFormat="1" ht="15" customHeight="1" x14ac:dyDescent="0.25">
      <c r="A349" s="29"/>
      <c r="B349" s="33"/>
      <c r="C349" s="41"/>
      <c r="D349" s="41" t="s">
        <v>314</v>
      </c>
      <c r="E349" s="116"/>
      <c r="F349" s="21"/>
      <c r="G349" s="20"/>
    </row>
    <row r="350" spans="1:7" s="5" customFormat="1" ht="15" customHeight="1" x14ac:dyDescent="0.25">
      <c r="A350" s="29"/>
      <c r="B350" s="33"/>
      <c r="C350" s="41"/>
      <c r="D350" s="40" t="s">
        <v>315</v>
      </c>
      <c r="E350" s="116"/>
      <c r="F350" s="21"/>
      <c r="G350" s="20"/>
    </row>
    <row r="351" spans="1:7" s="5" customFormat="1" ht="15" customHeight="1" x14ac:dyDescent="0.25">
      <c r="A351" s="29"/>
      <c r="B351" s="33"/>
      <c r="C351" s="41" t="s">
        <v>102</v>
      </c>
      <c r="D351" s="38"/>
      <c r="E351" s="118"/>
      <c r="F351" s="21"/>
      <c r="G351" s="20"/>
    </row>
    <row r="352" spans="1:7" s="5" customFormat="1" ht="15" customHeight="1" x14ac:dyDescent="0.25">
      <c r="A352" s="29"/>
      <c r="B352" s="33"/>
      <c r="C352" s="41"/>
      <c r="D352" s="40" t="s">
        <v>313</v>
      </c>
      <c r="E352" s="116"/>
      <c r="F352" s="21"/>
      <c r="G352" s="20"/>
    </row>
    <row r="353" spans="1:7" s="5" customFormat="1" x14ac:dyDescent="0.25">
      <c r="A353" s="29"/>
      <c r="B353" s="33"/>
      <c r="C353" s="41" t="s">
        <v>316</v>
      </c>
      <c r="D353" s="38"/>
      <c r="E353" s="110"/>
      <c r="F353" s="21"/>
      <c r="G353" s="20"/>
    </row>
    <row r="354" spans="1:7" s="5" customFormat="1" x14ac:dyDescent="0.25">
      <c r="A354" s="29"/>
      <c r="B354" s="33"/>
      <c r="C354" s="41"/>
      <c r="D354" s="40" t="s">
        <v>317</v>
      </c>
      <c r="E354" s="116"/>
      <c r="F354" s="21"/>
      <c r="G354" s="20"/>
    </row>
    <row r="355" spans="1:7" s="5" customFormat="1" x14ac:dyDescent="0.25">
      <c r="A355" s="29"/>
      <c r="B355" s="33"/>
      <c r="C355" s="41" t="s">
        <v>318</v>
      </c>
      <c r="D355" s="38"/>
      <c r="E355" s="116"/>
      <c r="F355" s="21"/>
      <c r="G355" s="20"/>
    </row>
    <row r="356" spans="1:7" s="5" customFormat="1" x14ac:dyDescent="0.25">
      <c r="A356" s="29"/>
      <c r="B356" s="33"/>
      <c r="C356" s="41" t="s">
        <v>325</v>
      </c>
      <c r="D356" s="38"/>
      <c r="E356" s="110"/>
      <c r="F356" s="21"/>
      <c r="G356" s="20"/>
    </row>
    <row r="357" spans="1:7" s="5" customFormat="1" x14ac:dyDescent="0.25">
      <c r="A357" s="29"/>
      <c r="B357" s="33"/>
      <c r="C357" s="31"/>
      <c r="D357" s="93"/>
      <c r="E357" s="116"/>
      <c r="F357" s="21"/>
      <c r="G357" s="20"/>
    </row>
    <row r="358" spans="1:7" s="5" customFormat="1" x14ac:dyDescent="0.25">
      <c r="A358" s="29"/>
      <c r="B358" s="33"/>
      <c r="C358" s="31"/>
      <c r="D358" s="93"/>
      <c r="E358" s="116"/>
      <c r="F358" s="21"/>
      <c r="G358" s="20"/>
    </row>
    <row r="359" spans="1:7" s="5" customFormat="1" x14ac:dyDescent="0.25">
      <c r="A359" s="29"/>
      <c r="B359" s="33"/>
      <c r="C359" s="31"/>
      <c r="D359" s="93"/>
      <c r="E359" s="116"/>
      <c r="F359" s="21"/>
      <c r="G359" s="20"/>
    </row>
    <row r="360" spans="1:7" s="5" customFormat="1" x14ac:dyDescent="0.25">
      <c r="A360" s="29"/>
      <c r="B360" s="33"/>
      <c r="C360" s="31"/>
      <c r="D360" s="31"/>
      <c r="E360" s="120"/>
      <c r="F360" s="21"/>
      <c r="G360" s="20"/>
    </row>
    <row r="361" spans="1:7" s="5" customFormat="1" x14ac:dyDescent="0.25">
      <c r="A361" s="29"/>
      <c r="B361" s="28"/>
      <c r="C361" s="28"/>
      <c r="D361" s="24"/>
      <c r="E361" s="110"/>
      <c r="F361" s="21"/>
      <c r="G361" s="20"/>
    </row>
    <row r="362" spans="1:7" s="5" customFormat="1" x14ac:dyDescent="0.25">
      <c r="A362" s="27">
        <f>+A347+0.1</f>
        <v>6.6999999999999975</v>
      </c>
      <c r="B362" s="28"/>
      <c r="C362" s="28" t="s">
        <v>103</v>
      </c>
      <c r="D362" s="24"/>
      <c r="E362" s="110"/>
      <c r="F362" s="21"/>
      <c r="G362" s="20"/>
    </row>
    <row r="363" spans="1:7" s="5" customFormat="1" x14ac:dyDescent="0.25">
      <c r="A363" s="29"/>
      <c r="B363" s="33"/>
      <c r="C363" s="31" t="s">
        <v>104</v>
      </c>
      <c r="D363" s="38"/>
      <c r="E363" s="110"/>
      <c r="F363" s="21"/>
      <c r="G363" s="20"/>
    </row>
    <row r="364" spans="1:7" s="5" customFormat="1" x14ac:dyDescent="0.25">
      <c r="A364" s="29"/>
      <c r="B364" s="33"/>
      <c r="C364" s="31"/>
      <c r="D364" s="38" t="s">
        <v>262</v>
      </c>
      <c r="E364" s="116"/>
      <c r="F364" s="21"/>
      <c r="G364" s="20"/>
    </row>
    <row r="365" spans="1:7" s="5" customFormat="1" ht="25.5" x14ac:dyDescent="0.25">
      <c r="A365" s="29"/>
      <c r="B365" s="33"/>
      <c r="C365" s="31"/>
      <c r="D365" s="38" t="s">
        <v>263</v>
      </c>
      <c r="E365" s="116"/>
      <c r="F365" s="21"/>
      <c r="G365" s="20"/>
    </row>
    <row r="366" spans="1:7" s="5" customFormat="1" ht="15" customHeight="1" x14ac:dyDescent="0.25">
      <c r="A366" s="29"/>
      <c r="B366" s="33"/>
      <c r="C366" s="31" t="s">
        <v>105</v>
      </c>
      <c r="D366" s="38"/>
      <c r="E366" s="118"/>
      <c r="F366" s="21"/>
      <c r="G366" s="20"/>
    </row>
    <row r="367" spans="1:7" s="5" customFormat="1" ht="15" customHeight="1" x14ac:dyDescent="0.25">
      <c r="A367" s="29"/>
      <c r="B367" s="33"/>
      <c r="C367" s="31"/>
      <c r="D367" s="38" t="s">
        <v>264</v>
      </c>
      <c r="E367" s="116"/>
      <c r="F367" s="21"/>
      <c r="G367" s="20"/>
    </row>
    <row r="368" spans="1:7" s="5" customFormat="1" ht="15" customHeight="1" x14ac:dyDescent="0.25">
      <c r="A368" s="29"/>
      <c r="B368" s="33"/>
      <c r="C368" s="31"/>
      <c r="D368" s="38" t="s">
        <v>265</v>
      </c>
      <c r="E368" s="116"/>
      <c r="F368" s="21"/>
      <c r="G368" s="20"/>
    </row>
    <row r="369" spans="1:7" s="5" customFormat="1" x14ac:dyDescent="0.25">
      <c r="A369" s="29"/>
      <c r="B369" s="33"/>
      <c r="C369" s="31" t="s">
        <v>106</v>
      </c>
      <c r="D369" s="38"/>
      <c r="E369" s="116"/>
      <c r="F369" s="21"/>
      <c r="G369" s="20"/>
    </row>
    <row r="370" spans="1:7" s="5" customFormat="1" x14ac:dyDescent="0.25">
      <c r="A370" s="29"/>
      <c r="B370" s="33"/>
      <c r="C370" s="31"/>
      <c r="D370" s="38" t="s">
        <v>287</v>
      </c>
      <c r="E370" s="116"/>
      <c r="F370" s="21"/>
      <c r="G370" s="20"/>
    </row>
    <row r="371" spans="1:7" s="5" customFormat="1" x14ac:dyDescent="0.25">
      <c r="A371" s="29"/>
      <c r="B371" s="33"/>
      <c r="C371" s="31"/>
      <c r="D371" s="38" t="s">
        <v>288</v>
      </c>
      <c r="E371" s="116"/>
      <c r="F371" s="21"/>
      <c r="G371" s="20"/>
    </row>
    <row r="372" spans="1:7" s="5" customFormat="1" x14ac:dyDescent="0.25">
      <c r="A372" s="29"/>
      <c r="B372" s="33"/>
      <c r="C372" s="41" t="s">
        <v>325</v>
      </c>
      <c r="D372" s="38"/>
      <c r="E372" s="110"/>
      <c r="F372" s="21"/>
      <c r="G372" s="20"/>
    </row>
    <row r="373" spans="1:7" s="5" customFormat="1" x14ac:dyDescent="0.25">
      <c r="A373" s="29"/>
      <c r="B373" s="33"/>
      <c r="C373" s="31"/>
      <c r="D373" s="93"/>
      <c r="E373" s="116"/>
      <c r="F373" s="21"/>
      <c r="G373" s="20"/>
    </row>
    <row r="374" spans="1:7" s="5" customFormat="1" x14ac:dyDescent="0.25">
      <c r="A374" s="29"/>
      <c r="B374" s="33"/>
      <c r="C374" s="31"/>
      <c r="D374" s="93"/>
      <c r="E374" s="116"/>
      <c r="F374" s="21"/>
      <c r="G374" s="20"/>
    </row>
    <row r="375" spans="1:7" s="5" customFormat="1" x14ac:dyDescent="0.25">
      <c r="A375" s="29"/>
      <c r="B375" s="33"/>
      <c r="C375" s="31"/>
      <c r="D375" s="93"/>
      <c r="E375" s="116"/>
      <c r="F375" s="21"/>
      <c r="G375" s="20"/>
    </row>
    <row r="376" spans="1:7" s="5" customFormat="1" x14ac:dyDescent="0.25">
      <c r="A376" s="29"/>
      <c r="B376" s="33"/>
      <c r="C376" s="31"/>
      <c r="D376" s="31"/>
      <c r="E376" s="120"/>
      <c r="F376" s="21"/>
      <c r="G376" s="20"/>
    </row>
    <row r="377" spans="1:7" s="5" customFormat="1" x14ac:dyDescent="0.25">
      <c r="A377" s="29"/>
      <c r="B377" s="33"/>
      <c r="C377" s="31"/>
      <c r="D377" s="31"/>
      <c r="E377" s="108" t="s">
        <v>335</v>
      </c>
      <c r="F377" s="21">
        <f>SUM(E335:E376)</f>
        <v>0</v>
      </c>
      <c r="G377" s="20"/>
    </row>
    <row r="378" spans="1:7" s="5" customFormat="1" x14ac:dyDescent="0.25">
      <c r="A378" s="29"/>
      <c r="B378" s="31"/>
      <c r="C378" s="31"/>
      <c r="D378" s="38"/>
      <c r="E378" s="110"/>
      <c r="F378" s="21"/>
      <c r="G378" s="20"/>
    </row>
    <row r="379" spans="1:7" s="5" customFormat="1" x14ac:dyDescent="0.25">
      <c r="A379" s="27">
        <f>+A362+0.1</f>
        <v>6.7999999999999972</v>
      </c>
      <c r="B379" s="28"/>
      <c r="C379" s="28" t="s">
        <v>107</v>
      </c>
      <c r="D379" s="24"/>
      <c r="E379" s="110"/>
      <c r="F379" s="21"/>
      <c r="G379" s="20"/>
    </row>
    <row r="380" spans="1:7" s="5" customFormat="1" ht="15" customHeight="1" x14ac:dyDescent="0.25">
      <c r="A380" s="29"/>
      <c r="B380" s="33"/>
      <c r="C380" s="31" t="s">
        <v>108</v>
      </c>
      <c r="D380" s="38"/>
      <c r="E380" s="110"/>
      <c r="F380" s="21"/>
      <c r="G380" s="20"/>
    </row>
    <row r="381" spans="1:7" s="5" customFormat="1" ht="25.5" x14ac:dyDescent="0.25">
      <c r="A381" s="29"/>
      <c r="B381" s="33"/>
      <c r="C381" s="31"/>
      <c r="D381" s="40" t="s">
        <v>378</v>
      </c>
      <c r="E381" s="116"/>
      <c r="F381" s="21"/>
      <c r="G381" s="20"/>
    </row>
    <row r="382" spans="1:7" s="5" customFormat="1" ht="25.5" x14ac:dyDescent="0.25">
      <c r="A382" s="29"/>
      <c r="B382" s="33"/>
      <c r="C382" s="31"/>
      <c r="D382" s="38" t="s">
        <v>267</v>
      </c>
      <c r="E382" s="116"/>
      <c r="F382" s="21"/>
      <c r="G382" s="20"/>
    </row>
    <row r="383" spans="1:7" s="5" customFormat="1" ht="15" customHeight="1" x14ac:dyDescent="0.25">
      <c r="A383" s="29"/>
      <c r="B383" s="33"/>
      <c r="C383" s="31"/>
      <c r="D383" s="38" t="s">
        <v>268</v>
      </c>
      <c r="E383" s="116"/>
      <c r="F383" s="21"/>
      <c r="G383" s="20"/>
    </row>
    <row r="384" spans="1:7" s="5" customFormat="1" ht="15" customHeight="1" x14ac:dyDescent="0.25">
      <c r="A384" s="29"/>
      <c r="B384" s="33"/>
      <c r="C384" s="31"/>
      <c r="D384" s="38" t="s">
        <v>269</v>
      </c>
      <c r="E384" s="116"/>
      <c r="F384" s="21"/>
      <c r="G384" s="20"/>
    </row>
    <row r="385" spans="1:7" s="5" customFormat="1" ht="15" customHeight="1" x14ac:dyDescent="0.25">
      <c r="A385" s="29"/>
      <c r="B385" s="33"/>
      <c r="C385" s="31"/>
      <c r="D385" s="38" t="s">
        <v>250</v>
      </c>
      <c r="E385" s="116"/>
      <c r="F385" s="21"/>
      <c r="G385" s="20"/>
    </row>
    <row r="386" spans="1:7" s="5" customFormat="1" x14ac:dyDescent="0.25">
      <c r="A386" s="29"/>
      <c r="B386" s="33"/>
      <c r="C386" s="31" t="s">
        <v>109</v>
      </c>
      <c r="D386" s="38"/>
      <c r="E386" s="118"/>
      <c r="F386" s="21"/>
      <c r="G386" s="20"/>
    </row>
    <row r="387" spans="1:7" s="5" customFormat="1" x14ac:dyDescent="0.25">
      <c r="A387" s="29"/>
      <c r="B387" s="33"/>
      <c r="C387" s="31"/>
      <c r="D387" s="38" t="s">
        <v>270</v>
      </c>
      <c r="E387" s="116"/>
      <c r="F387" s="21"/>
      <c r="G387" s="20"/>
    </row>
    <row r="388" spans="1:7" s="5" customFormat="1" x14ac:dyDescent="0.25">
      <c r="A388" s="29"/>
      <c r="B388" s="33"/>
      <c r="C388" s="31"/>
      <c r="D388" s="38" t="s">
        <v>271</v>
      </c>
      <c r="E388" s="116"/>
      <c r="F388" s="21"/>
      <c r="G388" s="20"/>
    </row>
    <row r="389" spans="1:7" s="5" customFormat="1" ht="25.5" x14ac:dyDescent="0.25">
      <c r="A389" s="29"/>
      <c r="B389" s="33"/>
      <c r="C389" s="31"/>
      <c r="D389" s="38" t="s">
        <v>272</v>
      </c>
      <c r="E389" s="116"/>
      <c r="F389" s="21"/>
      <c r="G389" s="20"/>
    </row>
    <row r="390" spans="1:7" s="5" customFormat="1" x14ac:dyDescent="0.25">
      <c r="A390" s="29"/>
      <c r="B390" s="33"/>
      <c r="C390" s="31"/>
      <c r="D390" s="38" t="s">
        <v>273</v>
      </c>
      <c r="E390" s="116"/>
      <c r="F390" s="21"/>
      <c r="G390" s="20"/>
    </row>
    <row r="391" spans="1:7" s="5" customFormat="1" x14ac:dyDescent="0.25">
      <c r="A391" s="29"/>
      <c r="B391" s="33"/>
      <c r="C391" s="31"/>
      <c r="D391" s="38" t="s">
        <v>274</v>
      </c>
      <c r="E391" s="116"/>
      <c r="F391" s="21"/>
      <c r="G391" s="20"/>
    </row>
    <row r="392" spans="1:7" s="5" customFormat="1" x14ac:dyDescent="0.25">
      <c r="A392" s="29"/>
      <c r="B392" s="33"/>
      <c r="C392" s="31"/>
      <c r="D392" s="38" t="s">
        <v>275</v>
      </c>
      <c r="E392" s="116"/>
      <c r="F392" s="21"/>
      <c r="G392" s="20"/>
    </row>
    <row r="393" spans="1:7" s="5" customFormat="1" x14ac:dyDescent="0.25">
      <c r="A393" s="29"/>
      <c r="B393" s="33"/>
      <c r="C393" s="31" t="s">
        <v>110</v>
      </c>
      <c r="D393" s="38"/>
      <c r="E393" s="118"/>
      <c r="F393" s="21"/>
      <c r="G393" s="20"/>
    </row>
    <row r="394" spans="1:7" s="5" customFormat="1" x14ac:dyDescent="0.25">
      <c r="A394" s="29"/>
      <c r="B394" s="33"/>
      <c r="C394" s="31"/>
      <c r="D394" s="38" t="s">
        <v>282</v>
      </c>
      <c r="E394" s="116"/>
      <c r="F394" s="21"/>
      <c r="G394" s="20"/>
    </row>
    <row r="395" spans="1:7" s="5" customFormat="1" x14ac:dyDescent="0.25">
      <c r="A395" s="29"/>
      <c r="B395" s="33"/>
      <c r="C395" s="31"/>
      <c r="D395" s="38" t="s">
        <v>280</v>
      </c>
      <c r="E395" s="116"/>
      <c r="F395" s="21"/>
      <c r="G395" s="20"/>
    </row>
    <row r="396" spans="1:7" s="5" customFormat="1" x14ac:dyDescent="0.25">
      <c r="A396" s="29"/>
      <c r="B396" s="33"/>
      <c r="C396" s="31"/>
      <c r="D396" s="38" t="s">
        <v>281</v>
      </c>
      <c r="E396" s="116"/>
      <c r="F396" s="21"/>
      <c r="G396" s="20"/>
    </row>
    <row r="397" spans="1:7" s="5" customFormat="1" x14ac:dyDescent="0.25">
      <c r="A397" s="29"/>
      <c r="B397" s="33"/>
      <c r="C397" s="31"/>
      <c r="D397" s="38" t="s">
        <v>279</v>
      </c>
      <c r="E397" s="116"/>
      <c r="F397" s="21"/>
      <c r="G397" s="20"/>
    </row>
    <row r="398" spans="1:7" s="5" customFormat="1" x14ac:dyDescent="0.25">
      <c r="A398" s="29"/>
      <c r="B398" s="33"/>
      <c r="C398" s="31"/>
      <c r="D398" s="38" t="s">
        <v>283</v>
      </c>
      <c r="E398" s="116"/>
      <c r="F398" s="21"/>
      <c r="G398" s="20"/>
    </row>
    <row r="399" spans="1:7" s="5" customFormat="1" ht="15" customHeight="1" x14ac:dyDescent="0.25">
      <c r="A399" s="29"/>
      <c r="B399" s="33"/>
      <c r="C399" s="31" t="s">
        <v>111</v>
      </c>
      <c r="D399" s="38"/>
      <c r="E399" s="116"/>
      <c r="F399" s="21"/>
      <c r="G399" s="20"/>
    </row>
    <row r="400" spans="1:7" s="5" customFormat="1" ht="15" customHeight="1" x14ac:dyDescent="0.25">
      <c r="A400" s="29"/>
      <c r="B400" s="33"/>
      <c r="C400" s="31" t="s">
        <v>112</v>
      </c>
      <c r="D400" s="38"/>
      <c r="E400" s="118"/>
      <c r="F400" s="21"/>
      <c r="G400" s="20"/>
    </row>
    <row r="401" spans="1:7" s="5" customFormat="1" ht="15" customHeight="1" x14ac:dyDescent="0.25">
      <c r="A401" s="29"/>
      <c r="B401" s="33"/>
      <c r="C401" s="31"/>
      <c r="D401" s="38" t="s">
        <v>276</v>
      </c>
      <c r="E401" s="116"/>
      <c r="F401" s="21"/>
      <c r="G401" s="20"/>
    </row>
    <row r="402" spans="1:7" s="5" customFormat="1" ht="15" customHeight="1" x14ac:dyDescent="0.25">
      <c r="A402" s="29"/>
      <c r="B402" s="33"/>
      <c r="C402" s="31"/>
      <c r="D402" s="38" t="s">
        <v>277</v>
      </c>
      <c r="E402" s="116"/>
      <c r="F402" s="21"/>
      <c r="G402" s="20"/>
    </row>
    <row r="403" spans="1:7" s="5" customFormat="1" ht="15" customHeight="1" x14ac:dyDescent="0.25">
      <c r="A403" s="29"/>
      <c r="B403" s="33"/>
      <c r="C403" s="31"/>
      <c r="D403" s="38" t="s">
        <v>278</v>
      </c>
      <c r="E403" s="116"/>
      <c r="F403" s="21"/>
      <c r="G403" s="20"/>
    </row>
    <row r="404" spans="1:7" s="5" customFormat="1" ht="15" customHeight="1" x14ac:dyDescent="0.25">
      <c r="A404" s="29"/>
      <c r="B404" s="33"/>
      <c r="C404" s="31" t="s">
        <v>113</v>
      </c>
      <c r="D404" s="38"/>
      <c r="E404" s="116"/>
      <c r="F404" s="21"/>
      <c r="G404" s="20"/>
    </row>
    <row r="405" spans="1:7" s="5" customFormat="1" x14ac:dyDescent="0.25">
      <c r="A405" s="29"/>
      <c r="B405" s="33"/>
      <c r="C405" s="41" t="s">
        <v>325</v>
      </c>
      <c r="D405" s="38"/>
      <c r="E405" s="110"/>
      <c r="F405" s="21"/>
      <c r="G405" s="20"/>
    </row>
    <row r="406" spans="1:7" s="5" customFormat="1" x14ac:dyDescent="0.25">
      <c r="A406" s="29"/>
      <c r="B406" s="33"/>
      <c r="C406" s="31"/>
      <c r="D406" s="93"/>
      <c r="E406" s="116"/>
      <c r="F406" s="21"/>
      <c r="G406" s="20"/>
    </row>
    <row r="407" spans="1:7" s="5" customFormat="1" x14ac:dyDescent="0.25">
      <c r="A407" s="29"/>
      <c r="B407" s="33"/>
      <c r="C407" s="31"/>
      <c r="D407" s="93"/>
      <c r="E407" s="116"/>
      <c r="F407" s="21"/>
      <c r="G407" s="20"/>
    </row>
    <row r="408" spans="1:7" s="5" customFormat="1" x14ac:dyDescent="0.25">
      <c r="A408" s="29"/>
      <c r="B408" s="33"/>
      <c r="C408" s="31"/>
      <c r="D408" s="93"/>
      <c r="E408" s="116"/>
      <c r="F408" s="21"/>
      <c r="G408" s="20"/>
    </row>
    <row r="409" spans="1:7" s="5" customFormat="1" ht="15" customHeight="1" x14ac:dyDescent="0.25">
      <c r="A409" s="29"/>
      <c r="B409" s="33"/>
      <c r="C409" s="31"/>
      <c r="D409" s="38"/>
      <c r="E409" s="110"/>
      <c r="F409" s="21"/>
      <c r="G409" s="20"/>
    </row>
    <row r="410" spans="1:7" s="5" customFormat="1" ht="15" customHeight="1" x14ac:dyDescent="0.25">
      <c r="A410" s="29"/>
      <c r="B410" s="33"/>
      <c r="C410" s="31"/>
      <c r="D410" s="38"/>
      <c r="E410" s="108" t="s">
        <v>336</v>
      </c>
      <c r="F410" s="21">
        <f>SUM(E379:E410)</f>
        <v>0</v>
      </c>
      <c r="G410" s="20"/>
    </row>
    <row r="411" spans="1:7" s="5" customFormat="1" x14ac:dyDescent="0.25">
      <c r="A411" s="29"/>
      <c r="B411" s="31"/>
      <c r="C411" s="31"/>
      <c r="D411" s="38"/>
      <c r="E411" s="110"/>
      <c r="F411" s="21"/>
      <c r="G411" s="20"/>
    </row>
    <row r="412" spans="1:7" s="5" customFormat="1" x14ac:dyDescent="0.25">
      <c r="A412" s="27">
        <f>+A379+0.1</f>
        <v>6.8999999999999968</v>
      </c>
      <c r="B412" s="31"/>
      <c r="C412" s="28" t="s">
        <v>114</v>
      </c>
      <c r="D412" s="24"/>
      <c r="E412" s="110"/>
      <c r="F412" s="21"/>
      <c r="G412" s="20"/>
    </row>
    <row r="413" spans="1:7" s="5" customFormat="1" x14ac:dyDescent="0.25">
      <c r="A413" s="29"/>
      <c r="B413" s="33"/>
      <c r="C413" s="31" t="s">
        <v>115</v>
      </c>
      <c r="D413" s="38"/>
      <c r="E413" s="116"/>
      <c r="F413" s="21"/>
      <c r="G413" s="20"/>
    </row>
    <row r="414" spans="1:7" s="5" customFormat="1" ht="15" customHeight="1" x14ac:dyDescent="0.25">
      <c r="A414" s="29"/>
      <c r="B414" s="33"/>
      <c r="C414" s="31" t="s">
        <v>116</v>
      </c>
      <c r="D414" s="38"/>
      <c r="E414" s="116"/>
      <c r="F414" s="21"/>
      <c r="G414" s="20"/>
    </row>
    <row r="415" spans="1:7" s="5" customFormat="1" x14ac:dyDescent="0.25">
      <c r="A415" s="29"/>
      <c r="B415" s="33"/>
      <c r="C415" s="41" t="s">
        <v>325</v>
      </c>
      <c r="D415" s="38"/>
      <c r="E415" s="110"/>
      <c r="F415" s="21"/>
      <c r="G415" s="20"/>
    </row>
    <row r="416" spans="1:7" s="5" customFormat="1" x14ac:dyDescent="0.25">
      <c r="A416" s="29"/>
      <c r="B416" s="33"/>
      <c r="C416" s="31"/>
      <c r="D416" s="93"/>
      <c r="E416" s="116"/>
      <c r="F416" s="21"/>
      <c r="G416" s="20"/>
    </row>
    <row r="417" spans="1:7" s="5" customFormat="1" x14ac:dyDescent="0.25">
      <c r="A417" s="29"/>
      <c r="B417" s="33"/>
      <c r="C417" s="31"/>
      <c r="D417" s="93"/>
      <c r="E417" s="116"/>
      <c r="F417" s="21"/>
      <c r="G417" s="20"/>
    </row>
    <row r="418" spans="1:7" s="5" customFormat="1" x14ac:dyDescent="0.25">
      <c r="A418" s="29"/>
      <c r="B418" s="33"/>
      <c r="C418" s="31"/>
      <c r="D418" s="93"/>
      <c r="E418" s="116"/>
      <c r="F418" s="21"/>
      <c r="G418" s="20"/>
    </row>
    <row r="419" spans="1:7" s="5" customFormat="1" ht="15" customHeight="1" x14ac:dyDescent="0.25">
      <c r="A419" s="29"/>
      <c r="B419" s="33"/>
      <c r="C419" s="31"/>
      <c r="D419" s="38"/>
      <c r="E419" s="110"/>
      <c r="F419" s="21"/>
      <c r="G419" s="20"/>
    </row>
    <row r="420" spans="1:7" s="5" customFormat="1" ht="15" customHeight="1" x14ac:dyDescent="0.25">
      <c r="A420" s="29"/>
      <c r="B420" s="33"/>
      <c r="C420" s="31"/>
      <c r="D420" s="38"/>
      <c r="E420" s="108" t="s">
        <v>337</v>
      </c>
      <c r="F420" s="21">
        <f>SUM(E412:E420)</f>
        <v>0</v>
      </c>
      <c r="G420" s="20"/>
    </row>
    <row r="421" spans="1:7" s="5" customFormat="1" ht="15" customHeight="1" x14ac:dyDescent="0.25">
      <c r="A421" s="29"/>
      <c r="B421" s="33"/>
      <c r="C421" s="31"/>
      <c r="D421" s="38"/>
      <c r="E421" s="110"/>
      <c r="F421" s="21"/>
      <c r="G421" s="20"/>
    </row>
    <row r="422" spans="1:7" s="5" customFormat="1" x14ac:dyDescent="0.25">
      <c r="A422" s="29"/>
      <c r="B422" s="31"/>
      <c r="C422" s="31"/>
      <c r="D422" s="38"/>
      <c r="E422" s="110"/>
      <c r="F422" s="21"/>
      <c r="G422" s="20"/>
    </row>
    <row r="423" spans="1:7" s="5" customFormat="1" ht="15" customHeight="1" x14ac:dyDescent="0.25">
      <c r="A423" s="34">
        <v>6.1</v>
      </c>
      <c r="B423" s="28"/>
      <c r="C423" s="28" t="s">
        <v>117</v>
      </c>
      <c r="D423" s="24"/>
      <c r="E423" s="110"/>
      <c r="F423" s="21"/>
      <c r="G423" s="20"/>
    </row>
    <row r="424" spans="1:7" s="5" customFormat="1" ht="15" customHeight="1" x14ac:dyDescent="0.25">
      <c r="A424" s="29"/>
      <c r="B424" s="33"/>
      <c r="C424" s="31" t="s">
        <v>118</v>
      </c>
      <c r="D424" s="38"/>
      <c r="E424" s="110"/>
      <c r="F424" s="21"/>
      <c r="G424" s="20"/>
    </row>
    <row r="425" spans="1:7" s="5" customFormat="1" ht="15" customHeight="1" x14ac:dyDescent="0.25">
      <c r="A425" s="29"/>
      <c r="B425" s="33"/>
      <c r="C425" s="39"/>
      <c r="D425" s="38" t="s">
        <v>284</v>
      </c>
      <c r="E425" s="116"/>
      <c r="F425" s="21"/>
      <c r="G425" s="20"/>
    </row>
    <row r="426" spans="1:7" s="5" customFormat="1" ht="15" customHeight="1" x14ac:dyDescent="0.25">
      <c r="A426" s="29"/>
      <c r="B426" s="33"/>
      <c r="C426" s="39"/>
      <c r="D426" s="38" t="s">
        <v>285</v>
      </c>
      <c r="E426" s="116"/>
      <c r="F426" s="21"/>
      <c r="G426" s="20"/>
    </row>
    <row r="427" spans="1:7" s="5" customFormat="1" ht="15" customHeight="1" x14ac:dyDescent="0.25">
      <c r="A427" s="29"/>
      <c r="B427" s="33"/>
      <c r="C427" s="39"/>
      <c r="D427" s="38" t="s">
        <v>286</v>
      </c>
      <c r="E427" s="116"/>
      <c r="F427" s="21"/>
      <c r="G427" s="20"/>
    </row>
    <row r="428" spans="1:7" s="5" customFormat="1" x14ac:dyDescent="0.25">
      <c r="A428" s="29"/>
      <c r="B428" s="33"/>
      <c r="C428" s="41" t="s">
        <v>325</v>
      </c>
      <c r="D428" s="38"/>
      <c r="E428" s="110"/>
      <c r="F428" s="21"/>
      <c r="G428" s="20"/>
    </row>
    <row r="429" spans="1:7" s="5" customFormat="1" x14ac:dyDescent="0.25">
      <c r="A429" s="29"/>
      <c r="B429" s="33"/>
      <c r="C429" s="31"/>
      <c r="D429" s="93"/>
      <c r="E429" s="116"/>
      <c r="F429" s="21"/>
      <c r="G429" s="20"/>
    </row>
    <row r="430" spans="1:7" s="5" customFormat="1" x14ac:dyDescent="0.25">
      <c r="A430" s="29"/>
      <c r="B430" s="33"/>
      <c r="C430" s="31"/>
      <c r="D430" s="93"/>
      <c r="E430" s="116"/>
      <c r="F430" s="21"/>
      <c r="G430" s="20"/>
    </row>
    <row r="431" spans="1:7" s="5" customFormat="1" x14ac:dyDescent="0.25">
      <c r="A431" s="29"/>
      <c r="B431" s="33"/>
      <c r="C431" s="31"/>
      <c r="D431" s="93"/>
      <c r="E431" s="116"/>
      <c r="F431" s="21"/>
      <c r="G431" s="20"/>
    </row>
    <row r="432" spans="1:7" s="5" customFormat="1" ht="15" customHeight="1" x14ac:dyDescent="0.25">
      <c r="A432" s="29"/>
      <c r="B432" s="33"/>
      <c r="C432" s="31"/>
      <c r="D432" s="38"/>
      <c r="E432" s="110"/>
      <c r="F432" s="21"/>
      <c r="G432" s="20"/>
    </row>
    <row r="433" spans="1:7" s="5" customFormat="1" ht="15" customHeight="1" x14ac:dyDescent="0.25">
      <c r="A433" s="29"/>
      <c r="B433" s="33"/>
      <c r="C433" s="31"/>
      <c r="D433" s="38"/>
      <c r="E433" s="108" t="s">
        <v>338</v>
      </c>
      <c r="F433" s="21">
        <f>SUM(E423:E433)</f>
        <v>0</v>
      </c>
      <c r="G433" s="20"/>
    </row>
    <row r="434" spans="1:7" s="5" customFormat="1" x14ac:dyDescent="0.25">
      <c r="A434" s="29"/>
      <c r="B434" s="31"/>
      <c r="C434" s="31"/>
      <c r="D434" s="38"/>
      <c r="E434" s="110"/>
      <c r="F434" s="21"/>
      <c r="G434" s="20"/>
    </row>
    <row r="435" spans="1:7" s="5" customFormat="1" ht="15" customHeight="1" x14ac:dyDescent="0.25">
      <c r="A435" s="34">
        <f>+A423+0.01</f>
        <v>6.1099999999999994</v>
      </c>
      <c r="B435" s="31"/>
      <c r="C435" s="28" t="s">
        <v>119</v>
      </c>
      <c r="D435" s="24"/>
      <c r="E435" s="110"/>
      <c r="F435" s="21"/>
      <c r="G435" s="20"/>
    </row>
    <row r="436" spans="1:7" s="5" customFormat="1" x14ac:dyDescent="0.25">
      <c r="A436" s="29"/>
      <c r="B436" s="33"/>
      <c r="C436" s="31" t="s">
        <v>120</v>
      </c>
      <c r="D436" s="38"/>
      <c r="E436" s="116"/>
      <c r="F436" s="21"/>
      <c r="G436" s="20"/>
    </row>
    <row r="437" spans="1:7" s="5" customFormat="1" ht="15" customHeight="1" x14ac:dyDescent="0.25">
      <c r="A437" s="29"/>
      <c r="B437" s="33"/>
      <c r="C437" s="31" t="s">
        <v>121</v>
      </c>
      <c r="D437" s="38"/>
      <c r="E437" s="116"/>
      <c r="F437" s="21"/>
      <c r="G437" s="20"/>
    </row>
    <row r="438" spans="1:7" s="5" customFormat="1" x14ac:dyDescent="0.25">
      <c r="A438" s="29"/>
      <c r="B438" s="33"/>
      <c r="C438" s="31" t="s">
        <v>122</v>
      </c>
      <c r="D438" s="38"/>
      <c r="E438" s="116"/>
      <c r="F438" s="21"/>
      <c r="G438" s="20"/>
    </row>
    <row r="439" spans="1:7" s="5" customFormat="1" x14ac:dyDescent="0.25">
      <c r="A439" s="29"/>
      <c r="B439" s="33"/>
      <c r="C439" s="41" t="s">
        <v>325</v>
      </c>
      <c r="D439" s="38"/>
      <c r="E439" s="110"/>
      <c r="F439" s="21"/>
      <c r="G439" s="20"/>
    </row>
    <row r="440" spans="1:7" s="5" customFormat="1" x14ac:dyDescent="0.25">
      <c r="A440" s="29"/>
      <c r="B440" s="33"/>
      <c r="C440" s="31"/>
      <c r="D440" s="93"/>
      <c r="E440" s="116"/>
      <c r="F440" s="21"/>
      <c r="G440" s="20"/>
    </row>
    <row r="441" spans="1:7" s="5" customFormat="1" x14ac:dyDescent="0.25">
      <c r="A441" s="29"/>
      <c r="B441" s="33"/>
      <c r="C441" s="31"/>
      <c r="D441" s="93"/>
      <c r="E441" s="116"/>
      <c r="F441" s="21"/>
      <c r="G441" s="20"/>
    </row>
    <row r="442" spans="1:7" s="5" customFormat="1" x14ac:dyDescent="0.25">
      <c r="A442" s="29"/>
      <c r="B442" s="33"/>
      <c r="C442" s="31"/>
      <c r="D442" s="93"/>
      <c r="E442" s="116"/>
      <c r="F442" s="21"/>
      <c r="G442" s="20"/>
    </row>
    <row r="443" spans="1:7" s="5" customFormat="1" x14ac:dyDescent="0.25">
      <c r="A443" s="29"/>
      <c r="B443" s="31"/>
      <c r="C443" s="31"/>
      <c r="D443" s="38"/>
      <c r="E443" s="110"/>
      <c r="F443" s="21"/>
      <c r="G443" s="20"/>
    </row>
    <row r="444" spans="1:7" s="5" customFormat="1" ht="15" customHeight="1" x14ac:dyDescent="0.25">
      <c r="A444" s="34">
        <f>+A435+0.01</f>
        <v>6.1199999999999992</v>
      </c>
      <c r="B444" s="31"/>
      <c r="C444" s="28" t="s">
        <v>123</v>
      </c>
      <c r="D444" s="24"/>
      <c r="E444" s="110"/>
      <c r="F444" s="21"/>
      <c r="G444" s="20"/>
    </row>
    <row r="445" spans="1:7" s="5" customFormat="1" ht="15" customHeight="1" x14ac:dyDescent="0.25">
      <c r="A445" s="29"/>
      <c r="B445" s="33"/>
      <c r="C445" s="31" t="s">
        <v>124</v>
      </c>
      <c r="D445" s="38"/>
      <c r="E445" s="116"/>
      <c r="F445" s="21"/>
      <c r="G445" s="20"/>
    </row>
    <row r="446" spans="1:7" s="5" customFormat="1" x14ac:dyDescent="0.25">
      <c r="A446" s="29"/>
      <c r="B446" s="33"/>
      <c r="C446" s="31" t="s">
        <v>125</v>
      </c>
      <c r="D446" s="38"/>
      <c r="E446" s="116"/>
      <c r="F446" s="21"/>
      <c r="G446" s="20"/>
    </row>
    <row r="447" spans="1:7" s="5" customFormat="1" x14ac:dyDescent="0.25">
      <c r="A447" s="29"/>
      <c r="B447" s="33"/>
      <c r="C447" s="31" t="s">
        <v>126</v>
      </c>
      <c r="D447" s="38"/>
      <c r="E447" s="116"/>
      <c r="F447" s="21"/>
      <c r="G447" s="20"/>
    </row>
    <row r="448" spans="1:7" s="5" customFormat="1" x14ac:dyDescent="0.25">
      <c r="A448" s="29"/>
      <c r="B448" s="33"/>
      <c r="C448" s="41" t="s">
        <v>325</v>
      </c>
      <c r="D448" s="38"/>
      <c r="E448" s="110"/>
      <c r="F448" s="21"/>
      <c r="G448" s="20"/>
    </row>
    <row r="449" spans="1:7" s="5" customFormat="1" x14ac:dyDescent="0.25">
      <c r="A449" s="29"/>
      <c r="B449" s="33"/>
      <c r="C449" s="31"/>
      <c r="D449" s="93"/>
      <c r="E449" s="116"/>
      <c r="F449" s="21"/>
      <c r="G449" s="20"/>
    </row>
    <row r="450" spans="1:7" s="5" customFormat="1" x14ac:dyDescent="0.25">
      <c r="A450" s="29"/>
      <c r="B450" s="33"/>
      <c r="C450" s="31"/>
      <c r="D450" s="93"/>
      <c r="E450" s="116"/>
      <c r="F450" s="21"/>
      <c r="G450" s="20"/>
    </row>
    <row r="451" spans="1:7" s="5" customFormat="1" x14ac:dyDescent="0.25">
      <c r="A451" s="29"/>
      <c r="B451" s="33"/>
      <c r="C451" s="31"/>
      <c r="D451" s="93"/>
      <c r="E451" s="116"/>
      <c r="F451" s="21"/>
      <c r="G451" s="20"/>
    </row>
    <row r="452" spans="1:7" s="5" customFormat="1" x14ac:dyDescent="0.25">
      <c r="A452" s="29"/>
      <c r="B452" s="31"/>
      <c r="C452" s="28"/>
      <c r="D452" s="24"/>
      <c r="E452" s="110"/>
      <c r="F452" s="21"/>
      <c r="G452" s="20"/>
    </row>
    <row r="453" spans="1:7" s="5" customFormat="1" ht="15" customHeight="1" x14ac:dyDescent="0.25">
      <c r="A453" s="34">
        <f>+A444+0.01</f>
        <v>6.129999999999999</v>
      </c>
      <c r="B453" s="31"/>
      <c r="C453" s="28" t="s">
        <v>127</v>
      </c>
      <c r="D453" s="24"/>
      <c r="E453" s="110"/>
      <c r="F453" s="21"/>
      <c r="G453" s="20"/>
    </row>
    <row r="454" spans="1:7" s="5" customFormat="1" ht="15" customHeight="1" x14ac:dyDescent="0.25">
      <c r="A454" s="29"/>
      <c r="B454" s="33"/>
      <c r="C454" s="31" t="s">
        <v>128</v>
      </c>
      <c r="D454" s="38"/>
      <c r="E454" s="116"/>
      <c r="F454" s="21"/>
      <c r="G454" s="20"/>
    </row>
    <row r="455" spans="1:7" s="5" customFormat="1" ht="15" customHeight="1" x14ac:dyDescent="0.25">
      <c r="A455" s="29"/>
      <c r="B455" s="33"/>
      <c r="C455" s="31" t="s">
        <v>129</v>
      </c>
      <c r="D455" s="38"/>
      <c r="E455" s="116"/>
      <c r="F455" s="21"/>
      <c r="G455" s="20"/>
    </row>
    <row r="456" spans="1:7" s="5" customFormat="1" ht="15" customHeight="1" x14ac:dyDescent="0.25">
      <c r="A456" s="29"/>
      <c r="B456" s="33"/>
      <c r="C456" s="31" t="s">
        <v>130</v>
      </c>
      <c r="D456" s="38"/>
      <c r="E456" s="116"/>
      <c r="F456" s="21"/>
      <c r="G456" s="20"/>
    </row>
    <row r="457" spans="1:7" s="5" customFormat="1" ht="15" customHeight="1" x14ac:dyDescent="0.25">
      <c r="A457" s="29"/>
      <c r="B457" s="33"/>
      <c r="C457" s="31" t="s">
        <v>131</v>
      </c>
      <c r="D457" s="38"/>
      <c r="E457" s="116"/>
      <c r="F457" s="21"/>
      <c r="G457" s="20"/>
    </row>
    <row r="458" spans="1:7" s="5" customFormat="1" x14ac:dyDescent="0.25">
      <c r="A458" s="29"/>
      <c r="B458" s="33"/>
      <c r="C458" s="31" t="s">
        <v>132</v>
      </c>
      <c r="D458" s="38"/>
      <c r="E458" s="116"/>
      <c r="F458" s="21"/>
      <c r="G458" s="20"/>
    </row>
    <row r="459" spans="1:7" s="5" customFormat="1" x14ac:dyDescent="0.25">
      <c r="A459" s="29"/>
      <c r="B459" s="33"/>
      <c r="C459" s="41" t="s">
        <v>325</v>
      </c>
      <c r="D459" s="38"/>
      <c r="E459" s="110"/>
      <c r="F459" s="21"/>
      <c r="G459" s="20"/>
    </row>
    <row r="460" spans="1:7" s="5" customFormat="1" x14ac:dyDescent="0.25">
      <c r="A460" s="29"/>
      <c r="B460" s="33"/>
      <c r="C460" s="31"/>
      <c r="D460" s="93"/>
      <c r="E460" s="116"/>
      <c r="F460" s="21"/>
      <c r="G460" s="20"/>
    </row>
    <row r="461" spans="1:7" s="5" customFormat="1" x14ac:dyDescent="0.25">
      <c r="A461" s="29"/>
      <c r="B461" s="33"/>
      <c r="C461" s="31"/>
      <c r="D461" s="93"/>
      <c r="E461" s="116"/>
      <c r="F461" s="21"/>
      <c r="G461" s="20"/>
    </row>
    <row r="462" spans="1:7" s="5" customFormat="1" x14ac:dyDescent="0.25">
      <c r="A462" s="29"/>
      <c r="B462" s="33"/>
      <c r="C462" s="31"/>
      <c r="D462" s="93"/>
      <c r="E462" s="116"/>
      <c r="F462" s="21"/>
      <c r="G462" s="20"/>
    </row>
    <row r="463" spans="1:7" s="5" customFormat="1" x14ac:dyDescent="0.25">
      <c r="A463" s="29"/>
      <c r="B463" s="28"/>
      <c r="C463" s="28"/>
      <c r="D463" s="24"/>
      <c r="E463" s="110"/>
      <c r="F463" s="21"/>
      <c r="G463" s="20"/>
    </row>
    <row r="464" spans="1:7" s="5" customFormat="1" ht="15" customHeight="1" x14ac:dyDescent="0.25">
      <c r="A464" s="34">
        <f>+A453+0.01</f>
        <v>6.1399999999999988</v>
      </c>
      <c r="B464" s="31"/>
      <c r="C464" s="28" t="s">
        <v>133</v>
      </c>
      <c r="D464" s="24"/>
      <c r="E464" s="110"/>
      <c r="F464" s="21"/>
      <c r="G464" s="20"/>
    </row>
    <row r="465" spans="1:9" s="5" customFormat="1" ht="15" customHeight="1" x14ac:dyDescent="0.25">
      <c r="A465" s="29"/>
      <c r="B465" s="33"/>
      <c r="C465" s="31" t="s">
        <v>133</v>
      </c>
      <c r="D465" s="38"/>
      <c r="E465" s="116"/>
      <c r="F465" s="21"/>
      <c r="G465" s="20"/>
    </row>
    <row r="466" spans="1:9" s="5" customFormat="1" x14ac:dyDescent="0.25">
      <c r="A466" s="29"/>
      <c r="B466" s="33"/>
      <c r="C466" s="41" t="s">
        <v>325</v>
      </c>
      <c r="D466" s="38"/>
      <c r="E466" s="110"/>
      <c r="F466" s="21"/>
      <c r="G466" s="20"/>
    </row>
    <row r="467" spans="1:9" s="5" customFormat="1" x14ac:dyDescent="0.25">
      <c r="A467" s="29"/>
      <c r="B467" s="33"/>
      <c r="C467" s="31"/>
      <c r="D467" s="93"/>
      <c r="E467" s="116"/>
      <c r="F467" s="21"/>
      <c r="G467" s="20"/>
    </row>
    <row r="468" spans="1:9" s="5" customFormat="1" x14ac:dyDescent="0.25">
      <c r="A468" s="29"/>
      <c r="B468" s="33"/>
      <c r="C468" s="31"/>
      <c r="D468" s="93"/>
      <c r="E468" s="116"/>
      <c r="F468" s="21"/>
      <c r="G468" s="20"/>
    </row>
    <row r="469" spans="1:9" s="5" customFormat="1" x14ac:dyDescent="0.25">
      <c r="A469" s="29"/>
      <c r="B469" s="33"/>
      <c r="C469" s="31"/>
      <c r="D469" s="93"/>
      <c r="E469" s="116"/>
      <c r="F469" s="21"/>
      <c r="G469" s="20"/>
    </row>
    <row r="470" spans="1:9" s="5" customFormat="1" x14ac:dyDescent="0.25">
      <c r="A470" s="29"/>
      <c r="B470" s="33"/>
      <c r="C470" s="105" t="s">
        <v>487</v>
      </c>
      <c r="D470" s="38"/>
      <c r="E470" s="110"/>
      <c r="F470" s="21"/>
      <c r="G470" s="20"/>
    </row>
    <row r="471" spans="1:9" s="5" customFormat="1" x14ac:dyDescent="0.25">
      <c r="A471" s="29"/>
      <c r="B471" s="33"/>
      <c r="C471" s="105" t="s">
        <v>469</v>
      </c>
      <c r="D471" s="93"/>
      <c r="E471" s="116"/>
      <c r="F471" s="21"/>
      <c r="G471" s="20"/>
    </row>
    <row r="472" spans="1:9" s="5" customFormat="1" x14ac:dyDescent="0.25">
      <c r="A472" s="29"/>
      <c r="B472" s="33"/>
      <c r="C472" s="105" t="s">
        <v>470</v>
      </c>
      <c r="D472" s="93"/>
      <c r="E472" s="116"/>
      <c r="F472" s="21"/>
      <c r="G472" s="20"/>
    </row>
    <row r="473" spans="1:9" s="5" customFormat="1" x14ac:dyDescent="0.25">
      <c r="A473" s="29"/>
      <c r="B473" s="33"/>
      <c r="C473" s="31"/>
      <c r="D473" s="31"/>
      <c r="E473" s="120"/>
      <c r="F473" s="21"/>
      <c r="G473" s="20"/>
    </row>
    <row r="474" spans="1:9" s="5" customFormat="1" x14ac:dyDescent="0.25">
      <c r="A474" s="29"/>
      <c r="B474" s="33"/>
      <c r="C474" s="105" t="s">
        <v>469</v>
      </c>
      <c r="D474" s="93"/>
      <c r="E474" s="116"/>
      <c r="F474" s="21"/>
      <c r="G474" s="20"/>
    </row>
    <row r="475" spans="1:9" s="5" customFormat="1" x14ac:dyDescent="0.25">
      <c r="A475" s="29"/>
      <c r="B475" s="33"/>
      <c r="C475" s="105" t="s">
        <v>470</v>
      </c>
      <c r="D475" s="93"/>
      <c r="E475" s="116"/>
      <c r="F475" s="21"/>
      <c r="G475" s="20"/>
    </row>
    <row r="476" spans="1:9" s="5" customFormat="1" x14ac:dyDescent="0.25">
      <c r="A476" s="29"/>
      <c r="B476" s="33"/>
      <c r="C476" s="31"/>
      <c r="D476" s="31"/>
      <c r="E476" s="120"/>
      <c r="F476" s="21"/>
      <c r="G476" s="20"/>
    </row>
    <row r="477" spans="1:9" s="5" customFormat="1" x14ac:dyDescent="0.25">
      <c r="A477" s="29"/>
      <c r="B477" s="33"/>
      <c r="C477" s="105" t="s">
        <v>469</v>
      </c>
      <c r="D477" s="93"/>
      <c r="E477" s="116"/>
      <c r="F477" s="21"/>
      <c r="G477" s="20"/>
    </row>
    <row r="478" spans="1:9" s="5" customFormat="1" x14ac:dyDescent="0.25">
      <c r="A478" s="29"/>
      <c r="B478" s="33"/>
      <c r="C478" s="105" t="s">
        <v>470</v>
      </c>
      <c r="D478" s="93"/>
      <c r="E478" s="116"/>
      <c r="F478" s="21"/>
      <c r="G478" s="20"/>
      <c r="I478" s="5">
        <f>SUM(E471:E478)</f>
        <v>0</v>
      </c>
    </row>
    <row r="479" spans="1:9" s="5" customFormat="1" x14ac:dyDescent="0.25">
      <c r="A479" s="29"/>
      <c r="B479" s="33"/>
      <c r="C479" s="31"/>
      <c r="D479" s="31"/>
      <c r="E479" s="120"/>
      <c r="F479" s="21"/>
      <c r="G479" s="20"/>
    </row>
    <row r="480" spans="1:9" s="5" customFormat="1" ht="15" customHeight="1" x14ac:dyDescent="0.25">
      <c r="A480" s="29"/>
      <c r="B480" s="31"/>
      <c r="C480" s="31"/>
      <c r="D480" s="38"/>
      <c r="E480" s="108" t="s">
        <v>339</v>
      </c>
      <c r="F480" s="21">
        <f>SUM(E435:E470)</f>
        <v>0</v>
      </c>
      <c r="G480" s="20"/>
    </row>
    <row r="481" spans="1:7" s="5" customFormat="1" ht="15" customHeight="1" x14ac:dyDescent="0.25">
      <c r="A481" s="29"/>
      <c r="B481" s="31"/>
      <c r="C481" s="31"/>
      <c r="D481" s="38"/>
      <c r="E481" s="110"/>
      <c r="F481" s="21"/>
      <c r="G481" s="20"/>
    </row>
    <row r="482" spans="1:7" s="5" customFormat="1" x14ac:dyDescent="0.25">
      <c r="A482" s="27">
        <f>+A309+1</f>
        <v>7</v>
      </c>
      <c r="B482" s="28" t="s">
        <v>134</v>
      </c>
      <c r="C482" s="28"/>
      <c r="D482" s="24"/>
      <c r="E482" s="110"/>
      <c r="F482" s="21"/>
      <c r="G482" s="20"/>
    </row>
    <row r="483" spans="1:7" s="5" customFormat="1" x14ac:dyDescent="0.25">
      <c r="A483" s="27"/>
      <c r="B483" s="28"/>
      <c r="C483" s="28"/>
      <c r="D483" s="24"/>
      <c r="E483" s="110"/>
      <c r="F483" s="21"/>
      <c r="G483" s="20"/>
    </row>
    <row r="484" spans="1:7" s="5" customFormat="1" ht="15" customHeight="1" x14ac:dyDescent="0.25">
      <c r="A484" s="27">
        <f>+A482+0.1</f>
        <v>7.1</v>
      </c>
      <c r="B484" s="28"/>
      <c r="C484" s="28" t="s">
        <v>135</v>
      </c>
      <c r="D484" s="24"/>
      <c r="E484" s="110"/>
      <c r="F484" s="21"/>
      <c r="G484" s="20"/>
    </row>
    <row r="485" spans="1:7" s="5" customFormat="1" x14ac:dyDescent="0.25">
      <c r="A485" s="29"/>
      <c r="B485" s="33"/>
      <c r="C485" s="31" t="s">
        <v>136</v>
      </c>
      <c r="D485" s="38"/>
      <c r="E485" s="116"/>
      <c r="F485" s="21"/>
      <c r="G485" s="20"/>
    </row>
    <row r="486" spans="1:7" s="5" customFormat="1" x14ac:dyDescent="0.25">
      <c r="A486" s="29"/>
      <c r="B486" s="33"/>
      <c r="C486" s="31" t="s">
        <v>137</v>
      </c>
      <c r="D486" s="38"/>
      <c r="E486" s="116"/>
      <c r="F486" s="21"/>
      <c r="G486" s="20"/>
    </row>
    <row r="487" spans="1:7" s="5" customFormat="1" x14ac:dyDescent="0.25">
      <c r="A487" s="29"/>
      <c r="B487" s="33"/>
      <c r="C487" s="31" t="s">
        <v>138</v>
      </c>
      <c r="D487" s="38"/>
      <c r="E487" s="116"/>
      <c r="F487" s="21"/>
      <c r="G487" s="20"/>
    </row>
    <row r="488" spans="1:7" s="5" customFormat="1" x14ac:dyDescent="0.25">
      <c r="A488" s="29"/>
      <c r="B488" s="33"/>
      <c r="C488" s="41" t="s">
        <v>325</v>
      </c>
      <c r="D488" s="38"/>
      <c r="E488" s="110"/>
      <c r="F488" s="21"/>
      <c r="G488" s="20"/>
    </row>
    <row r="489" spans="1:7" s="5" customFormat="1" x14ac:dyDescent="0.25">
      <c r="A489" s="29"/>
      <c r="B489" s="33"/>
      <c r="C489" s="31"/>
      <c r="D489" s="93"/>
      <c r="E489" s="116"/>
      <c r="F489" s="21"/>
      <c r="G489" s="20"/>
    </row>
    <row r="490" spans="1:7" s="5" customFormat="1" x14ac:dyDescent="0.25">
      <c r="A490" s="29"/>
      <c r="B490" s="33"/>
      <c r="C490" s="31"/>
      <c r="D490" s="93"/>
      <c r="E490" s="116"/>
      <c r="F490" s="21"/>
      <c r="G490" s="20"/>
    </row>
    <row r="491" spans="1:7" s="5" customFormat="1" x14ac:dyDescent="0.25">
      <c r="A491" s="29"/>
      <c r="B491" s="33"/>
      <c r="C491" s="31"/>
      <c r="D491" s="93"/>
      <c r="E491" s="116"/>
      <c r="F491" s="21"/>
      <c r="G491" s="20"/>
    </row>
    <row r="492" spans="1:7" s="5" customFormat="1" ht="15" customHeight="1" x14ac:dyDescent="0.25">
      <c r="A492" s="29"/>
      <c r="B492" s="31"/>
      <c r="C492" s="31"/>
      <c r="D492" s="38"/>
      <c r="E492" s="110"/>
      <c r="F492" s="21"/>
      <c r="G492" s="20"/>
    </row>
    <row r="493" spans="1:7" s="5" customFormat="1" x14ac:dyDescent="0.25">
      <c r="A493" s="27">
        <f>+A482+1</f>
        <v>8</v>
      </c>
      <c r="B493" s="28" t="s">
        <v>139</v>
      </c>
      <c r="C493" s="28"/>
      <c r="D493" s="24"/>
      <c r="E493" s="110"/>
      <c r="F493" s="21"/>
      <c r="G493" s="20"/>
    </row>
    <row r="494" spans="1:7" s="5" customFormat="1" x14ac:dyDescent="0.25">
      <c r="A494" s="27"/>
      <c r="B494" s="28"/>
      <c r="C494" s="28"/>
      <c r="D494" s="24"/>
      <c r="E494" s="110"/>
      <c r="F494" s="21"/>
      <c r="G494" s="20"/>
    </row>
    <row r="495" spans="1:7" s="5" customFormat="1" ht="15" customHeight="1" x14ac:dyDescent="0.25">
      <c r="A495" s="27">
        <f>+A493+0.1</f>
        <v>8.1</v>
      </c>
      <c r="B495" s="31"/>
      <c r="C495" s="28" t="s">
        <v>140</v>
      </c>
      <c r="D495" s="24"/>
      <c r="E495" s="110"/>
      <c r="F495" s="21"/>
      <c r="G495" s="20"/>
    </row>
    <row r="496" spans="1:7" s="5" customFormat="1" ht="15" customHeight="1" x14ac:dyDescent="0.25">
      <c r="A496" s="29"/>
      <c r="B496" s="33"/>
      <c r="C496" s="41" t="s">
        <v>377</v>
      </c>
      <c r="D496" s="38"/>
      <c r="E496" s="116"/>
      <c r="F496" s="21"/>
      <c r="G496" s="20"/>
    </row>
    <row r="497" spans="1:7" s="5" customFormat="1" x14ac:dyDescent="0.25">
      <c r="A497" s="29"/>
      <c r="B497" s="31"/>
      <c r="C497" s="31"/>
      <c r="D497" s="38"/>
      <c r="E497" s="110"/>
      <c r="F497" s="21"/>
      <c r="G497" s="20"/>
    </row>
    <row r="498" spans="1:7" s="5" customFormat="1" ht="15" customHeight="1" x14ac:dyDescent="0.25">
      <c r="A498" s="27">
        <f>+A495+0.1</f>
        <v>8.1999999999999993</v>
      </c>
      <c r="B498" s="31"/>
      <c r="C498" s="28" t="s">
        <v>141</v>
      </c>
      <c r="D498" s="24"/>
      <c r="E498" s="110"/>
      <c r="F498" s="21"/>
      <c r="G498" s="20"/>
    </row>
    <row r="499" spans="1:7" s="5" customFormat="1" ht="15" customHeight="1" x14ac:dyDescent="0.25">
      <c r="A499" s="29"/>
      <c r="B499" s="33"/>
      <c r="C499" s="31" t="s">
        <v>141</v>
      </c>
      <c r="D499" s="38"/>
      <c r="E499" s="116"/>
      <c r="F499" s="21"/>
      <c r="G499" s="20"/>
    </row>
    <row r="500" spans="1:7" s="5" customFormat="1" x14ac:dyDescent="0.25">
      <c r="A500" s="29"/>
      <c r="B500" s="31"/>
      <c r="C500" s="31"/>
      <c r="D500" s="38"/>
      <c r="E500" s="110"/>
      <c r="F500" s="21"/>
      <c r="G500" s="20"/>
    </row>
    <row r="501" spans="1:7" s="5" customFormat="1" ht="15" customHeight="1" x14ac:dyDescent="0.25">
      <c r="A501" s="27">
        <f>+A498+0.1</f>
        <v>8.2999999999999989</v>
      </c>
      <c r="B501" s="31"/>
      <c r="C501" s="28" t="s">
        <v>142</v>
      </c>
      <c r="D501" s="24"/>
      <c r="E501" s="110"/>
      <c r="F501" s="21"/>
      <c r="G501" s="20"/>
    </row>
    <row r="502" spans="1:7" s="5" customFormat="1" x14ac:dyDescent="0.25">
      <c r="A502" s="29"/>
      <c r="B502" s="33"/>
      <c r="C502" s="31" t="s">
        <v>143</v>
      </c>
      <c r="D502" s="38"/>
      <c r="E502" s="116"/>
      <c r="F502" s="21"/>
      <c r="G502" s="20"/>
    </row>
    <row r="503" spans="1:7" s="5" customFormat="1" ht="15" customHeight="1" x14ac:dyDescent="0.25">
      <c r="A503" s="29"/>
      <c r="B503" s="33"/>
      <c r="C503" s="31" t="s">
        <v>144</v>
      </c>
      <c r="D503" s="38"/>
      <c r="E503" s="116"/>
      <c r="F503" s="21"/>
      <c r="G503" s="20"/>
    </row>
    <row r="504" spans="1:7" s="5" customFormat="1" x14ac:dyDescent="0.25">
      <c r="A504" s="29"/>
      <c r="B504" s="31"/>
      <c r="C504" s="31"/>
      <c r="D504" s="38"/>
      <c r="E504" s="110"/>
      <c r="F504" s="21"/>
      <c r="G504" s="20"/>
    </row>
    <row r="505" spans="1:7" s="5" customFormat="1" x14ac:dyDescent="0.25">
      <c r="A505" s="27">
        <f>+A501+0.1</f>
        <v>8.3999999999999986</v>
      </c>
      <c r="B505" s="31"/>
      <c r="C505" s="28" t="s">
        <v>145</v>
      </c>
      <c r="D505" s="24"/>
      <c r="E505" s="110"/>
      <c r="F505" s="21"/>
      <c r="G505" s="20"/>
    </row>
    <row r="506" spans="1:7" s="5" customFormat="1" x14ac:dyDescent="0.25">
      <c r="A506" s="29"/>
      <c r="B506" s="33"/>
      <c r="C506" s="31" t="s">
        <v>145</v>
      </c>
      <c r="D506" s="38"/>
      <c r="E506" s="116"/>
      <c r="F506" s="21"/>
      <c r="G506" s="20"/>
    </row>
    <row r="507" spans="1:7" s="5" customFormat="1" x14ac:dyDescent="0.25">
      <c r="A507" s="29"/>
      <c r="B507" s="31"/>
      <c r="C507" s="31"/>
      <c r="D507" s="38"/>
      <c r="E507" s="110"/>
      <c r="F507" s="21"/>
      <c r="G507" s="20"/>
    </row>
    <row r="508" spans="1:7" s="5" customFormat="1" ht="15" customHeight="1" x14ac:dyDescent="0.25">
      <c r="A508" s="27">
        <f>+A505+0.1</f>
        <v>8.4999999999999982</v>
      </c>
      <c r="B508" s="31"/>
      <c r="C508" s="28" t="s">
        <v>146</v>
      </c>
      <c r="D508" s="24"/>
      <c r="E508" s="110"/>
      <c r="F508" s="21"/>
      <c r="G508" s="20"/>
    </row>
    <row r="509" spans="1:7" s="5" customFormat="1" ht="15" customHeight="1" x14ac:dyDescent="0.25">
      <c r="A509" s="29"/>
      <c r="B509" s="33"/>
      <c r="C509" s="31" t="s">
        <v>146</v>
      </c>
      <c r="D509" s="38"/>
      <c r="E509" s="116"/>
      <c r="F509" s="21"/>
      <c r="G509" s="20"/>
    </row>
    <row r="510" spans="1:7" s="5" customFormat="1" ht="15" customHeight="1" x14ac:dyDescent="0.25">
      <c r="A510" s="29"/>
      <c r="B510" s="33"/>
      <c r="C510" s="31" t="s">
        <v>147</v>
      </c>
      <c r="D510" s="38"/>
      <c r="E510" s="116"/>
      <c r="F510" s="21"/>
      <c r="G510" s="20"/>
    </row>
    <row r="511" spans="1:7" s="5" customFormat="1" x14ac:dyDescent="0.25">
      <c r="A511" s="29"/>
      <c r="B511" s="31"/>
      <c r="C511" s="31"/>
      <c r="D511" s="38"/>
      <c r="E511" s="110"/>
      <c r="F511" s="21"/>
      <c r="G511" s="20"/>
    </row>
    <row r="512" spans="1:7" s="5" customFormat="1" x14ac:dyDescent="0.25">
      <c r="A512" s="27">
        <f>+A508+0.1</f>
        <v>8.5999999999999979</v>
      </c>
      <c r="B512" s="31"/>
      <c r="C512" s="28" t="s">
        <v>148</v>
      </c>
      <c r="D512" s="24"/>
      <c r="E512" s="110"/>
      <c r="F512" s="21"/>
      <c r="G512" s="20"/>
    </row>
    <row r="513" spans="1:7" s="5" customFormat="1" x14ac:dyDescent="0.25">
      <c r="A513" s="29"/>
      <c r="B513" s="33"/>
      <c r="C513" s="31" t="s">
        <v>149</v>
      </c>
      <c r="D513" s="38"/>
      <c r="E513" s="116"/>
      <c r="F513" s="21"/>
      <c r="G513" s="20"/>
    </row>
    <row r="514" spans="1:7" s="5" customFormat="1" x14ac:dyDescent="0.25">
      <c r="A514" s="29"/>
      <c r="B514" s="33"/>
      <c r="C514" s="31" t="s">
        <v>150</v>
      </c>
      <c r="D514" s="38"/>
      <c r="E514" s="116"/>
      <c r="F514" s="21"/>
      <c r="G514" s="20"/>
    </row>
    <row r="515" spans="1:7" s="5" customFormat="1" x14ac:dyDescent="0.25">
      <c r="A515" s="29"/>
      <c r="B515" s="33"/>
      <c r="C515" s="31" t="s">
        <v>151</v>
      </c>
      <c r="D515" s="38"/>
      <c r="E515" s="116"/>
      <c r="F515" s="21"/>
      <c r="G515" s="20"/>
    </row>
    <row r="516" spans="1:7" s="5" customFormat="1" x14ac:dyDescent="0.25">
      <c r="A516" s="29"/>
      <c r="B516" s="33"/>
      <c r="C516" s="31" t="s">
        <v>152</v>
      </c>
      <c r="D516" s="38"/>
      <c r="E516" s="116"/>
      <c r="F516" s="21"/>
      <c r="G516" s="20"/>
    </row>
    <row r="517" spans="1:7" s="5" customFormat="1" x14ac:dyDescent="0.25">
      <c r="A517" s="29"/>
      <c r="B517" s="33"/>
      <c r="C517" s="31" t="s">
        <v>153</v>
      </c>
      <c r="D517" s="38"/>
      <c r="E517" s="116"/>
      <c r="F517" s="21"/>
      <c r="G517" s="20"/>
    </row>
    <row r="518" spans="1:7" s="5" customFormat="1" x14ac:dyDescent="0.25">
      <c r="A518" s="29"/>
      <c r="B518" s="33"/>
      <c r="C518" s="41" t="s">
        <v>340</v>
      </c>
      <c r="D518" s="38"/>
      <c r="E518" s="110"/>
      <c r="F518" s="21"/>
      <c r="G518" s="20"/>
    </row>
    <row r="519" spans="1:7" s="5" customFormat="1" x14ac:dyDescent="0.25">
      <c r="A519" s="29"/>
      <c r="B519" s="33"/>
      <c r="C519" s="31"/>
      <c r="D519" s="93"/>
      <c r="E519" s="116"/>
      <c r="F519" s="21"/>
      <c r="G519" s="20"/>
    </row>
    <row r="520" spans="1:7" s="5" customFormat="1" x14ac:dyDescent="0.25">
      <c r="A520" s="29"/>
      <c r="B520" s="33"/>
      <c r="C520" s="31"/>
      <c r="D520" s="93"/>
      <c r="E520" s="116"/>
      <c r="F520" s="21"/>
      <c r="G520" s="20"/>
    </row>
    <row r="521" spans="1:7" s="5" customFormat="1" x14ac:dyDescent="0.25">
      <c r="A521" s="29"/>
      <c r="B521" s="33"/>
      <c r="C521" s="31"/>
      <c r="D521" s="93"/>
      <c r="E521" s="116"/>
      <c r="F521" s="21"/>
      <c r="G521" s="20"/>
    </row>
    <row r="522" spans="1:7" s="5" customFormat="1" x14ac:dyDescent="0.25">
      <c r="A522" s="29"/>
      <c r="B522" s="33"/>
      <c r="C522" s="31"/>
      <c r="D522" s="31"/>
      <c r="E522" s="120"/>
      <c r="F522" s="21"/>
      <c r="G522" s="20"/>
    </row>
    <row r="523" spans="1:7" s="5" customFormat="1" x14ac:dyDescent="0.25">
      <c r="A523" s="29"/>
      <c r="B523" s="33"/>
      <c r="C523" s="31"/>
      <c r="D523" s="31"/>
      <c r="E523" s="108" t="s">
        <v>341</v>
      </c>
      <c r="F523" s="21">
        <f>SUM(E494:E523)</f>
        <v>0</v>
      </c>
      <c r="G523" s="20"/>
    </row>
    <row r="524" spans="1:7" s="5" customFormat="1" ht="15" customHeight="1" x14ac:dyDescent="0.25">
      <c r="A524" s="29"/>
      <c r="B524" s="31"/>
      <c r="C524" s="31"/>
      <c r="D524" s="38"/>
      <c r="E524" s="110"/>
      <c r="F524" s="21"/>
      <c r="G524" s="20"/>
    </row>
    <row r="525" spans="1:7" s="5" customFormat="1" x14ac:dyDescent="0.25">
      <c r="A525" s="27">
        <f>+A493+1</f>
        <v>9</v>
      </c>
      <c r="B525" s="28" t="s">
        <v>154</v>
      </c>
      <c r="C525" s="28"/>
      <c r="D525" s="24"/>
      <c r="E525" s="110"/>
      <c r="F525" s="21"/>
      <c r="G525" s="20"/>
    </row>
    <row r="526" spans="1:7" s="5" customFormat="1" x14ac:dyDescent="0.25">
      <c r="A526" s="27"/>
      <c r="B526" s="28"/>
      <c r="C526" s="28"/>
      <c r="D526" s="24"/>
      <c r="E526" s="110"/>
      <c r="F526" s="21"/>
      <c r="G526" s="20"/>
    </row>
    <row r="527" spans="1:7" s="5" customFormat="1" ht="15" customHeight="1" x14ac:dyDescent="0.25">
      <c r="A527" s="27">
        <f>+A525+0.1</f>
        <v>9.1</v>
      </c>
      <c r="B527" s="31"/>
      <c r="C527" s="28" t="s">
        <v>155</v>
      </c>
      <c r="D527" s="24"/>
      <c r="E527" s="110"/>
      <c r="F527" s="21"/>
      <c r="G527" s="20"/>
    </row>
    <row r="528" spans="1:7" s="5" customFormat="1" x14ac:dyDescent="0.25">
      <c r="A528" s="29"/>
      <c r="B528" s="33"/>
      <c r="C528" s="41" t="s">
        <v>381</v>
      </c>
      <c r="D528" s="38"/>
      <c r="E528" s="116"/>
      <c r="F528" s="21"/>
      <c r="G528" s="20"/>
    </row>
    <row r="529" spans="1:7" s="5" customFormat="1" ht="15" customHeight="1" x14ac:dyDescent="0.25">
      <c r="A529" s="29"/>
      <c r="B529" s="33"/>
      <c r="C529" s="31" t="s">
        <v>215</v>
      </c>
      <c r="D529" s="38"/>
      <c r="E529" s="116"/>
      <c r="F529" s="21"/>
      <c r="G529" s="20"/>
    </row>
    <row r="530" spans="1:7" s="5" customFormat="1" x14ac:dyDescent="0.25">
      <c r="A530" s="29"/>
      <c r="B530" s="33"/>
      <c r="C530" s="41" t="s">
        <v>325</v>
      </c>
      <c r="D530" s="38"/>
      <c r="E530" s="110"/>
      <c r="F530" s="21"/>
      <c r="G530" s="20"/>
    </row>
    <row r="531" spans="1:7" s="5" customFormat="1" x14ac:dyDescent="0.25">
      <c r="A531" s="29"/>
      <c r="B531" s="33"/>
      <c r="C531" s="31"/>
      <c r="D531" s="93"/>
      <c r="E531" s="116"/>
      <c r="F531" s="21"/>
      <c r="G531" s="20"/>
    </row>
    <row r="532" spans="1:7" s="5" customFormat="1" x14ac:dyDescent="0.25">
      <c r="A532" s="29"/>
      <c r="B532" s="33"/>
      <c r="C532" s="31"/>
      <c r="D532" s="93"/>
      <c r="E532" s="116"/>
      <c r="F532" s="21"/>
      <c r="G532" s="20"/>
    </row>
    <row r="533" spans="1:7" s="5" customFormat="1" x14ac:dyDescent="0.25">
      <c r="A533" s="29"/>
      <c r="B533" s="33"/>
      <c r="C533" s="31"/>
      <c r="D533" s="93"/>
      <c r="E533" s="116"/>
      <c r="F533" s="21"/>
      <c r="G533" s="20"/>
    </row>
    <row r="534" spans="1:7" s="5" customFormat="1" x14ac:dyDescent="0.25">
      <c r="A534" s="29"/>
      <c r="B534" s="31"/>
      <c r="C534" s="31"/>
      <c r="D534" s="38"/>
      <c r="E534" s="110"/>
      <c r="F534" s="21"/>
      <c r="G534" s="20"/>
    </row>
    <row r="535" spans="1:7" s="5" customFormat="1" ht="15" customHeight="1" x14ac:dyDescent="0.25">
      <c r="A535" s="27">
        <f>+A527+0.1</f>
        <v>9.1999999999999993</v>
      </c>
      <c r="B535" s="31"/>
      <c r="C535" s="28" t="s">
        <v>216</v>
      </c>
      <c r="D535" s="24"/>
      <c r="E535" s="110"/>
      <c r="F535" s="21"/>
      <c r="G535" s="20"/>
    </row>
    <row r="536" spans="1:7" s="5" customFormat="1" ht="15" customHeight="1" x14ac:dyDescent="0.25">
      <c r="A536" s="29"/>
      <c r="B536" s="33"/>
      <c r="C536" s="31" t="s">
        <v>217</v>
      </c>
      <c r="D536" s="38"/>
      <c r="E536" s="116"/>
      <c r="F536" s="21"/>
      <c r="G536" s="20"/>
    </row>
    <row r="537" spans="1:7" s="5" customFormat="1" ht="15" customHeight="1" x14ac:dyDescent="0.25">
      <c r="A537" s="29"/>
      <c r="B537" s="33"/>
      <c r="C537" s="31" t="s">
        <v>218</v>
      </c>
      <c r="D537" s="38"/>
      <c r="E537" s="116"/>
      <c r="F537" s="21"/>
      <c r="G537" s="20"/>
    </row>
    <row r="538" spans="1:7" s="5" customFormat="1" ht="15" customHeight="1" x14ac:dyDescent="0.25">
      <c r="A538" s="29"/>
      <c r="B538" s="33"/>
      <c r="C538" s="41" t="s">
        <v>382</v>
      </c>
      <c r="D538" s="38"/>
      <c r="E538" s="116"/>
      <c r="F538" s="21"/>
      <c r="G538" s="20"/>
    </row>
    <row r="539" spans="1:7" s="5" customFormat="1" x14ac:dyDescent="0.25">
      <c r="A539" s="29"/>
      <c r="B539" s="33"/>
      <c r="C539" s="41" t="s">
        <v>325</v>
      </c>
      <c r="D539" s="38"/>
      <c r="E539" s="110"/>
      <c r="F539" s="21"/>
      <c r="G539" s="20"/>
    </row>
    <row r="540" spans="1:7" s="5" customFormat="1" x14ac:dyDescent="0.25">
      <c r="A540" s="29"/>
      <c r="B540" s="33"/>
      <c r="C540" s="31"/>
      <c r="D540" s="93"/>
      <c r="E540" s="116"/>
      <c r="F540" s="21"/>
      <c r="G540" s="20"/>
    </row>
    <row r="541" spans="1:7" s="5" customFormat="1" x14ac:dyDescent="0.25">
      <c r="A541" s="29"/>
      <c r="B541" s="33"/>
      <c r="C541" s="31"/>
      <c r="D541" s="93"/>
      <c r="E541" s="116"/>
      <c r="F541" s="21"/>
      <c r="G541" s="20"/>
    </row>
    <row r="542" spans="1:7" s="5" customFormat="1" x14ac:dyDescent="0.25">
      <c r="A542" s="29"/>
      <c r="B542" s="33"/>
      <c r="C542" s="31"/>
      <c r="D542" s="93"/>
      <c r="E542" s="116"/>
      <c r="F542" s="21"/>
      <c r="G542" s="20"/>
    </row>
    <row r="543" spans="1:7" s="5" customFormat="1" x14ac:dyDescent="0.25">
      <c r="A543" s="29"/>
      <c r="B543" s="33"/>
      <c r="C543" s="31"/>
      <c r="D543" s="31"/>
      <c r="E543" s="120"/>
      <c r="F543" s="21"/>
      <c r="G543" s="20"/>
    </row>
    <row r="544" spans="1:7" s="5" customFormat="1" x14ac:dyDescent="0.25">
      <c r="A544" s="29"/>
      <c r="B544" s="33"/>
      <c r="C544" s="105" t="s">
        <v>490</v>
      </c>
      <c r="D544" s="38"/>
      <c r="E544" s="110"/>
      <c r="F544" s="21"/>
      <c r="G544" s="20"/>
    </row>
    <row r="545" spans="1:9" s="5" customFormat="1" x14ac:dyDescent="0.25">
      <c r="A545" s="29"/>
      <c r="B545" s="33"/>
      <c r="C545" s="105" t="s">
        <v>469</v>
      </c>
      <c r="D545" s="93"/>
      <c r="E545" s="116"/>
      <c r="F545" s="21"/>
      <c r="G545" s="20"/>
    </row>
    <row r="546" spans="1:9" s="5" customFormat="1" x14ac:dyDescent="0.25">
      <c r="A546" s="29"/>
      <c r="B546" s="33"/>
      <c r="C546" s="105" t="s">
        <v>470</v>
      </c>
      <c r="D546" s="93"/>
      <c r="E546" s="116"/>
      <c r="F546" s="21"/>
      <c r="G546" s="20"/>
    </row>
    <row r="547" spans="1:9" s="5" customFormat="1" x14ac:dyDescent="0.25">
      <c r="A547" s="29"/>
      <c r="B547" s="33"/>
      <c r="C547" s="31"/>
      <c r="D547" s="31"/>
      <c r="E547" s="120"/>
      <c r="F547" s="21"/>
      <c r="G547" s="20"/>
    </row>
    <row r="548" spans="1:9" s="5" customFormat="1" x14ac:dyDescent="0.25">
      <c r="A548" s="29"/>
      <c r="B548" s="33"/>
      <c r="C548" s="105" t="s">
        <v>469</v>
      </c>
      <c r="D548" s="93"/>
      <c r="E548" s="116"/>
      <c r="F548" s="21"/>
      <c r="G548" s="20"/>
    </row>
    <row r="549" spans="1:9" s="5" customFormat="1" x14ac:dyDescent="0.25">
      <c r="A549" s="29"/>
      <c r="B549" s="33"/>
      <c r="C549" s="105" t="s">
        <v>470</v>
      </c>
      <c r="D549" s="93"/>
      <c r="E549" s="116"/>
      <c r="F549" s="21"/>
      <c r="G549" s="20"/>
    </row>
    <row r="550" spans="1:9" s="5" customFormat="1" x14ac:dyDescent="0.25">
      <c r="A550" s="29"/>
      <c r="B550" s="33"/>
      <c r="C550" s="31"/>
      <c r="D550" s="31"/>
      <c r="E550" s="120"/>
      <c r="F550" s="21"/>
      <c r="G550" s="20"/>
    </row>
    <row r="551" spans="1:9" s="5" customFormat="1" x14ac:dyDescent="0.25">
      <c r="A551" s="29"/>
      <c r="B551" s="33"/>
      <c r="C551" s="105" t="s">
        <v>469</v>
      </c>
      <c r="D551" s="93"/>
      <c r="E551" s="116"/>
      <c r="F551" s="21"/>
      <c r="G551" s="20"/>
    </row>
    <row r="552" spans="1:9" s="5" customFormat="1" x14ac:dyDescent="0.25">
      <c r="A552" s="29"/>
      <c r="B552" s="33"/>
      <c r="C552" s="105" t="s">
        <v>470</v>
      </c>
      <c r="D552" s="93"/>
      <c r="E552" s="116"/>
      <c r="F552" s="21"/>
      <c r="G552" s="20"/>
      <c r="I552" s="111">
        <f>SUM(E545:E552)</f>
        <v>0</v>
      </c>
    </row>
    <row r="553" spans="1:9" s="5" customFormat="1" x14ac:dyDescent="0.25">
      <c r="A553" s="29"/>
      <c r="B553" s="33"/>
      <c r="C553" s="31"/>
      <c r="D553" s="31"/>
      <c r="E553" s="120"/>
      <c r="F553" s="21"/>
      <c r="G553" s="20"/>
    </row>
    <row r="554" spans="1:9" s="5" customFormat="1" ht="15" customHeight="1" x14ac:dyDescent="0.25">
      <c r="A554" s="27">
        <f>+A535+0.1</f>
        <v>9.2999999999999989</v>
      </c>
      <c r="B554" s="31"/>
      <c r="C554" s="28" t="s">
        <v>156</v>
      </c>
      <c r="D554" s="24"/>
      <c r="E554" s="110"/>
      <c r="F554" s="21"/>
      <c r="G554" s="20"/>
    </row>
    <row r="555" spans="1:9" s="5" customFormat="1" x14ac:dyDescent="0.25">
      <c r="A555" s="29"/>
      <c r="B555" s="33"/>
      <c r="C555" s="31" t="s">
        <v>157</v>
      </c>
      <c r="D555" s="38"/>
      <c r="E555" s="116"/>
      <c r="F555" s="21"/>
      <c r="G555" s="20"/>
    </row>
    <row r="556" spans="1:9" s="5" customFormat="1" x14ac:dyDescent="0.25">
      <c r="A556" s="29"/>
      <c r="B556" s="33"/>
      <c r="C556" s="31" t="s">
        <v>158</v>
      </c>
      <c r="D556" s="38"/>
      <c r="E556" s="116"/>
      <c r="F556" s="21"/>
      <c r="G556" s="20"/>
    </row>
    <row r="557" spans="1:9" s="5" customFormat="1" x14ac:dyDescent="0.25">
      <c r="A557" s="29"/>
      <c r="B557" s="33"/>
      <c r="C557" s="31" t="s">
        <v>159</v>
      </c>
      <c r="D557" s="38"/>
      <c r="E557" s="116"/>
      <c r="F557" s="21"/>
      <c r="G557" s="20"/>
    </row>
    <row r="558" spans="1:9" s="5" customFormat="1" x14ac:dyDescent="0.25">
      <c r="A558" s="29"/>
      <c r="B558" s="33"/>
      <c r="C558" s="41" t="s">
        <v>325</v>
      </c>
      <c r="D558" s="38"/>
      <c r="E558" s="110"/>
      <c r="F558" s="21"/>
      <c r="G558" s="20"/>
    </row>
    <row r="559" spans="1:9" s="5" customFormat="1" x14ac:dyDescent="0.25">
      <c r="A559" s="29"/>
      <c r="B559" s="33"/>
      <c r="C559" s="31"/>
      <c r="D559" s="93"/>
      <c r="E559" s="116"/>
      <c r="F559" s="21"/>
      <c r="G559" s="20"/>
    </row>
    <row r="560" spans="1:9" s="5" customFormat="1" x14ac:dyDescent="0.25">
      <c r="A560" s="29"/>
      <c r="B560" s="33"/>
      <c r="C560" s="31"/>
      <c r="D560" s="93"/>
      <c r="E560" s="116"/>
      <c r="F560" s="21"/>
      <c r="G560" s="20"/>
    </row>
    <row r="561" spans="1:7" s="5" customFormat="1" x14ac:dyDescent="0.25">
      <c r="A561" s="29"/>
      <c r="B561" s="33"/>
      <c r="C561" s="31"/>
      <c r="D561" s="93"/>
      <c r="E561" s="116"/>
      <c r="F561" s="21"/>
      <c r="G561" s="20"/>
    </row>
    <row r="562" spans="1:7" s="5" customFormat="1" x14ac:dyDescent="0.25">
      <c r="A562" s="29"/>
      <c r="B562" s="31"/>
      <c r="C562" s="31"/>
      <c r="D562" s="38"/>
      <c r="E562" s="110"/>
      <c r="F562" s="21"/>
      <c r="G562" s="20"/>
    </row>
    <row r="563" spans="1:7" s="5" customFormat="1" ht="15" customHeight="1" x14ac:dyDescent="0.25">
      <c r="A563" s="27">
        <f>+A554+0.1</f>
        <v>9.3999999999999986</v>
      </c>
      <c r="B563" s="31"/>
      <c r="C563" s="28" t="s">
        <v>160</v>
      </c>
      <c r="D563" s="24"/>
      <c r="E563" s="110"/>
      <c r="F563" s="21"/>
      <c r="G563" s="20"/>
    </row>
    <row r="564" spans="1:7" s="5" customFormat="1" x14ac:dyDescent="0.25">
      <c r="A564" s="29"/>
      <c r="B564" s="33"/>
      <c r="C564" s="31" t="s">
        <v>161</v>
      </c>
      <c r="D564" s="38"/>
      <c r="E564" s="116"/>
      <c r="F564" s="21"/>
      <c r="G564" s="20"/>
    </row>
    <row r="565" spans="1:7" s="5" customFormat="1" x14ac:dyDescent="0.25">
      <c r="A565" s="29"/>
      <c r="B565" s="33"/>
      <c r="C565" s="31" t="s">
        <v>162</v>
      </c>
      <c r="D565" s="38"/>
      <c r="E565" s="116"/>
      <c r="F565" s="21"/>
      <c r="G565" s="20"/>
    </row>
    <row r="566" spans="1:7" s="5" customFormat="1" x14ac:dyDescent="0.25">
      <c r="A566" s="29"/>
      <c r="B566" s="33"/>
      <c r="C566" s="31" t="s">
        <v>163</v>
      </c>
      <c r="D566" s="38"/>
      <c r="E566" s="116"/>
      <c r="F566" s="21"/>
      <c r="G566" s="20"/>
    </row>
    <row r="567" spans="1:7" s="5" customFormat="1" x14ac:dyDescent="0.25">
      <c r="A567" s="29"/>
      <c r="B567" s="33"/>
      <c r="C567" s="31" t="s">
        <v>164</v>
      </c>
      <c r="D567" s="38"/>
      <c r="E567" s="116"/>
      <c r="F567" s="21"/>
      <c r="G567" s="20"/>
    </row>
    <row r="568" spans="1:7" s="5" customFormat="1" x14ac:dyDescent="0.25">
      <c r="A568" s="29"/>
      <c r="B568" s="33"/>
      <c r="C568" s="41" t="s">
        <v>325</v>
      </c>
      <c r="D568" s="38"/>
      <c r="E568" s="110"/>
      <c r="F568" s="21"/>
      <c r="G568" s="20"/>
    </row>
    <row r="569" spans="1:7" s="5" customFormat="1" x14ac:dyDescent="0.25">
      <c r="A569" s="29"/>
      <c r="B569" s="33"/>
      <c r="C569" s="31"/>
      <c r="D569" s="93"/>
      <c r="E569" s="116"/>
      <c r="F569" s="21"/>
      <c r="G569" s="20"/>
    </row>
    <row r="570" spans="1:7" s="5" customFormat="1" x14ac:dyDescent="0.25">
      <c r="A570" s="29"/>
      <c r="B570" s="33"/>
      <c r="C570" s="31"/>
      <c r="D570" s="93"/>
      <c r="E570" s="116"/>
      <c r="F570" s="21"/>
      <c r="G570" s="20"/>
    </row>
    <row r="571" spans="1:7" s="5" customFormat="1" x14ac:dyDescent="0.25">
      <c r="A571" s="29"/>
      <c r="B571" s="33"/>
      <c r="C571" s="31"/>
      <c r="D571" s="93"/>
      <c r="E571" s="116"/>
      <c r="F571" s="21"/>
      <c r="G571" s="20"/>
    </row>
    <row r="572" spans="1:7" s="5" customFormat="1" x14ac:dyDescent="0.25">
      <c r="A572" s="29"/>
      <c r="B572" s="31"/>
      <c r="C572" s="31"/>
      <c r="D572" s="38"/>
      <c r="E572" s="110"/>
      <c r="F572" s="21"/>
      <c r="G572" s="20"/>
    </row>
    <row r="573" spans="1:7" s="5" customFormat="1" x14ac:dyDescent="0.25">
      <c r="A573" s="27">
        <f>+A563+0.1</f>
        <v>9.4999999999999982</v>
      </c>
      <c r="B573" s="31"/>
      <c r="C573" s="28" t="s">
        <v>165</v>
      </c>
      <c r="D573" s="24"/>
      <c r="E573" s="110"/>
      <c r="F573" s="21"/>
      <c r="G573" s="20"/>
    </row>
    <row r="574" spans="1:7" s="5" customFormat="1" ht="15" customHeight="1" x14ac:dyDescent="0.25">
      <c r="A574" s="29"/>
      <c r="B574" s="33"/>
      <c r="C574" s="31" t="s">
        <v>166</v>
      </c>
      <c r="D574" s="38"/>
      <c r="E574" s="116"/>
      <c r="F574" s="21"/>
      <c r="G574" s="20"/>
    </row>
    <row r="575" spans="1:7" s="5" customFormat="1" x14ac:dyDescent="0.25">
      <c r="A575" s="29"/>
      <c r="B575" s="33"/>
      <c r="C575" s="31" t="s">
        <v>167</v>
      </c>
      <c r="D575" s="38"/>
      <c r="E575" s="116"/>
      <c r="F575" s="21"/>
      <c r="G575" s="20"/>
    </row>
    <row r="576" spans="1:7" s="5" customFormat="1" x14ac:dyDescent="0.25">
      <c r="A576" s="29"/>
      <c r="B576" s="33"/>
      <c r="C576" s="41" t="s">
        <v>325</v>
      </c>
      <c r="D576" s="38"/>
      <c r="E576" s="110"/>
      <c r="F576" s="21"/>
      <c r="G576" s="20"/>
    </row>
    <row r="577" spans="1:7" s="5" customFormat="1" x14ac:dyDescent="0.25">
      <c r="A577" s="29"/>
      <c r="B577" s="33"/>
      <c r="C577" s="31"/>
      <c r="D577" s="93"/>
      <c r="E577" s="116"/>
      <c r="F577" s="21"/>
      <c r="G577" s="20"/>
    </row>
    <row r="578" spans="1:7" s="5" customFormat="1" x14ac:dyDescent="0.25">
      <c r="A578" s="29"/>
      <c r="B578" s="33"/>
      <c r="C578" s="31"/>
      <c r="D578" s="93"/>
      <c r="E578" s="116"/>
      <c r="F578" s="21"/>
      <c r="G578" s="20"/>
    </row>
    <row r="579" spans="1:7" s="5" customFormat="1" x14ac:dyDescent="0.25">
      <c r="A579" s="29"/>
      <c r="B579" s="33"/>
      <c r="C579" s="31"/>
      <c r="D579" s="93"/>
      <c r="E579" s="116"/>
      <c r="F579" s="21"/>
      <c r="G579" s="20"/>
    </row>
    <row r="580" spans="1:7" s="5" customFormat="1" x14ac:dyDescent="0.25">
      <c r="A580" s="29"/>
      <c r="B580" s="31"/>
      <c r="C580" s="31"/>
      <c r="D580" s="38"/>
      <c r="E580" s="110"/>
      <c r="F580" s="21"/>
      <c r="G580" s="20"/>
    </row>
    <row r="581" spans="1:7" s="5" customFormat="1" x14ac:dyDescent="0.25">
      <c r="A581" s="27">
        <f>+A573+0.1</f>
        <v>9.5999999999999979</v>
      </c>
      <c r="B581" s="31"/>
      <c r="C581" s="28" t="s">
        <v>168</v>
      </c>
      <c r="D581" s="24"/>
      <c r="E581" s="110"/>
      <c r="F581" s="21"/>
      <c r="G581" s="20"/>
    </row>
    <row r="582" spans="1:7" s="5" customFormat="1" ht="15" customHeight="1" x14ac:dyDescent="0.25">
      <c r="A582" s="29"/>
      <c r="B582" s="33"/>
      <c r="C582" s="31" t="s">
        <v>169</v>
      </c>
      <c r="D582" s="38"/>
      <c r="E582" s="116"/>
      <c r="F582" s="21"/>
      <c r="G582" s="20"/>
    </row>
    <row r="583" spans="1:7" s="5" customFormat="1" ht="15" customHeight="1" x14ac:dyDescent="0.25">
      <c r="A583" s="29"/>
      <c r="B583" s="33"/>
      <c r="C583" s="31" t="s">
        <v>170</v>
      </c>
      <c r="D583" s="38"/>
      <c r="E583" s="116"/>
      <c r="F583" s="21"/>
      <c r="G583" s="20"/>
    </row>
    <row r="584" spans="1:7" s="5" customFormat="1" ht="15" customHeight="1" x14ac:dyDescent="0.25">
      <c r="A584" s="29"/>
      <c r="B584" s="33"/>
      <c r="C584" s="31" t="s">
        <v>171</v>
      </c>
      <c r="D584" s="38"/>
      <c r="E584" s="116"/>
      <c r="F584" s="21"/>
      <c r="G584" s="20"/>
    </row>
    <row r="585" spans="1:7" s="5" customFormat="1" x14ac:dyDescent="0.25">
      <c r="A585" s="29"/>
      <c r="B585" s="33"/>
      <c r="C585" s="31" t="s">
        <v>172</v>
      </c>
      <c r="D585" s="38"/>
      <c r="E585" s="116"/>
      <c r="F585" s="21"/>
      <c r="G585" s="20"/>
    </row>
    <row r="586" spans="1:7" s="5" customFormat="1" x14ac:dyDescent="0.25">
      <c r="A586" s="29"/>
      <c r="B586" s="33"/>
      <c r="C586" s="41" t="s">
        <v>325</v>
      </c>
      <c r="D586" s="38"/>
      <c r="E586" s="110"/>
      <c r="F586" s="21"/>
      <c r="G586" s="20"/>
    </row>
    <row r="587" spans="1:7" s="5" customFormat="1" x14ac:dyDescent="0.25">
      <c r="A587" s="29"/>
      <c r="B587" s="33"/>
      <c r="C587" s="31"/>
      <c r="D587" s="93"/>
      <c r="E587" s="116"/>
      <c r="F587" s="21"/>
      <c r="G587" s="20"/>
    </row>
    <row r="588" spans="1:7" s="5" customFormat="1" x14ac:dyDescent="0.25">
      <c r="A588" s="29"/>
      <c r="B588" s="33"/>
      <c r="C588" s="31"/>
      <c r="D588" s="93"/>
      <c r="E588" s="116"/>
      <c r="F588" s="21"/>
      <c r="G588" s="20"/>
    </row>
    <row r="589" spans="1:7" s="5" customFormat="1" x14ac:dyDescent="0.25">
      <c r="A589" s="29"/>
      <c r="B589" s="33"/>
      <c r="C589" s="31"/>
      <c r="D589" s="93"/>
      <c r="E589" s="116"/>
      <c r="F589" s="21"/>
      <c r="G589" s="20"/>
    </row>
    <row r="590" spans="1:7" s="5" customFormat="1" x14ac:dyDescent="0.25">
      <c r="A590" s="29"/>
      <c r="B590" s="31"/>
      <c r="C590" s="31"/>
      <c r="D590" s="38"/>
      <c r="E590" s="110"/>
      <c r="F590" s="21"/>
      <c r="G590" s="20"/>
    </row>
    <row r="591" spans="1:7" s="5" customFormat="1" x14ac:dyDescent="0.25">
      <c r="A591" s="27">
        <f>+A581+0.1</f>
        <v>9.6999999999999975</v>
      </c>
      <c r="B591" s="31"/>
      <c r="C591" s="28" t="s">
        <v>173</v>
      </c>
      <c r="D591" s="24"/>
      <c r="E591" s="110"/>
      <c r="F591" s="21"/>
      <c r="G591" s="20"/>
    </row>
    <row r="592" spans="1:7" s="5" customFormat="1" x14ac:dyDescent="0.25">
      <c r="A592" s="29"/>
      <c r="B592" s="33"/>
      <c r="C592" s="31" t="s">
        <v>174</v>
      </c>
      <c r="D592" s="38"/>
      <c r="E592" s="116"/>
      <c r="F592" s="21"/>
      <c r="G592" s="20"/>
    </row>
    <row r="593" spans="1:7" s="5" customFormat="1" x14ac:dyDescent="0.25">
      <c r="A593" s="29"/>
      <c r="B593" s="33"/>
      <c r="C593" s="31" t="s">
        <v>175</v>
      </c>
      <c r="D593" s="38"/>
      <c r="E593" s="116"/>
      <c r="F593" s="21"/>
      <c r="G593" s="20"/>
    </row>
    <row r="594" spans="1:7" s="5" customFormat="1" ht="15" customHeight="1" x14ac:dyDescent="0.25">
      <c r="A594" s="29"/>
      <c r="B594" s="33"/>
      <c r="C594" s="31" t="s">
        <v>176</v>
      </c>
      <c r="D594" s="38"/>
      <c r="E594" s="116"/>
      <c r="F594" s="21"/>
      <c r="G594" s="20"/>
    </row>
    <row r="595" spans="1:7" s="5" customFormat="1" ht="15" customHeight="1" x14ac:dyDescent="0.25">
      <c r="A595" s="29"/>
      <c r="B595" s="33"/>
      <c r="C595" s="31" t="s">
        <v>177</v>
      </c>
      <c r="D595" s="38"/>
      <c r="E595" s="116"/>
      <c r="F595" s="21"/>
      <c r="G595" s="20"/>
    </row>
    <row r="596" spans="1:7" s="5" customFormat="1" x14ac:dyDescent="0.25">
      <c r="A596" s="29"/>
      <c r="B596" s="33"/>
      <c r="C596" s="31" t="s">
        <v>178</v>
      </c>
      <c r="D596" s="38"/>
      <c r="E596" s="116"/>
      <c r="F596" s="21"/>
      <c r="G596" s="20"/>
    </row>
    <row r="597" spans="1:7" s="5" customFormat="1" ht="15" customHeight="1" x14ac:dyDescent="0.25">
      <c r="A597" s="29"/>
      <c r="B597" s="33"/>
      <c r="C597" s="31" t="s">
        <v>179</v>
      </c>
      <c r="D597" s="38"/>
      <c r="E597" s="116"/>
      <c r="F597" s="21"/>
      <c r="G597" s="20"/>
    </row>
    <row r="598" spans="1:7" s="5" customFormat="1" ht="15" customHeight="1" x14ac:dyDescent="0.25">
      <c r="A598" s="29"/>
      <c r="B598" s="33"/>
      <c r="C598" s="31" t="s">
        <v>180</v>
      </c>
      <c r="D598" s="38"/>
      <c r="E598" s="116"/>
      <c r="F598" s="21"/>
      <c r="G598" s="20"/>
    </row>
    <row r="599" spans="1:7" s="5" customFormat="1" ht="15" customHeight="1" x14ac:dyDescent="0.25">
      <c r="A599" s="29"/>
      <c r="B599" s="33"/>
      <c r="C599" s="31" t="s">
        <v>181</v>
      </c>
      <c r="D599" s="38"/>
      <c r="E599" s="116"/>
      <c r="F599" s="21"/>
      <c r="G599" s="20"/>
    </row>
    <row r="600" spans="1:7" s="5" customFormat="1" ht="15" customHeight="1" x14ac:dyDescent="0.25">
      <c r="A600" s="29"/>
      <c r="B600" s="33"/>
      <c r="C600" s="31" t="s">
        <v>182</v>
      </c>
      <c r="D600" s="38"/>
      <c r="E600" s="116"/>
      <c r="F600" s="21"/>
      <c r="G600" s="20"/>
    </row>
    <row r="601" spans="1:7" s="5" customFormat="1" ht="15" customHeight="1" x14ac:dyDescent="0.25">
      <c r="A601" s="29"/>
      <c r="B601" s="33"/>
      <c r="C601" s="31" t="s">
        <v>183</v>
      </c>
      <c r="D601" s="38"/>
      <c r="E601" s="116"/>
      <c r="F601" s="21"/>
      <c r="G601" s="20"/>
    </row>
    <row r="602" spans="1:7" s="5" customFormat="1" ht="15" customHeight="1" x14ac:dyDescent="0.25">
      <c r="A602" s="29"/>
      <c r="B602" s="33"/>
      <c r="C602" s="31" t="s">
        <v>184</v>
      </c>
      <c r="D602" s="38"/>
      <c r="E602" s="116"/>
      <c r="F602" s="21"/>
      <c r="G602" s="20"/>
    </row>
    <row r="603" spans="1:7" s="5" customFormat="1" x14ac:dyDescent="0.25">
      <c r="A603" s="29"/>
      <c r="B603" s="33"/>
      <c r="C603" s="41" t="s">
        <v>325</v>
      </c>
      <c r="D603" s="38"/>
      <c r="E603" s="110"/>
      <c r="F603" s="21"/>
      <c r="G603" s="20"/>
    </row>
    <row r="604" spans="1:7" s="5" customFormat="1" x14ac:dyDescent="0.25">
      <c r="A604" s="29"/>
      <c r="B604" s="33"/>
      <c r="C604" s="31"/>
      <c r="D604" s="93"/>
      <c r="E604" s="116"/>
      <c r="F604" s="21"/>
      <c r="G604" s="20"/>
    </row>
    <row r="605" spans="1:7" s="5" customFormat="1" x14ac:dyDescent="0.25">
      <c r="A605" s="29"/>
      <c r="B605" s="33"/>
      <c r="C605" s="31"/>
      <c r="D605" s="93"/>
      <c r="E605" s="116"/>
      <c r="F605" s="21"/>
      <c r="G605" s="20"/>
    </row>
    <row r="606" spans="1:7" s="5" customFormat="1" x14ac:dyDescent="0.25">
      <c r="A606" s="29"/>
      <c r="B606" s="33"/>
      <c r="C606" s="31"/>
      <c r="D606" s="93"/>
      <c r="E606" s="116"/>
      <c r="F606" s="21"/>
      <c r="G606" s="20"/>
    </row>
    <row r="607" spans="1:7" s="5" customFormat="1" x14ac:dyDescent="0.25">
      <c r="A607" s="29"/>
      <c r="B607" s="28"/>
      <c r="C607" s="28"/>
      <c r="D607" s="24"/>
      <c r="E607" s="110"/>
      <c r="F607" s="21"/>
      <c r="G607" s="20"/>
    </row>
    <row r="608" spans="1:7" s="5" customFormat="1" ht="15" customHeight="1" x14ac:dyDescent="0.25">
      <c r="A608" s="27">
        <f>+A591+0.1</f>
        <v>9.7999999999999972</v>
      </c>
      <c r="B608" s="28"/>
      <c r="C608" s="28" t="s">
        <v>185</v>
      </c>
      <c r="D608" s="24"/>
      <c r="E608" s="110"/>
      <c r="F608" s="21"/>
      <c r="G608" s="20"/>
    </row>
    <row r="609" spans="1:7" s="5" customFormat="1" x14ac:dyDescent="0.25">
      <c r="A609" s="29"/>
      <c r="B609" s="33"/>
      <c r="C609" s="31" t="s">
        <v>186</v>
      </c>
      <c r="D609" s="38"/>
      <c r="E609" s="116"/>
      <c r="F609" s="21"/>
      <c r="G609" s="20"/>
    </row>
    <row r="610" spans="1:7" s="5" customFormat="1" ht="15" customHeight="1" x14ac:dyDescent="0.25">
      <c r="A610" s="29"/>
      <c r="B610" s="33"/>
      <c r="C610" s="31" t="s">
        <v>187</v>
      </c>
      <c r="D610" s="38"/>
      <c r="E610" s="116"/>
      <c r="F610" s="21"/>
      <c r="G610" s="20"/>
    </row>
    <row r="611" spans="1:7" s="5" customFormat="1" ht="15" customHeight="1" x14ac:dyDescent="0.25">
      <c r="A611" s="29"/>
      <c r="B611" s="33"/>
      <c r="C611" s="31" t="s">
        <v>188</v>
      </c>
      <c r="D611" s="38"/>
      <c r="E611" s="116"/>
      <c r="F611" s="21"/>
      <c r="G611" s="20"/>
    </row>
    <row r="612" spans="1:7" s="5" customFormat="1" x14ac:dyDescent="0.25">
      <c r="A612" s="29"/>
      <c r="B612" s="33"/>
      <c r="C612" s="41" t="s">
        <v>325</v>
      </c>
      <c r="D612" s="38"/>
      <c r="E612" s="110"/>
      <c r="F612" s="21"/>
      <c r="G612" s="20"/>
    </row>
    <row r="613" spans="1:7" s="5" customFormat="1" x14ac:dyDescent="0.25">
      <c r="A613" s="29"/>
      <c r="B613" s="33"/>
      <c r="C613" s="31"/>
      <c r="D613" s="93"/>
      <c r="E613" s="116"/>
      <c r="F613" s="21"/>
      <c r="G613" s="20"/>
    </row>
    <row r="614" spans="1:7" s="5" customFormat="1" x14ac:dyDescent="0.25">
      <c r="A614" s="29"/>
      <c r="B614" s="33"/>
      <c r="C614" s="31"/>
      <c r="D614" s="93"/>
      <c r="E614" s="116"/>
      <c r="F614" s="21"/>
      <c r="G614" s="20"/>
    </row>
    <row r="615" spans="1:7" s="5" customFormat="1" x14ac:dyDescent="0.25">
      <c r="A615" s="29"/>
      <c r="B615" s="33"/>
      <c r="C615" s="31"/>
      <c r="D615" s="93"/>
      <c r="E615" s="116"/>
      <c r="F615" s="21"/>
      <c r="G615" s="20"/>
    </row>
    <row r="616" spans="1:7" s="5" customFormat="1" x14ac:dyDescent="0.25">
      <c r="A616" s="29"/>
      <c r="B616" s="33"/>
      <c r="C616" s="31"/>
      <c r="D616" s="31"/>
      <c r="E616" s="120"/>
      <c r="F616" s="21"/>
      <c r="G616" s="20"/>
    </row>
    <row r="617" spans="1:7" s="5" customFormat="1" x14ac:dyDescent="0.25">
      <c r="A617" s="29"/>
      <c r="B617" s="33"/>
      <c r="C617" s="31"/>
      <c r="D617" s="31"/>
      <c r="E617" s="108" t="s">
        <v>342</v>
      </c>
      <c r="F617" s="21">
        <f>SUM(E554:E617)+SUM(E525:E543)</f>
        <v>0</v>
      </c>
      <c r="G617" s="20"/>
    </row>
    <row r="618" spans="1:7" s="5" customFormat="1" ht="15" customHeight="1" x14ac:dyDescent="0.25">
      <c r="A618" s="29"/>
      <c r="B618" s="33"/>
      <c r="C618" s="31"/>
      <c r="D618" s="38"/>
      <c r="E618" s="110"/>
      <c r="F618" s="21"/>
      <c r="G618" s="20"/>
    </row>
    <row r="619" spans="1:7" s="5" customFormat="1" ht="15" customHeight="1" x14ac:dyDescent="0.25">
      <c r="A619" s="29"/>
      <c r="B619" s="33"/>
      <c r="C619" s="31"/>
      <c r="D619" s="38"/>
      <c r="E619" s="108" t="s">
        <v>323</v>
      </c>
      <c r="F619" s="24">
        <f>SUM(F12:F618)</f>
        <v>0</v>
      </c>
      <c r="G619" s="20"/>
    </row>
    <row r="620" spans="1:7" s="5" customFormat="1" ht="15" customHeight="1" x14ac:dyDescent="0.25">
      <c r="A620" s="29"/>
      <c r="B620" s="33"/>
      <c r="C620" s="31"/>
      <c r="D620" s="40"/>
      <c r="E620" s="110"/>
      <c r="F620" s="21"/>
      <c r="G620" s="20"/>
    </row>
    <row r="621" spans="1:7" s="5" customFormat="1" ht="15" customHeight="1" x14ac:dyDescent="0.25">
      <c r="A621" s="55"/>
      <c r="B621" s="56"/>
      <c r="C621" s="57"/>
      <c r="D621" s="58"/>
      <c r="E621" s="122"/>
      <c r="F621" s="59"/>
      <c r="G621" s="20"/>
    </row>
    <row r="622" spans="1:7" s="5" customFormat="1" ht="15" customHeight="1" x14ac:dyDescent="0.25">
      <c r="A622" s="29"/>
      <c r="B622" s="28"/>
      <c r="C622" s="31"/>
      <c r="D622" s="38"/>
      <c r="E622" s="110"/>
      <c r="F622" s="21"/>
      <c r="G622" s="20"/>
    </row>
    <row r="623" spans="1:7" s="5" customFormat="1" x14ac:dyDescent="0.25">
      <c r="A623" s="27">
        <f>+A525+1</f>
        <v>10</v>
      </c>
      <c r="B623" s="28" t="s">
        <v>189</v>
      </c>
      <c r="C623" s="28"/>
      <c r="D623" s="24"/>
      <c r="E623" s="110"/>
      <c r="F623" s="21"/>
      <c r="G623" s="20"/>
    </row>
    <row r="624" spans="1:7" s="5" customFormat="1" x14ac:dyDescent="0.25">
      <c r="A624" s="27"/>
      <c r="B624" s="28"/>
      <c r="C624" s="28"/>
      <c r="D624" s="24"/>
      <c r="E624" s="110"/>
      <c r="F624" s="21"/>
      <c r="G624" s="20"/>
    </row>
    <row r="625" spans="1:7" s="5" customFormat="1" ht="24" customHeight="1" x14ac:dyDescent="0.25">
      <c r="A625" s="27">
        <f>+A623+0.1</f>
        <v>10.1</v>
      </c>
      <c r="B625" s="28"/>
      <c r="C625" s="28" t="s">
        <v>190</v>
      </c>
      <c r="D625" s="24"/>
      <c r="E625" s="123" t="s">
        <v>365</v>
      </c>
      <c r="F625" s="71" t="s">
        <v>361</v>
      </c>
      <c r="G625" s="20"/>
    </row>
    <row r="626" spans="1:7" s="5" customFormat="1" x14ac:dyDescent="0.25">
      <c r="A626" s="29"/>
      <c r="B626" s="33"/>
      <c r="C626" s="31" t="s">
        <v>191</v>
      </c>
      <c r="D626" s="38"/>
      <c r="E626" s="116"/>
      <c r="F626" s="92"/>
      <c r="G626" s="20"/>
    </row>
    <row r="627" spans="1:7" s="5" customFormat="1" x14ac:dyDescent="0.25">
      <c r="A627" s="29"/>
      <c r="B627" s="33"/>
      <c r="C627" s="31" t="s">
        <v>192</v>
      </c>
      <c r="D627" s="38"/>
      <c r="E627" s="116"/>
      <c r="F627" s="92"/>
      <c r="G627" s="20"/>
    </row>
    <row r="628" spans="1:7" s="5" customFormat="1" ht="15" customHeight="1" x14ac:dyDescent="0.25">
      <c r="A628" s="29"/>
      <c r="B628" s="33"/>
      <c r="C628" s="31" t="s">
        <v>193</v>
      </c>
      <c r="D628" s="38"/>
      <c r="E628" s="116"/>
      <c r="F628" s="92"/>
      <c r="G628" s="20"/>
    </row>
    <row r="629" spans="1:7" s="5" customFormat="1" x14ac:dyDescent="0.25">
      <c r="A629" s="29"/>
      <c r="B629" s="28"/>
      <c r="C629" s="31"/>
      <c r="D629" s="38"/>
      <c r="E629" s="110"/>
      <c r="F629" s="21"/>
      <c r="G629" s="20"/>
    </row>
    <row r="630" spans="1:7" s="5" customFormat="1" ht="24" customHeight="1" x14ac:dyDescent="0.25">
      <c r="A630" s="27">
        <f>+A625+0.1</f>
        <v>10.199999999999999</v>
      </c>
      <c r="B630" s="28"/>
      <c r="C630" s="28" t="s">
        <v>194</v>
      </c>
      <c r="D630" s="24"/>
      <c r="E630" s="123" t="s">
        <v>365</v>
      </c>
      <c r="F630" s="71" t="s">
        <v>361</v>
      </c>
      <c r="G630" s="20"/>
    </row>
    <row r="631" spans="1:7" s="5" customFormat="1" x14ac:dyDescent="0.25">
      <c r="A631" s="29"/>
      <c r="B631" s="33"/>
      <c r="C631" s="31" t="s">
        <v>195</v>
      </c>
      <c r="D631" s="38"/>
      <c r="E631" s="116"/>
      <c r="F631" s="92"/>
      <c r="G631" s="20"/>
    </row>
    <row r="632" spans="1:7" s="5" customFormat="1" x14ac:dyDescent="0.25">
      <c r="A632" s="29"/>
      <c r="B632" s="33"/>
      <c r="C632" s="31" t="s">
        <v>196</v>
      </c>
      <c r="D632" s="38"/>
      <c r="E632" s="116"/>
      <c r="F632" s="92"/>
      <c r="G632" s="20"/>
    </row>
    <row r="633" spans="1:7" s="5" customFormat="1" x14ac:dyDescent="0.25">
      <c r="A633" s="29"/>
      <c r="B633" s="33"/>
      <c r="C633" s="31" t="s">
        <v>197</v>
      </c>
      <c r="D633" s="38"/>
      <c r="E633" s="116"/>
      <c r="F633" s="92"/>
      <c r="G633" s="20"/>
    </row>
    <row r="634" spans="1:7" s="5" customFormat="1" x14ac:dyDescent="0.25">
      <c r="A634" s="29"/>
      <c r="B634" s="33"/>
      <c r="C634" s="31" t="s">
        <v>198</v>
      </c>
      <c r="D634" s="38"/>
      <c r="E634" s="116"/>
      <c r="F634" s="92"/>
      <c r="G634" s="20"/>
    </row>
    <row r="635" spans="1:7" s="5" customFormat="1" ht="15" customHeight="1" x14ac:dyDescent="0.25">
      <c r="A635" s="29"/>
      <c r="B635" s="33"/>
      <c r="C635" s="31" t="s">
        <v>199</v>
      </c>
      <c r="D635" s="38"/>
      <c r="E635" s="116"/>
      <c r="F635" s="92"/>
      <c r="G635" s="20"/>
    </row>
    <row r="636" spans="1:7" s="5" customFormat="1" x14ac:dyDescent="0.25">
      <c r="A636" s="29"/>
      <c r="B636" s="33"/>
      <c r="C636" s="31" t="s">
        <v>200</v>
      </c>
      <c r="D636" s="38"/>
      <c r="E636" s="116"/>
      <c r="F636" s="92"/>
      <c r="G636" s="20"/>
    </row>
    <row r="637" spans="1:7" s="5" customFormat="1" x14ac:dyDescent="0.25">
      <c r="A637" s="29"/>
      <c r="B637" s="33"/>
      <c r="C637" s="31" t="s">
        <v>201</v>
      </c>
      <c r="D637" s="38"/>
      <c r="E637" s="116"/>
      <c r="F637" s="92"/>
      <c r="G637" s="20"/>
    </row>
    <row r="638" spans="1:7" s="5" customFormat="1" x14ac:dyDescent="0.25">
      <c r="A638" s="29"/>
      <c r="B638" s="33"/>
      <c r="C638" s="31" t="s">
        <v>202</v>
      </c>
      <c r="D638" s="38"/>
      <c r="E638" s="116"/>
      <c r="F638" s="92"/>
      <c r="G638" s="20"/>
    </row>
    <row r="639" spans="1:7" s="5" customFormat="1" x14ac:dyDescent="0.25">
      <c r="A639" s="29"/>
      <c r="B639" s="33"/>
      <c r="C639" s="31" t="s">
        <v>192</v>
      </c>
      <c r="D639" s="38"/>
      <c r="E639" s="116"/>
      <c r="F639" s="92"/>
      <c r="G639" s="20"/>
    </row>
    <row r="640" spans="1:7" s="5" customFormat="1" ht="15" customHeight="1" x14ac:dyDescent="0.25">
      <c r="A640" s="29"/>
      <c r="B640" s="33"/>
      <c r="C640" s="31" t="s">
        <v>203</v>
      </c>
      <c r="D640" s="38"/>
      <c r="E640" s="116"/>
      <c r="F640" s="92"/>
      <c r="G640" s="20"/>
    </row>
    <row r="641" spans="1:7" s="5" customFormat="1" x14ac:dyDescent="0.25">
      <c r="A641" s="29"/>
      <c r="B641" s="33"/>
      <c r="C641" s="31" t="s">
        <v>204</v>
      </c>
      <c r="D641" s="38"/>
      <c r="E641" s="116"/>
      <c r="F641" s="92"/>
      <c r="G641" s="20"/>
    </row>
    <row r="642" spans="1:7" s="5" customFormat="1" x14ac:dyDescent="0.25">
      <c r="A642" s="29"/>
      <c r="B642" s="33"/>
      <c r="C642" s="31" t="s">
        <v>205</v>
      </c>
      <c r="D642" s="38"/>
      <c r="E642" s="116"/>
      <c r="F642" s="92"/>
      <c r="G642" s="20"/>
    </row>
    <row r="643" spans="1:7" s="5" customFormat="1" x14ac:dyDescent="0.25">
      <c r="A643" s="29"/>
      <c r="B643" s="33"/>
      <c r="C643" s="31" t="s">
        <v>206</v>
      </c>
      <c r="D643" s="38"/>
      <c r="E643" s="116"/>
      <c r="F643" s="92"/>
      <c r="G643" s="20"/>
    </row>
    <row r="644" spans="1:7" s="5" customFormat="1" x14ac:dyDescent="0.25">
      <c r="A644" s="29"/>
      <c r="B644" s="33"/>
      <c r="C644" s="31" t="s">
        <v>207</v>
      </c>
      <c r="D644" s="38"/>
      <c r="E644" s="116"/>
      <c r="F644" s="92"/>
      <c r="G644" s="20"/>
    </row>
    <row r="645" spans="1:7" s="5" customFormat="1" x14ac:dyDescent="0.25">
      <c r="A645" s="29"/>
      <c r="B645" s="33"/>
      <c r="C645" s="31" t="s">
        <v>208</v>
      </c>
      <c r="D645" s="38"/>
      <c r="E645" s="116"/>
      <c r="F645" s="92"/>
      <c r="G645" s="20"/>
    </row>
    <row r="646" spans="1:7" s="5" customFormat="1" x14ac:dyDescent="0.25">
      <c r="A646" s="29"/>
      <c r="B646" s="33"/>
      <c r="C646" s="31" t="s">
        <v>209</v>
      </c>
      <c r="D646" s="38"/>
      <c r="E646" s="116"/>
      <c r="F646" s="92"/>
      <c r="G646" s="20"/>
    </row>
    <row r="647" spans="1:7" s="5" customFormat="1" x14ac:dyDescent="0.25">
      <c r="A647" s="29"/>
      <c r="B647" s="33"/>
      <c r="C647" s="31" t="s">
        <v>210</v>
      </c>
      <c r="D647" s="38"/>
      <c r="E647" s="116"/>
      <c r="F647" s="92"/>
      <c r="G647" s="20"/>
    </row>
    <row r="648" spans="1:7" s="5" customFormat="1" x14ac:dyDescent="0.25">
      <c r="A648" s="29"/>
      <c r="B648" s="33"/>
      <c r="C648" s="105" t="s">
        <v>488</v>
      </c>
      <c r="D648" s="38"/>
      <c r="E648" s="110"/>
      <c r="F648" s="21"/>
      <c r="G648" s="20"/>
    </row>
    <row r="649" spans="1:7" s="5" customFormat="1" x14ac:dyDescent="0.25">
      <c r="A649" s="29"/>
      <c r="B649" s="33"/>
      <c r="C649" s="31"/>
      <c r="D649" s="93"/>
      <c r="E649" s="116"/>
      <c r="F649" s="92"/>
      <c r="G649" s="20"/>
    </row>
    <row r="650" spans="1:7" s="5" customFormat="1" x14ac:dyDescent="0.25">
      <c r="A650" s="29"/>
      <c r="B650" s="33"/>
      <c r="C650" s="31"/>
      <c r="D650" s="93"/>
      <c r="E650" s="116"/>
      <c r="F650" s="92"/>
      <c r="G650" s="20"/>
    </row>
    <row r="651" spans="1:7" s="5" customFormat="1" x14ac:dyDescent="0.25">
      <c r="A651" s="29"/>
      <c r="B651" s="33"/>
      <c r="C651" s="31"/>
      <c r="D651" s="93"/>
      <c r="E651" s="116"/>
      <c r="F651" s="92"/>
      <c r="G651" s="20"/>
    </row>
    <row r="652" spans="1:7" s="5" customFormat="1" x14ac:dyDescent="0.25">
      <c r="A652" s="29"/>
      <c r="B652" s="33"/>
      <c r="C652" s="31"/>
      <c r="D652" s="93"/>
      <c r="E652" s="124"/>
      <c r="F652" s="95"/>
      <c r="G652" s="20"/>
    </row>
    <row r="653" spans="1:7" s="5" customFormat="1" x14ac:dyDescent="0.25">
      <c r="A653" s="29"/>
      <c r="B653" s="33"/>
      <c r="C653" s="31"/>
      <c r="D653" s="93"/>
      <c r="E653" s="124"/>
      <c r="F653" s="95"/>
      <c r="G653" s="20"/>
    </row>
    <row r="654" spans="1:7" s="5" customFormat="1" x14ac:dyDescent="0.25">
      <c r="A654" s="29"/>
      <c r="B654" s="33"/>
      <c r="C654" s="31"/>
      <c r="D654" s="93"/>
      <c r="E654" s="124"/>
      <c r="F654" s="95"/>
      <c r="G654" s="20"/>
    </row>
    <row r="655" spans="1:7" s="5" customFormat="1" x14ac:dyDescent="0.25">
      <c r="A655" s="29"/>
      <c r="B655" s="33"/>
      <c r="C655" s="31"/>
      <c r="D655" s="31"/>
      <c r="E655" s="120"/>
      <c r="F655" s="21"/>
      <c r="G655" s="20"/>
    </row>
    <row r="656" spans="1:7" s="5" customFormat="1" x14ac:dyDescent="0.25">
      <c r="A656" s="29"/>
      <c r="B656" s="33"/>
      <c r="C656" s="31"/>
      <c r="D656" s="67" t="s">
        <v>362</v>
      </c>
      <c r="E656" s="120">
        <f>SUM(E623:E655)</f>
        <v>0</v>
      </c>
      <c r="F656" s="31">
        <f>SUM(F623:F655)</f>
        <v>0</v>
      </c>
      <c r="G656" s="20"/>
    </row>
    <row r="657" spans="1:7" s="5" customFormat="1" x14ac:dyDescent="0.25">
      <c r="A657" s="29"/>
      <c r="B657" s="33"/>
      <c r="C657" s="31"/>
      <c r="D657" s="31"/>
      <c r="E657" s="125"/>
      <c r="F657" s="63"/>
      <c r="G657" s="20"/>
    </row>
    <row r="658" spans="1:7" s="5" customFormat="1" ht="15" customHeight="1" x14ac:dyDescent="0.25">
      <c r="A658" s="29"/>
      <c r="B658" s="28"/>
      <c r="C658" s="31"/>
      <c r="D658" s="38"/>
      <c r="E658" s="117" t="s">
        <v>345</v>
      </c>
      <c r="F658" s="21">
        <f>SUM(E656:F656)</f>
        <v>0</v>
      </c>
      <c r="G658" s="20"/>
    </row>
    <row r="659" spans="1:7" s="5" customFormat="1" ht="15" customHeight="1" x14ac:dyDescent="0.25">
      <c r="A659" s="29"/>
      <c r="B659" s="28"/>
      <c r="C659" s="31"/>
      <c r="D659" s="38"/>
      <c r="E659" s="110"/>
      <c r="F659" s="21"/>
      <c r="G659" s="20"/>
    </row>
    <row r="660" spans="1:7" s="5" customFormat="1" x14ac:dyDescent="0.25">
      <c r="A660" s="27">
        <f>+A623+1</f>
        <v>11</v>
      </c>
      <c r="B660" s="28" t="s">
        <v>211</v>
      </c>
      <c r="C660" s="28"/>
      <c r="D660" s="24"/>
      <c r="E660" s="110"/>
      <c r="F660" s="21"/>
      <c r="G660" s="20"/>
    </row>
    <row r="661" spans="1:7" s="5" customFormat="1" x14ac:dyDescent="0.25">
      <c r="A661" s="27"/>
      <c r="B661" s="28"/>
      <c r="C661" s="28"/>
      <c r="D661" s="24"/>
      <c r="E661" s="110"/>
      <c r="F661" s="21"/>
      <c r="G661" s="20"/>
    </row>
    <row r="662" spans="1:7" s="5" customFormat="1" ht="15" customHeight="1" x14ac:dyDescent="0.25">
      <c r="A662" s="27">
        <f>+A660+0.1</f>
        <v>11.1</v>
      </c>
      <c r="B662" s="28"/>
      <c r="C662" s="28" t="s">
        <v>228</v>
      </c>
      <c r="D662" s="24"/>
      <c r="E662" s="110"/>
      <c r="F662" s="21"/>
      <c r="G662" s="20"/>
    </row>
    <row r="663" spans="1:7" s="5" customFormat="1" ht="15" customHeight="1" x14ac:dyDescent="0.25">
      <c r="A663" s="27"/>
      <c r="B663" s="28"/>
      <c r="C663" s="28"/>
      <c r="D663" s="24"/>
      <c r="E663" s="126" t="s">
        <v>489</v>
      </c>
      <c r="F663" s="21"/>
      <c r="G663" s="20"/>
    </row>
    <row r="664" spans="1:7" s="5" customFormat="1" ht="15" customHeight="1" x14ac:dyDescent="0.25">
      <c r="A664" s="29"/>
      <c r="B664" s="33"/>
      <c r="C664" s="31" t="s">
        <v>212</v>
      </c>
      <c r="D664" s="40"/>
      <c r="E664" s="116"/>
      <c r="F664" s="21"/>
      <c r="G664" s="20"/>
    </row>
    <row r="665" spans="1:7" s="5" customFormat="1" x14ac:dyDescent="0.25">
      <c r="A665" s="29"/>
      <c r="B665" s="33"/>
      <c r="C665" s="31" t="s">
        <v>213</v>
      </c>
      <c r="D665" s="38"/>
      <c r="E665" s="116"/>
      <c r="F665" s="21"/>
      <c r="G665" s="20"/>
    </row>
    <row r="666" spans="1:7" s="5" customFormat="1" x14ac:dyDescent="0.25">
      <c r="A666" s="29"/>
      <c r="B666" s="33"/>
      <c r="C666" s="31"/>
      <c r="D666" s="38"/>
      <c r="E666" s="110"/>
      <c r="F666" s="21"/>
      <c r="G666" s="20"/>
    </row>
    <row r="667" spans="1:7" s="5" customFormat="1" x14ac:dyDescent="0.25">
      <c r="A667" s="29"/>
      <c r="B667" s="33"/>
      <c r="C667" s="31"/>
      <c r="D667" s="38"/>
      <c r="E667" s="117" t="s">
        <v>366</v>
      </c>
      <c r="F667" s="21">
        <f>SUM(E661:E667)</f>
        <v>0</v>
      </c>
      <c r="G667" s="20"/>
    </row>
    <row r="668" spans="1:7" s="5" customFormat="1" x14ac:dyDescent="0.25">
      <c r="A668" s="29"/>
      <c r="B668" s="33"/>
      <c r="C668" s="31"/>
      <c r="D668" s="38"/>
      <c r="E668" s="110"/>
      <c r="F668" s="21"/>
      <c r="G668" s="20"/>
    </row>
    <row r="669" spans="1:7" s="5" customFormat="1" ht="15" customHeight="1" x14ac:dyDescent="0.25">
      <c r="A669" s="29"/>
      <c r="B669" s="28"/>
      <c r="C669" s="28"/>
      <c r="D669" s="24"/>
      <c r="E669" s="110"/>
      <c r="F669" s="21"/>
      <c r="G669" s="20"/>
    </row>
    <row r="670" spans="1:7" s="5" customFormat="1" x14ac:dyDescent="0.25">
      <c r="A670" s="27">
        <f>+A660+1</f>
        <v>12</v>
      </c>
      <c r="B670" s="28" t="s">
        <v>229</v>
      </c>
      <c r="C670" s="28"/>
      <c r="D670" s="24"/>
      <c r="E670" s="110"/>
      <c r="F670" s="21"/>
      <c r="G670" s="20"/>
    </row>
    <row r="671" spans="1:7" s="5" customFormat="1" x14ac:dyDescent="0.25">
      <c r="A671" s="27"/>
      <c r="B671" s="28"/>
      <c r="C671" s="28"/>
      <c r="D671" s="24"/>
      <c r="E671" s="110"/>
      <c r="F671" s="21"/>
      <c r="G671" s="20"/>
    </row>
    <row r="672" spans="1:7" s="5" customFormat="1" ht="15" customHeight="1" x14ac:dyDescent="0.25">
      <c r="A672" s="27">
        <f>+A670+0.1</f>
        <v>12.1</v>
      </c>
      <c r="B672" s="31"/>
      <c r="C672" s="28" t="s">
        <v>230</v>
      </c>
      <c r="D672" s="24"/>
      <c r="E672" s="110"/>
      <c r="F672" s="21"/>
      <c r="G672" s="20"/>
    </row>
    <row r="673" spans="1:7" s="5" customFormat="1" x14ac:dyDescent="0.25">
      <c r="A673" s="29"/>
      <c r="B673" s="33"/>
      <c r="C673" s="105" t="s">
        <v>498</v>
      </c>
      <c r="D673" s="38"/>
      <c r="E673" s="116"/>
      <c r="F673" s="21"/>
      <c r="G673" s="20"/>
    </row>
    <row r="674" spans="1:7" s="5" customFormat="1" x14ac:dyDescent="0.25">
      <c r="A674" s="29"/>
      <c r="B674" s="33"/>
      <c r="C674" s="31" t="s">
        <v>222</v>
      </c>
      <c r="D674" s="38"/>
      <c r="E674" s="116"/>
      <c r="F674" s="21"/>
      <c r="G674" s="20"/>
    </row>
    <row r="675" spans="1:7" s="5" customFormat="1" x14ac:dyDescent="0.25">
      <c r="A675" s="29"/>
      <c r="B675" s="33"/>
      <c r="C675" s="31" t="s">
        <v>223</v>
      </c>
      <c r="D675" s="38"/>
      <c r="E675" s="116"/>
      <c r="F675" s="21"/>
      <c r="G675" s="20"/>
    </row>
    <row r="676" spans="1:7" s="5" customFormat="1" x14ac:dyDescent="0.25">
      <c r="A676" s="29"/>
      <c r="B676" s="33"/>
      <c r="C676" s="31" t="s">
        <v>224</v>
      </c>
      <c r="D676" s="38"/>
      <c r="E676" s="116"/>
      <c r="F676" s="21"/>
      <c r="G676" s="20"/>
    </row>
    <row r="677" spans="1:7" s="5" customFormat="1" x14ac:dyDescent="0.25">
      <c r="A677" s="29"/>
      <c r="B677" s="33"/>
      <c r="C677" s="31" t="s">
        <v>225</v>
      </c>
      <c r="D677" s="38"/>
      <c r="E677" s="116"/>
      <c r="F677" s="21"/>
      <c r="G677" s="20"/>
    </row>
    <row r="678" spans="1:7" s="5" customFormat="1" x14ac:dyDescent="0.25">
      <c r="A678" s="29"/>
      <c r="B678" s="33"/>
      <c r="C678" s="105" t="s">
        <v>499</v>
      </c>
      <c r="D678" s="38"/>
      <c r="E678" s="116"/>
      <c r="F678" s="21"/>
      <c r="G678" s="20"/>
    </row>
    <row r="679" spans="1:7" s="5" customFormat="1" x14ac:dyDescent="0.25">
      <c r="A679" s="29"/>
      <c r="B679" s="33"/>
      <c r="C679" s="31" t="s">
        <v>226</v>
      </c>
      <c r="D679" s="38"/>
      <c r="E679" s="116"/>
      <c r="F679" s="21"/>
      <c r="G679" s="20"/>
    </row>
    <row r="680" spans="1:7" s="5" customFormat="1" x14ac:dyDescent="0.25">
      <c r="A680" s="29"/>
      <c r="B680" s="33"/>
      <c r="C680" s="31" t="s">
        <v>227</v>
      </c>
      <c r="D680" s="38"/>
      <c r="E680" s="116"/>
      <c r="F680" s="21"/>
      <c r="G680" s="20"/>
    </row>
    <row r="681" spans="1:7" s="5" customFormat="1" x14ac:dyDescent="0.25">
      <c r="A681" s="29"/>
      <c r="B681" s="33"/>
      <c r="C681" s="41" t="s">
        <v>325</v>
      </c>
      <c r="D681" s="38"/>
      <c r="E681" s="110"/>
      <c r="F681" s="21"/>
      <c r="G681" s="20"/>
    </row>
    <row r="682" spans="1:7" s="5" customFormat="1" x14ac:dyDescent="0.25">
      <c r="A682" s="29"/>
      <c r="B682" s="33"/>
      <c r="C682" s="31"/>
      <c r="D682" s="93"/>
      <c r="E682" s="116"/>
      <c r="F682" s="21"/>
      <c r="G682" s="20"/>
    </row>
    <row r="683" spans="1:7" s="5" customFormat="1" x14ac:dyDescent="0.25">
      <c r="A683" s="29"/>
      <c r="B683" s="33"/>
      <c r="C683" s="31"/>
      <c r="D683" s="93"/>
      <c r="E683" s="116"/>
      <c r="F683" s="21"/>
      <c r="G683" s="20"/>
    </row>
    <row r="684" spans="1:7" s="5" customFormat="1" x14ac:dyDescent="0.25">
      <c r="A684" s="29"/>
      <c r="B684" s="33"/>
      <c r="C684" s="31"/>
      <c r="D684" s="93"/>
      <c r="E684" s="116"/>
      <c r="F684" s="21"/>
      <c r="G684" s="20"/>
    </row>
    <row r="685" spans="1:7" s="5" customFormat="1" x14ac:dyDescent="0.25">
      <c r="A685" s="29"/>
      <c r="B685" s="33"/>
      <c r="C685" s="28"/>
      <c r="D685" s="24"/>
      <c r="E685" s="110"/>
      <c r="F685" s="21"/>
      <c r="G685" s="20"/>
    </row>
    <row r="686" spans="1:7" s="5" customFormat="1" x14ac:dyDescent="0.25">
      <c r="A686" s="29"/>
      <c r="B686" s="33"/>
      <c r="C686" s="31"/>
      <c r="D686" s="38"/>
      <c r="E686" s="117" t="s">
        <v>346</v>
      </c>
      <c r="F686" s="109">
        <f>SUM(E670:E685)</f>
        <v>0</v>
      </c>
      <c r="G686" s="20"/>
    </row>
    <row r="687" spans="1:7" s="5" customFormat="1" x14ac:dyDescent="0.25">
      <c r="A687" s="29"/>
      <c r="B687" s="33"/>
      <c r="C687" s="31"/>
      <c r="D687" s="38"/>
      <c r="E687" s="110"/>
      <c r="F687" s="21"/>
      <c r="G687" s="20"/>
    </row>
    <row r="688" spans="1:7" s="5" customFormat="1" ht="15" customHeight="1" x14ac:dyDescent="0.25">
      <c r="A688" s="29"/>
      <c r="B688" s="33"/>
      <c r="C688" s="31"/>
      <c r="D688" s="38"/>
      <c r="E688" s="117" t="s">
        <v>323</v>
      </c>
      <c r="F688" s="68">
        <f>SUM(F658:F687)</f>
        <v>0</v>
      </c>
      <c r="G688" s="20"/>
    </row>
    <row r="689" spans="1:9" s="5" customFormat="1" ht="15" customHeight="1" x14ac:dyDescent="0.25">
      <c r="A689" s="24"/>
      <c r="B689" s="28"/>
      <c r="C689" s="28"/>
      <c r="D689" s="24"/>
      <c r="E689" s="110"/>
      <c r="F689" s="21"/>
      <c r="G689" s="20"/>
    </row>
    <row r="690" spans="1:9" s="5" customFormat="1" ht="15" customHeight="1" x14ac:dyDescent="0.25">
      <c r="A690" s="55"/>
      <c r="B690" s="56"/>
      <c r="C690" s="57"/>
      <c r="D690" s="58"/>
      <c r="E690" s="122"/>
      <c r="F690" s="59"/>
      <c r="G690" s="20"/>
      <c r="H690" s="6"/>
      <c r="I690" s="7"/>
    </row>
    <row r="691" spans="1:9" s="5" customFormat="1" ht="15" customHeight="1" x14ac:dyDescent="0.25">
      <c r="A691" s="24"/>
      <c r="B691" s="31"/>
      <c r="C691" s="31"/>
      <c r="D691" s="38"/>
      <c r="E691" s="110"/>
      <c r="F691" s="21"/>
      <c r="G691" s="20"/>
    </row>
    <row r="692" spans="1:9" s="5" customFormat="1" ht="15" customHeight="1" x14ac:dyDescent="0.25">
      <c r="A692" s="24"/>
      <c r="B692" s="31"/>
      <c r="C692" s="31"/>
      <c r="D692" s="38"/>
      <c r="E692" s="117" t="s">
        <v>449</v>
      </c>
      <c r="F692" s="68">
        <f>+I692</f>
        <v>0</v>
      </c>
      <c r="G692" s="20"/>
      <c r="I692" s="5">
        <f>SUM(I12:I689)</f>
        <v>0</v>
      </c>
    </row>
    <row r="693" spans="1:9" s="5" customFormat="1" x14ac:dyDescent="0.25">
      <c r="A693" s="65"/>
      <c r="B693" s="35"/>
      <c r="C693" s="36"/>
      <c r="D693" s="37"/>
      <c r="E693" s="127"/>
      <c r="F693" s="21"/>
      <c r="G693" s="20"/>
    </row>
    <row r="694" spans="1:9" s="5" customFormat="1" x14ac:dyDescent="0.25">
      <c r="A694" s="11"/>
      <c r="B694" s="14"/>
      <c r="C694" s="14"/>
      <c r="D694" s="47"/>
      <c r="E694" s="128"/>
    </row>
  </sheetData>
  <sheetProtection password="C483" sheet="1" objects="1" scenarios="1" insertRows="0"/>
  <mergeCells count="3">
    <mergeCell ref="A10:A11"/>
    <mergeCell ref="E10:E11"/>
    <mergeCell ref="F10:F11"/>
  </mergeCells>
  <pageMargins left="0.70866141732283472" right="0.70866141732283472" top="0.51181102362204722" bottom="0.74803149606299213" header="0.31496062992125984" footer="0.31496062992125984"/>
  <pageSetup paperSize="9" scale="88" fitToHeight="0" orientation="portrait" r:id="rId1"/>
  <headerFooter>
    <oddFooter>&amp;LQS09d&amp;C6/&amp;P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7"/>
  <sheetViews>
    <sheetView tabSelected="1" topLeftCell="A457" workbookViewId="0">
      <selection activeCell="C464" sqref="C464:C481"/>
    </sheetView>
  </sheetViews>
  <sheetFormatPr defaultRowHeight="15" x14ac:dyDescent="0.25"/>
  <cols>
    <col min="1" max="1" width="4.7109375" style="1" customWidth="1"/>
    <col min="2" max="2" width="3.7109375" style="12" customWidth="1"/>
    <col min="3" max="3" width="6.7109375" style="12" customWidth="1"/>
    <col min="4" max="4" width="52.7109375" style="42" customWidth="1"/>
    <col min="5" max="6" width="14.7109375" customWidth="1"/>
    <col min="7" max="7" width="1.7109375" customWidth="1"/>
  </cols>
  <sheetData>
    <row r="1" spans="1:8" x14ac:dyDescent="0.25">
      <c r="A1" s="15" t="s">
        <v>231</v>
      </c>
    </row>
    <row r="2" spans="1:8" x14ac:dyDescent="0.25">
      <c r="A2" s="15" t="s">
        <v>234</v>
      </c>
    </row>
    <row r="3" spans="1:8" x14ac:dyDescent="0.25">
      <c r="A3" s="2"/>
    </row>
    <row r="4" spans="1:8" x14ac:dyDescent="0.25">
      <c r="A4" s="2"/>
    </row>
    <row r="5" spans="1:8" x14ac:dyDescent="0.25">
      <c r="A5" s="2"/>
    </row>
    <row r="6" spans="1:8" x14ac:dyDescent="0.25">
      <c r="A6" s="3"/>
      <c r="B6" s="13"/>
      <c r="C6" s="13"/>
      <c r="D6" s="43"/>
      <c r="E6" s="4"/>
      <c r="F6" s="4"/>
      <c r="G6" s="4"/>
    </row>
    <row r="7" spans="1:8" x14ac:dyDescent="0.25">
      <c r="A7" s="18"/>
      <c r="B7" s="19"/>
      <c r="C7" s="19"/>
      <c r="D7" s="44"/>
      <c r="E7" s="20"/>
      <c r="F7" s="21"/>
      <c r="G7" s="20"/>
    </row>
    <row r="8" spans="1:8" x14ac:dyDescent="0.25">
      <c r="A8" s="22" t="s">
        <v>233</v>
      </c>
      <c r="B8" s="19"/>
      <c r="C8" s="19"/>
      <c r="D8" s="44"/>
      <c r="E8" s="20"/>
      <c r="F8" s="20"/>
      <c r="G8" s="20"/>
    </row>
    <row r="9" spans="1:8" x14ac:dyDescent="0.25">
      <c r="A9" s="23" t="s">
        <v>383</v>
      </c>
      <c r="B9" s="19"/>
      <c r="C9" s="19"/>
      <c r="D9" s="44"/>
      <c r="E9" s="20"/>
      <c r="F9" s="20"/>
      <c r="G9" s="20"/>
    </row>
    <row r="10" spans="1:8" x14ac:dyDescent="0.25">
      <c r="A10" s="132" t="s">
        <v>220</v>
      </c>
      <c r="B10" s="8"/>
      <c r="C10" s="9" t="s">
        <v>219</v>
      </c>
      <c r="D10" s="10"/>
      <c r="E10" s="132" t="s">
        <v>0</v>
      </c>
      <c r="F10" s="132" t="s">
        <v>0</v>
      </c>
      <c r="G10" s="20"/>
    </row>
    <row r="11" spans="1:8" x14ac:dyDescent="0.25">
      <c r="A11" s="132"/>
      <c r="B11" s="8"/>
      <c r="C11" s="9"/>
      <c r="D11" s="10"/>
      <c r="E11" s="132"/>
      <c r="F11" s="132"/>
      <c r="G11" s="20"/>
      <c r="H11" s="16"/>
    </row>
    <row r="12" spans="1:8" s="5" customFormat="1" x14ac:dyDescent="0.25">
      <c r="A12" s="24"/>
      <c r="B12" s="25"/>
      <c r="C12" s="25"/>
      <c r="D12" s="45"/>
      <c r="E12" s="26"/>
      <c r="F12" s="21"/>
      <c r="G12" s="20"/>
      <c r="H12" s="17"/>
    </row>
    <row r="13" spans="1:8" s="5" customFormat="1" x14ac:dyDescent="0.25">
      <c r="A13" s="27">
        <v>1</v>
      </c>
      <c r="B13" s="28" t="s">
        <v>1</v>
      </c>
      <c r="C13" s="28"/>
      <c r="D13" s="24"/>
      <c r="E13" s="24"/>
      <c r="F13" s="21"/>
      <c r="G13" s="20"/>
    </row>
    <row r="14" spans="1:8" s="5" customFormat="1" x14ac:dyDescent="0.25">
      <c r="A14" s="29"/>
      <c r="B14" s="28"/>
      <c r="C14" s="28"/>
      <c r="D14" s="24"/>
      <c r="E14" s="24"/>
      <c r="F14" s="21"/>
      <c r="G14" s="20"/>
    </row>
    <row r="15" spans="1:8" s="5" customFormat="1" x14ac:dyDescent="0.25">
      <c r="A15" s="27">
        <f>+A13+0.1</f>
        <v>1.1000000000000001</v>
      </c>
      <c r="B15" s="28"/>
      <c r="C15" s="28" t="s">
        <v>2</v>
      </c>
      <c r="D15" s="24"/>
      <c r="E15" s="24"/>
      <c r="F15" s="21"/>
      <c r="G15" s="20"/>
    </row>
    <row r="16" spans="1:8" s="5" customFormat="1" x14ac:dyDescent="0.25">
      <c r="A16" s="27"/>
      <c r="B16" s="30"/>
      <c r="C16" s="31" t="s">
        <v>3</v>
      </c>
      <c r="D16" s="38"/>
      <c r="E16" s="92"/>
      <c r="F16" s="21"/>
      <c r="G16" s="20"/>
    </row>
    <row r="17" spans="1:7" s="5" customFormat="1" x14ac:dyDescent="0.25">
      <c r="A17" s="32"/>
      <c r="B17" s="33"/>
      <c r="C17" s="31" t="s">
        <v>4</v>
      </c>
      <c r="D17" s="38"/>
      <c r="E17" s="92"/>
      <c r="F17" s="21"/>
      <c r="G17" s="20"/>
    </row>
    <row r="18" spans="1:7" s="5" customFormat="1" x14ac:dyDescent="0.25">
      <c r="A18" s="29"/>
      <c r="B18" s="30"/>
      <c r="C18" s="31" t="s">
        <v>5</v>
      </c>
      <c r="D18" s="38"/>
      <c r="E18" s="92"/>
      <c r="F18" s="21"/>
      <c r="G18" s="20"/>
    </row>
    <row r="19" spans="1:7" s="5" customFormat="1" x14ac:dyDescent="0.25">
      <c r="A19" s="24"/>
      <c r="B19" s="28"/>
      <c r="C19" s="31"/>
      <c r="D19" s="38"/>
      <c r="E19" s="24"/>
      <c r="F19" s="21"/>
      <c r="G19" s="20"/>
    </row>
    <row r="20" spans="1:7" s="5" customFormat="1" x14ac:dyDescent="0.25">
      <c r="A20" s="27">
        <f>+A15+0.1</f>
        <v>1.2000000000000002</v>
      </c>
      <c r="B20" s="28"/>
      <c r="C20" s="28" t="s">
        <v>6</v>
      </c>
      <c r="D20" s="24"/>
      <c r="E20" s="24"/>
      <c r="F20" s="21"/>
      <c r="G20" s="20"/>
    </row>
    <row r="21" spans="1:7" s="5" customFormat="1" x14ac:dyDescent="0.25">
      <c r="A21" s="24"/>
      <c r="B21" s="33"/>
      <c r="C21" s="41" t="s">
        <v>385</v>
      </c>
      <c r="D21" s="38"/>
      <c r="E21" s="92"/>
      <c r="F21" s="21"/>
      <c r="G21" s="20"/>
    </row>
    <row r="22" spans="1:7" s="5" customFormat="1" x14ac:dyDescent="0.25">
      <c r="A22" s="24"/>
      <c r="B22" s="33"/>
      <c r="C22" s="41" t="s">
        <v>384</v>
      </c>
      <c r="D22" s="38"/>
      <c r="E22" s="92"/>
      <c r="F22" s="21"/>
      <c r="G22" s="20"/>
    </row>
    <row r="23" spans="1:7" s="5" customFormat="1" x14ac:dyDescent="0.25">
      <c r="A23" s="24"/>
      <c r="B23" s="31"/>
      <c r="C23" s="31"/>
      <c r="D23" s="38"/>
      <c r="E23" s="24"/>
      <c r="F23" s="21"/>
      <c r="G23" s="20"/>
    </row>
    <row r="24" spans="1:7" s="5" customFormat="1" x14ac:dyDescent="0.25">
      <c r="A24" s="27">
        <f>+A20+0.1</f>
        <v>1.3000000000000003</v>
      </c>
      <c r="B24" s="31"/>
      <c r="C24" s="28" t="s">
        <v>7</v>
      </c>
      <c r="D24" s="24"/>
      <c r="E24" s="24"/>
      <c r="F24" s="21"/>
      <c r="G24" s="20"/>
    </row>
    <row r="25" spans="1:7" s="5" customFormat="1" x14ac:dyDescent="0.25">
      <c r="A25" s="29"/>
      <c r="B25" s="33"/>
      <c r="C25" s="31" t="s">
        <v>7</v>
      </c>
      <c r="D25" s="38"/>
      <c r="E25" s="92"/>
      <c r="F25" s="21"/>
      <c r="G25" s="20"/>
    </row>
    <row r="26" spans="1:7" s="5" customFormat="1" x14ac:dyDescent="0.25">
      <c r="A26" s="29"/>
      <c r="B26" s="31"/>
      <c r="C26" s="31"/>
      <c r="D26" s="38"/>
      <c r="E26" s="24"/>
      <c r="F26" s="21"/>
      <c r="G26" s="20"/>
    </row>
    <row r="27" spans="1:7" s="5" customFormat="1" x14ac:dyDescent="0.25">
      <c r="A27" s="27">
        <f>+A24+0.1</f>
        <v>1.4000000000000004</v>
      </c>
      <c r="B27" s="31"/>
      <c r="C27" s="28" t="s">
        <v>214</v>
      </c>
      <c r="D27" s="24"/>
      <c r="E27" s="24"/>
      <c r="F27" s="21"/>
      <c r="G27" s="20"/>
    </row>
    <row r="28" spans="1:7" s="5" customFormat="1" x14ac:dyDescent="0.25">
      <c r="A28" s="29"/>
      <c r="B28" s="33"/>
      <c r="C28" s="41" t="s">
        <v>386</v>
      </c>
      <c r="D28" s="38"/>
      <c r="E28" s="92"/>
      <c r="F28" s="21"/>
      <c r="G28" s="20"/>
    </row>
    <row r="29" spans="1:7" s="5" customFormat="1" x14ac:dyDescent="0.25">
      <c r="A29" s="29"/>
      <c r="B29" s="28"/>
      <c r="C29" s="31"/>
      <c r="D29" s="38"/>
      <c r="E29" s="24"/>
      <c r="F29" s="21"/>
      <c r="G29" s="20"/>
    </row>
    <row r="30" spans="1:7" s="5" customFormat="1" x14ac:dyDescent="0.25">
      <c r="A30" s="27">
        <f>+A27+0.1</f>
        <v>1.5000000000000004</v>
      </c>
      <c r="B30" s="28"/>
      <c r="C30" s="28" t="s">
        <v>11</v>
      </c>
      <c r="D30" s="24"/>
      <c r="E30" s="24"/>
      <c r="F30" s="21"/>
      <c r="G30" s="20"/>
    </row>
    <row r="31" spans="1:7" s="5" customFormat="1" x14ac:dyDescent="0.25">
      <c r="A31" s="29"/>
      <c r="B31" s="33"/>
      <c r="C31" s="31" t="s">
        <v>11</v>
      </c>
      <c r="D31" s="38"/>
      <c r="E31" s="92"/>
      <c r="F31" s="21"/>
      <c r="G31" s="20"/>
    </row>
    <row r="32" spans="1:7" s="5" customFormat="1" x14ac:dyDescent="0.25">
      <c r="A32" s="29"/>
      <c r="B32" s="28"/>
      <c r="C32" s="31"/>
      <c r="D32" s="38"/>
      <c r="E32" s="24"/>
      <c r="F32" s="21"/>
      <c r="G32" s="20"/>
    </row>
    <row r="33" spans="1:7" s="5" customFormat="1" x14ac:dyDescent="0.25">
      <c r="A33" s="27">
        <f>+A30+0.1</f>
        <v>1.6000000000000005</v>
      </c>
      <c r="B33" s="28"/>
      <c r="C33" s="28" t="s">
        <v>12</v>
      </c>
      <c r="D33" s="24"/>
      <c r="E33" s="24"/>
      <c r="F33" s="21"/>
      <c r="G33" s="20"/>
    </row>
    <row r="34" spans="1:7" s="5" customFormat="1" x14ac:dyDescent="0.25">
      <c r="A34" s="29"/>
      <c r="B34" s="33"/>
      <c r="C34" s="31" t="s">
        <v>15</v>
      </c>
      <c r="D34" s="38"/>
      <c r="E34" s="92"/>
      <c r="F34" s="21"/>
      <c r="G34" s="20"/>
    </row>
    <row r="35" spans="1:7" s="5" customFormat="1" x14ac:dyDescent="0.25">
      <c r="A35" s="29"/>
      <c r="B35" s="33"/>
      <c r="C35" s="31"/>
      <c r="D35" s="38"/>
      <c r="E35" s="38"/>
      <c r="F35" s="21"/>
      <c r="G35" s="20"/>
    </row>
    <row r="36" spans="1:7" s="5" customFormat="1" x14ac:dyDescent="0.25">
      <c r="A36" s="29">
        <v>1.7</v>
      </c>
      <c r="B36" s="33"/>
      <c r="C36" s="41" t="s">
        <v>325</v>
      </c>
      <c r="D36" s="38"/>
      <c r="E36" s="38"/>
      <c r="F36" s="21"/>
      <c r="G36" s="20"/>
    </row>
    <row r="37" spans="1:7" s="5" customFormat="1" x14ac:dyDescent="0.25">
      <c r="A37" s="29"/>
      <c r="B37" s="33"/>
      <c r="C37" s="31"/>
      <c r="D37" s="93"/>
      <c r="E37" s="92"/>
      <c r="F37" s="21"/>
      <c r="G37" s="20"/>
    </row>
    <row r="38" spans="1:7" s="5" customFormat="1" x14ac:dyDescent="0.25">
      <c r="A38" s="29"/>
      <c r="B38" s="33"/>
      <c r="C38" s="31"/>
      <c r="D38" s="93"/>
      <c r="E38" s="92"/>
      <c r="F38" s="21"/>
      <c r="G38" s="20"/>
    </row>
    <row r="39" spans="1:7" s="5" customFormat="1" x14ac:dyDescent="0.25">
      <c r="A39" s="29"/>
      <c r="B39" s="33"/>
      <c r="C39" s="31"/>
      <c r="D39" s="93"/>
      <c r="E39" s="92"/>
      <c r="F39" s="21"/>
      <c r="G39" s="20"/>
    </row>
    <row r="40" spans="1:7" s="5" customFormat="1" x14ac:dyDescent="0.25">
      <c r="A40" s="29"/>
      <c r="B40" s="28"/>
      <c r="C40" s="31"/>
      <c r="D40" s="38"/>
      <c r="E40" s="66" t="s">
        <v>326</v>
      </c>
      <c r="F40" s="21">
        <f>SUM(E15:E40)</f>
        <v>0</v>
      </c>
      <c r="G40" s="20"/>
    </row>
    <row r="41" spans="1:7" s="5" customFormat="1" x14ac:dyDescent="0.25">
      <c r="A41" s="27">
        <f>+A13+1</f>
        <v>2</v>
      </c>
      <c r="B41" s="28" t="s">
        <v>16</v>
      </c>
      <c r="C41" s="28"/>
      <c r="D41" s="24"/>
      <c r="E41" s="24"/>
      <c r="F41" s="21"/>
      <c r="G41" s="20"/>
    </row>
    <row r="42" spans="1:7" s="5" customFormat="1" x14ac:dyDescent="0.25">
      <c r="A42" s="29"/>
      <c r="B42" s="28"/>
      <c r="C42" s="28"/>
      <c r="D42" s="24"/>
      <c r="E42" s="24"/>
      <c r="F42" s="21"/>
      <c r="G42" s="20"/>
    </row>
    <row r="43" spans="1:7" s="5" customFormat="1" x14ac:dyDescent="0.25">
      <c r="A43" s="27">
        <f>+A41+0.1</f>
        <v>2.1</v>
      </c>
      <c r="B43" s="28"/>
      <c r="C43" s="28" t="s">
        <v>17</v>
      </c>
      <c r="D43" s="24"/>
      <c r="E43" s="24"/>
      <c r="F43" s="21"/>
      <c r="G43" s="20"/>
    </row>
    <row r="44" spans="1:7" s="5" customFormat="1" x14ac:dyDescent="0.25">
      <c r="A44" s="29"/>
      <c r="B44" s="33"/>
      <c r="C44" s="31" t="s">
        <v>18</v>
      </c>
      <c r="D44" s="38"/>
      <c r="E44" s="92"/>
      <c r="F44" s="21"/>
      <c r="G44" s="20"/>
    </row>
    <row r="45" spans="1:7" s="5" customFormat="1" x14ac:dyDescent="0.25">
      <c r="A45" s="29"/>
      <c r="B45" s="33"/>
      <c r="C45" s="31" t="s">
        <v>19</v>
      </c>
      <c r="D45" s="38"/>
      <c r="E45" s="92"/>
      <c r="F45" s="21"/>
      <c r="G45" s="20"/>
    </row>
    <row r="46" spans="1:7" s="5" customFormat="1" x14ac:dyDescent="0.25">
      <c r="A46" s="29"/>
      <c r="B46" s="33"/>
      <c r="C46" s="31" t="s">
        <v>20</v>
      </c>
      <c r="D46" s="38"/>
      <c r="E46" s="92"/>
      <c r="F46" s="21"/>
      <c r="G46" s="20"/>
    </row>
    <row r="47" spans="1:7" s="5" customFormat="1" x14ac:dyDescent="0.25">
      <c r="A47" s="29"/>
      <c r="B47" s="33"/>
      <c r="C47" s="31" t="s">
        <v>21</v>
      </c>
      <c r="D47" s="38"/>
      <c r="E47" s="92"/>
      <c r="F47" s="21"/>
      <c r="G47" s="20"/>
    </row>
    <row r="48" spans="1:7" s="5" customFormat="1" x14ac:dyDescent="0.25">
      <c r="A48" s="29"/>
      <c r="B48" s="33"/>
      <c r="C48" s="31" t="s">
        <v>22</v>
      </c>
      <c r="D48" s="38"/>
      <c r="E48" s="92"/>
      <c r="F48" s="21"/>
      <c r="G48" s="20"/>
    </row>
    <row r="49" spans="1:7" s="5" customFormat="1" x14ac:dyDescent="0.25">
      <c r="A49" s="29"/>
      <c r="B49" s="33"/>
      <c r="C49" s="41" t="s">
        <v>325</v>
      </c>
      <c r="D49" s="38"/>
      <c r="E49" s="38"/>
      <c r="F49" s="21"/>
      <c r="G49" s="20"/>
    </row>
    <row r="50" spans="1:7" s="5" customFormat="1" x14ac:dyDescent="0.25">
      <c r="A50" s="29"/>
      <c r="B50" s="33"/>
      <c r="C50" s="31"/>
      <c r="D50" s="93"/>
      <c r="E50" s="92"/>
      <c r="F50" s="21"/>
      <c r="G50" s="20"/>
    </row>
    <row r="51" spans="1:7" s="5" customFormat="1" x14ac:dyDescent="0.25">
      <c r="A51" s="29"/>
      <c r="B51" s="33"/>
      <c r="C51" s="31"/>
      <c r="D51" s="93"/>
      <c r="E51" s="92"/>
      <c r="F51" s="21"/>
      <c r="G51" s="20"/>
    </row>
    <row r="52" spans="1:7" s="5" customFormat="1" x14ac:dyDescent="0.25">
      <c r="A52" s="29"/>
      <c r="B52" s="33"/>
      <c r="C52" s="31"/>
      <c r="D52" s="93"/>
      <c r="E52" s="92"/>
      <c r="F52" s="21"/>
      <c r="G52" s="20"/>
    </row>
    <row r="53" spans="1:7" s="5" customFormat="1" x14ac:dyDescent="0.25">
      <c r="A53" s="29"/>
      <c r="B53" s="28"/>
      <c r="C53" s="31"/>
      <c r="D53" s="38"/>
      <c r="E53" s="66" t="s">
        <v>327</v>
      </c>
      <c r="F53" s="21">
        <f>SUM(E42:E53)</f>
        <v>0</v>
      </c>
      <c r="G53" s="20"/>
    </row>
    <row r="54" spans="1:7" s="5" customFormat="1" x14ac:dyDescent="0.25">
      <c r="A54" s="29"/>
      <c r="B54" s="28"/>
      <c r="C54" s="31"/>
      <c r="D54" s="38"/>
      <c r="E54" s="24"/>
      <c r="F54" s="21"/>
      <c r="G54" s="20"/>
    </row>
    <row r="55" spans="1:7" s="5" customFormat="1" x14ac:dyDescent="0.25">
      <c r="A55" s="27">
        <f>+A41+1</f>
        <v>3</v>
      </c>
      <c r="B55" s="28" t="s">
        <v>23</v>
      </c>
      <c r="C55" s="28"/>
      <c r="D55" s="24"/>
      <c r="E55" s="24"/>
      <c r="F55" s="21"/>
      <c r="G55" s="20"/>
    </row>
    <row r="56" spans="1:7" s="5" customFormat="1" x14ac:dyDescent="0.25">
      <c r="A56" s="27"/>
      <c r="B56" s="28"/>
      <c r="C56" s="28"/>
      <c r="D56" s="24"/>
      <c r="E56" s="24"/>
      <c r="F56" s="21"/>
      <c r="G56" s="20"/>
    </row>
    <row r="57" spans="1:7" s="5" customFormat="1" x14ac:dyDescent="0.25">
      <c r="A57" s="27">
        <f>+A55+0.1</f>
        <v>3.1</v>
      </c>
      <c r="B57" s="28"/>
      <c r="C57" s="28" t="s">
        <v>24</v>
      </c>
      <c r="D57" s="24"/>
      <c r="E57" s="24"/>
      <c r="F57" s="21"/>
      <c r="G57" s="20"/>
    </row>
    <row r="58" spans="1:7" s="5" customFormat="1" x14ac:dyDescent="0.25">
      <c r="A58" s="29"/>
      <c r="B58" s="33"/>
      <c r="C58" s="31" t="s">
        <v>25</v>
      </c>
      <c r="D58" s="38"/>
      <c r="E58" s="92"/>
      <c r="F58" s="21"/>
      <c r="G58" s="20"/>
    </row>
    <row r="59" spans="1:7" s="5" customFormat="1" x14ac:dyDescent="0.25">
      <c r="A59" s="29"/>
      <c r="B59" s="33"/>
      <c r="C59" s="31" t="s">
        <v>26</v>
      </c>
      <c r="D59" s="38"/>
      <c r="E59" s="92"/>
      <c r="F59" s="21"/>
      <c r="G59" s="20"/>
    </row>
    <row r="60" spans="1:7" s="5" customFormat="1" x14ac:dyDescent="0.25">
      <c r="A60" s="29"/>
      <c r="B60" s="33"/>
      <c r="C60" s="31" t="s">
        <v>27</v>
      </c>
      <c r="D60" s="38"/>
      <c r="E60" s="92"/>
      <c r="F60" s="21"/>
      <c r="G60" s="20"/>
    </row>
    <row r="61" spans="1:7" s="5" customFormat="1" x14ac:dyDescent="0.25">
      <c r="A61" s="29"/>
      <c r="B61" s="33"/>
      <c r="C61" s="31" t="s">
        <v>28</v>
      </c>
      <c r="D61" s="38"/>
      <c r="E61" s="92"/>
      <c r="F61" s="21"/>
      <c r="G61" s="20"/>
    </row>
    <row r="62" spans="1:7" s="5" customFormat="1" x14ac:dyDescent="0.25">
      <c r="A62" s="29"/>
      <c r="B62" s="33"/>
      <c r="C62" s="31" t="s">
        <v>29</v>
      </c>
      <c r="D62" s="38"/>
      <c r="E62" s="92"/>
      <c r="F62" s="21"/>
      <c r="G62" s="20"/>
    </row>
    <row r="63" spans="1:7" s="5" customFormat="1" x14ac:dyDescent="0.25">
      <c r="A63" s="29"/>
      <c r="B63" s="33"/>
      <c r="C63" s="31" t="s">
        <v>30</v>
      </c>
      <c r="D63" s="38"/>
      <c r="E63" s="92"/>
      <c r="F63" s="21"/>
      <c r="G63" s="20"/>
    </row>
    <row r="64" spans="1:7" s="5" customFormat="1" x14ac:dyDescent="0.25">
      <c r="A64" s="29"/>
      <c r="B64" s="28"/>
      <c r="C64" s="31"/>
      <c r="D64" s="38"/>
      <c r="E64" s="24"/>
      <c r="F64" s="21"/>
      <c r="G64" s="20"/>
    </row>
    <row r="65" spans="1:7" s="5" customFormat="1" x14ac:dyDescent="0.25">
      <c r="A65" s="27">
        <f>+A57+0.1</f>
        <v>3.2</v>
      </c>
      <c r="B65" s="28"/>
      <c r="C65" s="28" t="s">
        <v>31</v>
      </c>
      <c r="D65" s="24"/>
      <c r="E65" s="24"/>
      <c r="F65" s="21"/>
      <c r="G65" s="20"/>
    </row>
    <row r="66" spans="1:7" s="5" customFormat="1" x14ac:dyDescent="0.25">
      <c r="A66" s="29"/>
      <c r="B66" s="33"/>
      <c r="C66" s="41" t="s">
        <v>32</v>
      </c>
      <c r="D66" s="38"/>
      <c r="E66" s="92"/>
      <c r="F66" s="21"/>
      <c r="G66" s="20"/>
    </row>
    <row r="67" spans="1:7" s="5" customFormat="1" x14ac:dyDescent="0.25">
      <c r="A67" s="29"/>
      <c r="B67" s="33"/>
      <c r="C67" s="31" t="s">
        <v>33</v>
      </c>
      <c r="D67" s="38"/>
      <c r="E67" s="92"/>
      <c r="F67" s="21"/>
      <c r="G67" s="20"/>
    </row>
    <row r="68" spans="1:7" s="5" customFormat="1" x14ac:dyDescent="0.25">
      <c r="A68" s="29"/>
      <c r="B68" s="33"/>
      <c r="C68" s="41" t="s">
        <v>34</v>
      </c>
      <c r="D68" s="38"/>
      <c r="E68" s="92"/>
      <c r="F68" s="21"/>
      <c r="G68" s="20"/>
    </row>
    <row r="69" spans="1:7" s="5" customFormat="1" x14ac:dyDescent="0.25">
      <c r="A69" s="29"/>
      <c r="B69" s="33"/>
      <c r="C69" s="41" t="s">
        <v>325</v>
      </c>
      <c r="D69" s="38"/>
      <c r="E69" s="38"/>
      <c r="F69" s="21"/>
      <c r="G69" s="20"/>
    </row>
    <row r="70" spans="1:7" s="5" customFormat="1" x14ac:dyDescent="0.25">
      <c r="A70" s="29"/>
      <c r="B70" s="33"/>
      <c r="C70" s="31"/>
      <c r="D70" s="93"/>
      <c r="E70" s="92"/>
      <c r="F70" s="21"/>
      <c r="G70" s="20"/>
    </row>
    <row r="71" spans="1:7" s="5" customFormat="1" x14ac:dyDescent="0.25">
      <c r="A71" s="29"/>
      <c r="B71" s="33"/>
      <c r="C71" s="31"/>
      <c r="D71" s="93"/>
      <c r="E71" s="92"/>
      <c r="F71" s="21"/>
      <c r="G71" s="20"/>
    </row>
    <row r="72" spans="1:7" s="5" customFormat="1" x14ac:dyDescent="0.25">
      <c r="A72" s="29"/>
      <c r="B72" s="33"/>
      <c r="C72" s="31"/>
      <c r="D72" s="93"/>
      <c r="E72" s="92"/>
      <c r="F72" s="21"/>
      <c r="G72" s="20"/>
    </row>
    <row r="73" spans="1:7" s="5" customFormat="1" x14ac:dyDescent="0.25">
      <c r="A73" s="29"/>
      <c r="B73" s="28"/>
      <c r="C73" s="31"/>
      <c r="D73" s="38"/>
      <c r="E73" s="66" t="s">
        <v>328</v>
      </c>
      <c r="F73" s="21">
        <f>SUM(E56:E73)</f>
        <v>0</v>
      </c>
      <c r="G73" s="20"/>
    </row>
    <row r="74" spans="1:7" s="5" customFormat="1" x14ac:dyDescent="0.25">
      <c r="A74" s="27">
        <f>+A65+0.1</f>
        <v>3.3000000000000003</v>
      </c>
      <c r="B74" s="28"/>
      <c r="C74" s="28" t="s">
        <v>35</v>
      </c>
      <c r="D74" s="24"/>
      <c r="E74" s="24"/>
      <c r="F74" s="21"/>
      <c r="G74" s="20"/>
    </row>
    <row r="75" spans="1:7" s="5" customFormat="1" x14ac:dyDescent="0.25">
      <c r="A75" s="29"/>
      <c r="B75" s="33"/>
      <c r="C75" s="41" t="s">
        <v>36</v>
      </c>
      <c r="D75" s="38"/>
      <c r="E75" s="92"/>
      <c r="F75" s="21"/>
      <c r="G75" s="20"/>
    </row>
    <row r="76" spans="1:7" s="5" customFormat="1" x14ac:dyDescent="0.25">
      <c r="A76" s="29"/>
      <c r="B76" s="33"/>
      <c r="C76" s="41" t="s">
        <v>296</v>
      </c>
      <c r="D76" s="38"/>
      <c r="E76" s="92"/>
      <c r="F76" s="21"/>
      <c r="G76" s="20"/>
    </row>
    <row r="77" spans="1:7" s="5" customFormat="1" x14ac:dyDescent="0.25">
      <c r="A77" s="29"/>
      <c r="B77" s="33"/>
      <c r="C77" s="31" t="s">
        <v>37</v>
      </c>
      <c r="D77" s="38"/>
      <c r="E77" s="92"/>
      <c r="F77" s="21"/>
      <c r="G77" s="20"/>
    </row>
    <row r="78" spans="1:7" s="5" customFormat="1" x14ac:dyDescent="0.25">
      <c r="A78" s="29"/>
      <c r="B78" s="33"/>
      <c r="C78" s="41" t="s">
        <v>38</v>
      </c>
      <c r="D78" s="38"/>
      <c r="E78" s="92"/>
      <c r="F78" s="21"/>
      <c r="G78" s="20"/>
    </row>
    <row r="79" spans="1:7" s="5" customFormat="1" x14ac:dyDescent="0.25">
      <c r="A79" s="29"/>
      <c r="B79" s="33"/>
      <c r="C79" s="31" t="s">
        <v>39</v>
      </c>
      <c r="D79" s="38"/>
      <c r="E79" s="92"/>
      <c r="F79" s="21"/>
      <c r="G79" s="20"/>
    </row>
    <row r="80" spans="1:7" s="5" customFormat="1" x14ac:dyDescent="0.25">
      <c r="A80" s="29"/>
      <c r="B80" s="33"/>
      <c r="C80" s="31" t="s">
        <v>40</v>
      </c>
      <c r="D80" s="38"/>
      <c r="E80" s="92"/>
      <c r="F80" s="21"/>
      <c r="G80" s="20"/>
    </row>
    <row r="81" spans="1:7" s="5" customFormat="1" x14ac:dyDescent="0.25">
      <c r="A81" s="29"/>
      <c r="B81" s="33"/>
      <c r="C81" s="41" t="s">
        <v>325</v>
      </c>
      <c r="D81" s="38"/>
      <c r="E81" s="38"/>
      <c r="F81" s="21"/>
      <c r="G81" s="20"/>
    </row>
    <row r="82" spans="1:7" s="5" customFormat="1" x14ac:dyDescent="0.25">
      <c r="A82" s="29"/>
      <c r="B82" s="33"/>
      <c r="C82" s="31"/>
      <c r="D82" s="93"/>
      <c r="E82" s="92"/>
      <c r="F82" s="21"/>
      <c r="G82" s="20"/>
    </row>
    <row r="83" spans="1:7" s="5" customFormat="1" x14ac:dyDescent="0.25">
      <c r="A83" s="29"/>
      <c r="B83" s="33"/>
      <c r="C83" s="31"/>
      <c r="D83" s="93"/>
      <c r="E83" s="92"/>
      <c r="F83" s="21"/>
      <c r="G83" s="20"/>
    </row>
    <row r="84" spans="1:7" s="5" customFormat="1" x14ac:dyDescent="0.25">
      <c r="A84" s="29"/>
      <c r="B84" s="33"/>
      <c r="C84" s="31"/>
      <c r="D84" s="93"/>
      <c r="E84" s="92"/>
      <c r="F84" s="21"/>
      <c r="G84" s="20"/>
    </row>
    <row r="85" spans="1:7" s="5" customFormat="1" x14ac:dyDescent="0.25">
      <c r="A85" s="29"/>
      <c r="B85" s="33"/>
      <c r="C85" s="31"/>
      <c r="D85" s="38"/>
      <c r="E85" s="38"/>
      <c r="F85" s="21"/>
      <c r="G85" s="20"/>
    </row>
    <row r="86" spans="1:7" s="5" customFormat="1" x14ac:dyDescent="0.25">
      <c r="A86" s="27">
        <f>+A74+0.1</f>
        <v>3.4000000000000004</v>
      </c>
      <c r="B86" s="28"/>
      <c r="C86" s="28" t="s">
        <v>41</v>
      </c>
      <c r="D86" s="24"/>
      <c r="E86" s="26"/>
      <c r="F86" s="21"/>
      <c r="G86" s="20"/>
    </row>
    <row r="87" spans="1:7" s="5" customFormat="1" x14ac:dyDescent="0.25">
      <c r="A87" s="29"/>
      <c r="B87" s="33"/>
      <c r="C87" s="31" t="s">
        <v>42</v>
      </c>
      <c r="D87" s="38"/>
      <c r="E87" s="94"/>
      <c r="F87" s="21"/>
      <c r="G87" s="20"/>
    </row>
    <row r="88" spans="1:7" s="5" customFormat="1" x14ac:dyDescent="0.25">
      <c r="A88" s="29"/>
      <c r="B88" s="33"/>
      <c r="C88" s="31" t="s">
        <v>43</v>
      </c>
      <c r="D88" s="38"/>
      <c r="E88" s="94"/>
      <c r="F88" s="21"/>
      <c r="G88" s="20"/>
    </row>
    <row r="89" spans="1:7" s="5" customFormat="1" x14ac:dyDescent="0.25">
      <c r="A89" s="29"/>
      <c r="B89" s="33"/>
      <c r="C89" s="31" t="s">
        <v>44</v>
      </c>
      <c r="D89" s="38"/>
      <c r="E89" s="94"/>
      <c r="F89" s="21"/>
      <c r="G89" s="20"/>
    </row>
    <row r="90" spans="1:7" s="5" customFormat="1" x14ac:dyDescent="0.25">
      <c r="A90" s="29"/>
      <c r="B90" s="33"/>
      <c r="C90" s="31" t="s">
        <v>45</v>
      </c>
      <c r="D90" s="38"/>
      <c r="E90" s="94"/>
      <c r="F90" s="21"/>
      <c r="G90" s="20"/>
    </row>
    <row r="91" spans="1:7" s="5" customFormat="1" x14ac:dyDescent="0.25">
      <c r="A91" s="29"/>
      <c r="B91" s="33"/>
      <c r="C91" s="41" t="s">
        <v>325</v>
      </c>
      <c r="D91" s="38"/>
      <c r="E91" s="38"/>
      <c r="F91" s="21"/>
      <c r="G91" s="20"/>
    </row>
    <row r="92" spans="1:7" s="5" customFormat="1" x14ac:dyDescent="0.25">
      <c r="A92" s="29"/>
      <c r="B92" s="33"/>
      <c r="C92" s="31"/>
      <c r="D92" s="93"/>
      <c r="E92" s="92"/>
      <c r="F92" s="21"/>
      <c r="G92" s="20"/>
    </row>
    <row r="93" spans="1:7" s="5" customFormat="1" x14ac:dyDescent="0.25">
      <c r="A93" s="29"/>
      <c r="B93" s="33"/>
      <c r="C93" s="31"/>
      <c r="D93" s="93"/>
      <c r="E93" s="92"/>
      <c r="F93" s="21"/>
      <c r="G93" s="20"/>
    </row>
    <row r="94" spans="1:7" s="5" customFormat="1" x14ac:dyDescent="0.25">
      <c r="A94" s="29"/>
      <c r="B94" s="33"/>
      <c r="C94" s="31"/>
      <c r="D94" s="93"/>
      <c r="E94" s="92"/>
      <c r="F94" s="21"/>
      <c r="G94" s="20"/>
    </row>
    <row r="95" spans="1:7" s="5" customFormat="1" x14ac:dyDescent="0.25">
      <c r="A95" s="29"/>
      <c r="B95" s="33"/>
      <c r="C95" s="31"/>
      <c r="D95" s="38"/>
      <c r="E95" s="38"/>
      <c r="F95" s="21"/>
      <c r="G95" s="20"/>
    </row>
    <row r="96" spans="1:7" s="5" customFormat="1" x14ac:dyDescent="0.25">
      <c r="A96" s="29"/>
      <c r="B96" s="31"/>
      <c r="C96" s="31"/>
      <c r="D96" s="38"/>
      <c r="E96" s="24"/>
      <c r="F96" s="21"/>
      <c r="G96" s="20"/>
    </row>
    <row r="97" spans="1:7" s="5" customFormat="1" x14ac:dyDescent="0.25">
      <c r="A97" s="27">
        <f>+A86+0.1</f>
        <v>3.5000000000000004</v>
      </c>
      <c r="B97" s="28"/>
      <c r="C97" s="28" t="s">
        <v>46</v>
      </c>
      <c r="D97" s="24"/>
      <c r="E97" s="26"/>
      <c r="F97" s="21"/>
      <c r="G97" s="20"/>
    </row>
    <row r="98" spans="1:7" s="5" customFormat="1" x14ac:dyDescent="0.25">
      <c r="A98" s="29"/>
      <c r="B98" s="33"/>
      <c r="C98" s="31" t="s">
        <v>47</v>
      </c>
      <c r="D98" s="38"/>
      <c r="E98" s="94"/>
      <c r="F98" s="21"/>
      <c r="G98" s="20"/>
    </row>
    <row r="99" spans="1:7" s="5" customFormat="1" x14ac:dyDescent="0.25">
      <c r="A99" s="29"/>
      <c r="B99" s="33"/>
      <c r="C99" s="31" t="s">
        <v>48</v>
      </c>
      <c r="D99" s="38"/>
      <c r="E99" s="94"/>
      <c r="F99" s="21"/>
      <c r="G99" s="20"/>
    </row>
    <row r="100" spans="1:7" s="5" customFormat="1" x14ac:dyDescent="0.25">
      <c r="A100" s="29"/>
      <c r="B100" s="33"/>
      <c r="C100" s="31" t="s">
        <v>49</v>
      </c>
      <c r="D100" s="38"/>
      <c r="E100" s="94"/>
      <c r="F100" s="21"/>
      <c r="G100" s="20"/>
    </row>
    <row r="101" spans="1:7" s="5" customFormat="1" x14ac:dyDescent="0.25">
      <c r="A101" s="29"/>
      <c r="B101" s="33"/>
      <c r="C101" s="31" t="s">
        <v>50</v>
      </c>
      <c r="D101" s="38"/>
      <c r="E101" s="94"/>
      <c r="F101" s="21"/>
      <c r="G101" s="20"/>
    </row>
    <row r="102" spans="1:7" s="5" customFormat="1" x14ac:dyDescent="0.25">
      <c r="A102" s="29"/>
      <c r="B102" s="33"/>
      <c r="C102" s="31" t="s">
        <v>51</v>
      </c>
      <c r="D102" s="38"/>
      <c r="E102" s="94"/>
      <c r="F102" s="21"/>
      <c r="G102" s="20"/>
    </row>
    <row r="103" spans="1:7" s="5" customFormat="1" x14ac:dyDescent="0.25">
      <c r="A103" s="29"/>
      <c r="B103" s="33"/>
      <c r="C103" s="31" t="s">
        <v>52</v>
      </c>
      <c r="D103" s="38"/>
      <c r="E103" s="94"/>
      <c r="F103" s="21"/>
      <c r="G103" s="20"/>
    </row>
    <row r="104" spans="1:7" s="5" customFormat="1" x14ac:dyDescent="0.25">
      <c r="A104" s="29"/>
      <c r="B104" s="33"/>
      <c r="C104" s="41" t="s">
        <v>325</v>
      </c>
      <c r="D104" s="38"/>
      <c r="E104" s="38"/>
      <c r="F104" s="21"/>
      <c r="G104" s="20"/>
    </row>
    <row r="105" spans="1:7" s="5" customFormat="1" x14ac:dyDescent="0.25">
      <c r="A105" s="29"/>
      <c r="B105" s="33"/>
      <c r="C105" s="31"/>
      <c r="D105" s="93"/>
      <c r="E105" s="92"/>
      <c r="F105" s="21"/>
      <c r="G105" s="20"/>
    </row>
    <row r="106" spans="1:7" s="5" customFormat="1" x14ac:dyDescent="0.25">
      <c r="A106" s="29"/>
      <c r="B106" s="33"/>
      <c r="C106" s="31"/>
      <c r="D106" s="93"/>
      <c r="E106" s="92"/>
      <c r="F106" s="21"/>
      <c r="G106" s="20"/>
    </row>
    <row r="107" spans="1:7" s="5" customFormat="1" x14ac:dyDescent="0.25">
      <c r="A107" s="29"/>
      <c r="B107" s="33"/>
      <c r="C107" s="31"/>
      <c r="D107" s="93"/>
      <c r="E107" s="92"/>
      <c r="F107" s="21"/>
      <c r="G107" s="20"/>
    </row>
    <row r="108" spans="1:7" s="5" customFormat="1" x14ac:dyDescent="0.25">
      <c r="A108" s="29"/>
      <c r="B108" s="31"/>
      <c r="C108" s="31"/>
      <c r="D108" s="38"/>
      <c r="E108" s="26"/>
      <c r="F108" s="21"/>
      <c r="G108" s="20"/>
    </row>
    <row r="109" spans="1:7" s="5" customFormat="1" x14ac:dyDescent="0.25">
      <c r="A109" s="27">
        <f>+A97+0.1</f>
        <v>3.6000000000000005</v>
      </c>
      <c r="B109" s="31"/>
      <c r="C109" s="28" t="s">
        <v>53</v>
      </c>
      <c r="D109" s="24"/>
      <c r="E109" s="24"/>
      <c r="F109" s="21"/>
      <c r="G109" s="20"/>
    </row>
    <row r="110" spans="1:7" s="5" customFormat="1" x14ac:dyDescent="0.25">
      <c r="A110" s="29"/>
      <c r="B110" s="33"/>
      <c r="C110" s="31" t="s">
        <v>54</v>
      </c>
      <c r="D110" s="38"/>
      <c r="E110" s="94"/>
      <c r="F110" s="21"/>
      <c r="G110" s="20"/>
    </row>
    <row r="111" spans="1:7" s="5" customFormat="1" x14ac:dyDescent="0.25">
      <c r="A111" s="29"/>
      <c r="B111" s="33"/>
      <c r="C111" s="31" t="s">
        <v>55</v>
      </c>
      <c r="D111" s="38"/>
      <c r="E111" s="94"/>
      <c r="F111" s="21"/>
      <c r="G111" s="20"/>
    </row>
    <row r="112" spans="1:7" s="5" customFormat="1" x14ac:dyDescent="0.25">
      <c r="A112" s="29"/>
      <c r="B112" s="33"/>
      <c r="C112" s="31" t="s">
        <v>56</v>
      </c>
      <c r="D112" s="38"/>
      <c r="E112" s="94"/>
      <c r="F112" s="21"/>
      <c r="G112" s="20"/>
    </row>
    <row r="113" spans="1:7" s="5" customFormat="1" x14ac:dyDescent="0.25">
      <c r="A113" s="29"/>
      <c r="B113" s="33"/>
      <c r="C113" s="41" t="s">
        <v>325</v>
      </c>
      <c r="D113" s="38"/>
      <c r="E113" s="38"/>
      <c r="F113" s="21"/>
      <c r="G113" s="20"/>
    </row>
    <row r="114" spans="1:7" s="5" customFormat="1" x14ac:dyDescent="0.25">
      <c r="A114" s="29"/>
      <c r="B114" s="33"/>
      <c r="C114" s="31"/>
      <c r="D114" s="93"/>
      <c r="E114" s="92"/>
      <c r="F114" s="21"/>
      <c r="G114" s="20"/>
    </row>
    <row r="115" spans="1:7" s="5" customFormat="1" x14ac:dyDescent="0.25">
      <c r="A115" s="29"/>
      <c r="B115" s="33"/>
      <c r="C115" s="31"/>
      <c r="D115" s="93"/>
      <c r="E115" s="92"/>
      <c r="F115" s="21"/>
      <c r="G115" s="20"/>
    </row>
    <row r="116" spans="1:7" s="5" customFormat="1" x14ac:dyDescent="0.25">
      <c r="A116" s="29"/>
      <c r="B116" s="33"/>
      <c r="C116" s="31"/>
      <c r="D116" s="93"/>
      <c r="E116" s="92"/>
      <c r="F116" s="21"/>
      <c r="G116" s="20"/>
    </row>
    <row r="117" spans="1:7" s="5" customFormat="1" x14ac:dyDescent="0.25">
      <c r="A117" s="29"/>
      <c r="B117" s="31"/>
      <c r="C117" s="31"/>
      <c r="D117" s="38"/>
      <c r="E117" s="26"/>
      <c r="F117" s="21"/>
      <c r="G117" s="20"/>
    </row>
    <row r="118" spans="1:7" s="5" customFormat="1" x14ac:dyDescent="0.25">
      <c r="A118" s="29"/>
      <c r="B118" s="33"/>
      <c r="C118" s="31"/>
      <c r="D118" s="38"/>
      <c r="E118" s="66" t="s">
        <v>329</v>
      </c>
      <c r="F118" s="21">
        <f>SUM(E74:E118)</f>
        <v>0</v>
      </c>
      <c r="G118" s="20"/>
    </row>
    <row r="119" spans="1:7" s="5" customFormat="1" x14ac:dyDescent="0.25">
      <c r="A119" s="29"/>
      <c r="B119" s="31"/>
      <c r="C119" s="31"/>
      <c r="D119" s="38"/>
      <c r="E119" s="26"/>
      <c r="F119" s="21"/>
      <c r="G119" s="20"/>
    </row>
    <row r="120" spans="1:7" s="5" customFormat="1" x14ac:dyDescent="0.25">
      <c r="A120" s="27">
        <f>+A109+0.1</f>
        <v>3.7000000000000006</v>
      </c>
      <c r="B120" s="28"/>
      <c r="C120" s="28" t="s">
        <v>57</v>
      </c>
      <c r="D120" s="24"/>
      <c r="E120" s="26"/>
      <c r="F120" s="21"/>
      <c r="G120" s="20"/>
    </row>
    <row r="121" spans="1:7" s="5" customFormat="1" x14ac:dyDescent="0.25">
      <c r="A121" s="29"/>
      <c r="B121" s="33"/>
      <c r="C121" s="31" t="s">
        <v>58</v>
      </c>
      <c r="D121" s="38"/>
      <c r="E121" s="94"/>
      <c r="F121" s="21"/>
      <c r="G121" s="20"/>
    </row>
    <row r="122" spans="1:7" s="5" customFormat="1" x14ac:dyDescent="0.25">
      <c r="A122" s="29"/>
      <c r="B122" s="33"/>
      <c r="C122" s="31" t="s">
        <v>59</v>
      </c>
      <c r="D122" s="38"/>
      <c r="E122" s="94"/>
      <c r="F122" s="21"/>
      <c r="G122" s="20"/>
    </row>
    <row r="123" spans="1:7" s="5" customFormat="1" x14ac:dyDescent="0.25">
      <c r="A123" s="29"/>
      <c r="B123" s="33"/>
      <c r="C123" s="31" t="s">
        <v>60</v>
      </c>
      <c r="D123" s="38"/>
      <c r="E123" s="94"/>
      <c r="F123" s="21"/>
      <c r="G123" s="20"/>
    </row>
    <row r="124" spans="1:7" s="5" customFormat="1" x14ac:dyDescent="0.25">
      <c r="A124" s="29"/>
      <c r="B124" s="33"/>
      <c r="C124" s="31" t="s">
        <v>61</v>
      </c>
      <c r="D124" s="38"/>
      <c r="E124" s="94"/>
      <c r="F124" s="21"/>
      <c r="G124" s="20"/>
    </row>
    <row r="125" spans="1:7" s="5" customFormat="1" x14ac:dyDescent="0.25">
      <c r="A125" s="29"/>
      <c r="B125" s="33"/>
      <c r="C125" s="41" t="s">
        <v>325</v>
      </c>
      <c r="D125" s="38"/>
      <c r="E125" s="38"/>
      <c r="F125" s="21"/>
      <c r="G125" s="20"/>
    </row>
    <row r="126" spans="1:7" s="5" customFormat="1" x14ac:dyDescent="0.25">
      <c r="A126" s="29"/>
      <c r="B126" s="33"/>
      <c r="C126" s="31"/>
      <c r="D126" s="93"/>
      <c r="E126" s="92"/>
      <c r="F126" s="21"/>
      <c r="G126" s="20"/>
    </row>
    <row r="127" spans="1:7" s="5" customFormat="1" x14ac:dyDescent="0.25">
      <c r="A127" s="29"/>
      <c r="B127" s="33"/>
      <c r="C127" s="31"/>
      <c r="D127" s="93"/>
      <c r="E127" s="92"/>
      <c r="F127" s="21"/>
      <c r="G127" s="20"/>
    </row>
    <row r="128" spans="1:7" s="5" customFormat="1" x14ac:dyDescent="0.25">
      <c r="A128" s="29"/>
      <c r="B128" s="33"/>
      <c r="C128" s="31"/>
      <c r="D128" s="93"/>
      <c r="E128" s="92"/>
      <c r="F128" s="21"/>
      <c r="G128" s="20"/>
    </row>
    <row r="129" spans="1:7" s="5" customFormat="1" x14ac:dyDescent="0.25">
      <c r="A129" s="29"/>
      <c r="B129" s="31"/>
      <c r="C129" s="31"/>
      <c r="D129" s="38"/>
      <c r="E129" s="24"/>
      <c r="F129" s="21"/>
      <c r="G129" s="20"/>
    </row>
    <row r="130" spans="1:7" s="5" customFormat="1" x14ac:dyDescent="0.25">
      <c r="A130" s="27">
        <f>+A120+0.1</f>
        <v>3.8000000000000007</v>
      </c>
      <c r="B130" s="28"/>
      <c r="C130" s="28" t="s">
        <v>62</v>
      </c>
      <c r="D130" s="24"/>
      <c r="E130" s="26"/>
      <c r="F130" s="21"/>
      <c r="G130" s="20"/>
    </row>
    <row r="131" spans="1:7" s="5" customFormat="1" x14ac:dyDescent="0.25">
      <c r="A131" s="29"/>
      <c r="B131" s="33"/>
      <c r="C131" s="31" t="s">
        <v>63</v>
      </c>
      <c r="D131" s="38"/>
      <c r="E131" s="94"/>
      <c r="F131" s="21"/>
      <c r="G131" s="20"/>
    </row>
    <row r="132" spans="1:7" s="5" customFormat="1" x14ac:dyDescent="0.25">
      <c r="A132" s="29"/>
      <c r="B132" s="33"/>
      <c r="C132" s="31" t="s">
        <v>64</v>
      </c>
      <c r="D132" s="38"/>
      <c r="E132" s="94"/>
      <c r="F132" s="21"/>
      <c r="G132" s="20"/>
    </row>
    <row r="133" spans="1:7" s="5" customFormat="1" x14ac:dyDescent="0.25">
      <c r="A133" s="29"/>
      <c r="B133" s="33"/>
      <c r="C133" s="41" t="s">
        <v>325</v>
      </c>
      <c r="D133" s="38"/>
      <c r="E133" s="38"/>
      <c r="F133" s="21"/>
      <c r="G133" s="20"/>
    </row>
    <row r="134" spans="1:7" s="5" customFormat="1" x14ac:dyDescent="0.25">
      <c r="A134" s="29"/>
      <c r="B134" s="33"/>
      <c r="C134" s="31"/>
      <c r="D134" s="93"/>
      <c r="E134" s="92"/>
      <c r="F134" s="21"/>
      <c r="G134" s="20"/>
    </row>
    <row r="135" spans="1:7" s="5" customFormat="1" x14ac:dyDescent="0.25">
      <c r="A135" s="29"/>
      <c r="B135" s="33"/>
      <c r="C135" s="31"/>
      <c r="D135" s="93"/>
      <c r="E135" s="92"/>
      <c r="F135" s="21"/>
      <c r="G135" s="20"/>
    </row>
    <row r="136" spans="1:7" s="5" customFormat="1" x14ac:dyDescent="0.25">
      <c r="A136" s="29"/>
      <c r="B136" s="33"/>
      <c r="C136" s="31"/>
      <c r="D136" s="93"/>
      <c r="E136" s="92"/>
      <c r="F136" s="21"/>
      <c r="G136" s="20"/>
    </row>
    <row r="137" spans="1:7" s="5" customFormat="1" x14ac:dyDescent="0.25">
      <c r="A137" s="29"/>
      <c r="B137" s="33"/>
      <c r="C137" s="31"/>
      <c r="D137" s="31"/>
      <c r="E137" s="31"/>
      <c r="F137" s="21"/>
      <c r="G137" s="20"/>
    </row>
    <row r="138" spans="1:7" s="5" customFormat="1" x14ac:dyDescent="0.25">
      <c r="A138" s="29"/>
      <c r="B138" s="33"/>
      <c r="C138" s="31"/>
      <c r="D138" s="38"/>
      <c r="E138" s="66" t="s">
        <v>330</v>
      </c>
      <c r="F138" s="21">
        <f>SUM(E120:E138)</f>
        <v>0</v>
      </c>
      <c r="G138" s="20"/>
    </row>
    <row r="139" spans="1:7" s="5" customFormat="1" x14ac:dyDescent="0.25">
      <c r="A139" s="29"/>
      <c r="B139" s="31"/>
      <c r="C139" s="31"/>
      <c r="D139" s="38"/>
      <c r="E139" s="26"/>
      <c r="F139" s="21"/>
      <c r="G139" s="20"/>
    </row>
    <row r="140" spans="1:7" s="5" customFormat="1" x14ac:dyDescent="0.25">
      <c r="A140" s="27">
        <f>+A55+1</f>
        <v>4</v>
      </c>
      <c r="B140" s="28" t="s">
        <v>65</v>
      </c>
      <c r="C140" s="28"/>
      <c r="D140" s="24"/>
      <c r="E140" s="26"/>
      <c r="F140" s="21"/>
      <c r="G140" s="20"/>
    </row>
    <row r="141" spans="1:7" s="5" customFormat="1" x14ac:dyDescent="0.25">
      <c r="A141" s="27"/>
      <c r="B141" s="28"/>
      <c r="C141" s="28"/>
      <c r="D141" s="24"/>
      <c r="E141" s="26"/>
      <c r="F141" s="21"/>
      <c r="G141" s="20"/>
    </row>
    <row r="142" spans="1:7" s="5" customFormat="1" x14ac:dyDescent="0.25">
      <c r="A142" s="27">
        <f>+A140+0.1</f>
        <v>4.0999999999999996</v>
      </c>
      <c r="B142" s="28"/>
      <c r="C142" s="28" t="s">
        <v>66</v>
      </c>
      <c r="D142" s="24"/>
      <c r="E142" s="26"/>
      <c r="F142" s="21"/>
      <c r="G142" s="20"/>
    </row>
    <row r="143" spans="1:7" s="5" customFormat="1" x14ac:dyDescent="0.25">
      <c r="A143" s="29"/>
      <c r="B143" s="33"/>
      <c r="C143" s="31" t="s">
        <v>66</v>
      </c>
      <c r="D143" s="38"/>
      <c r="E143" s="26"/>
      <c r="F143" s="21"/>
      <c r="G143" s="20"/>
    </row>
    <row r="144" spans="1:7" s="5" customFormat="1" x14ac:dyDescent="0.25">
      <c r="A144" s="29"/>
      <c r="B144" s="33"/>
      <c r="C144" s="33"/>
      <c r="D144" s="38" t="s">
        <v>253</v>
      </c>
      <c r="E144" s="94"/>
      <c r="F144" s="21"/>
      <c r="G144" s="20"/>
    </row>
    <row r="145" spans="1:7" s="5" customFormat="1" x14ac:dyDescent="0.25">
      <c r="A145" s="29"/>
      <c r="B145" s="33"/>
      <c r="C145" s="33"/>
      <c r="D145" s="40" t="s">
        <v>388</v>
      </c>
      <c r="E145" s="94"/>
      <c r="F145" s="21"/>
      <c r="G145" s="20"/>
    </row>
    <row r="146" spans="1:7" s="5" customFormat="1" x14ac:dyDescent="0.25">
      <c r="A146" s="29"/>
      <c r="B146" s="31"/>
      <c r="C146" s="31"/>
      <c r="D146" s="38" t="s">
        <v>254</v>
      </c>
      <c r="E146" s="94"/>
      <c r="F146" s="21"/>
      <c r="G146" s="20"/>
    </row>
    <row r="147" spans="1:7" s="5" customFormat="1" x14ac:dyDescent="0.25">
      <c r="A147" s="29"/>
      <c r="B147" s="33"/>
      <c r="C147" s="41" t="s">
        <v>325</v>
      </c>
      <c r="D147" s="38"/>
      <c r="E147" s="38"/>
      <c r="F147" s="21"/>
      <c r="G147" s="20"/>
    </row>
    <row r="148" spans="1:7" s="5" customFormat="1" x14ac:dyDescent="0.25">
      <c r="A148" s="29"/>
      <c r="B148" s="33"/>
      <c r="C148" s="31"/>
      <c r="D148" s="93"/>
      <c r="E148" s="92"/>
      <c r="F148" s="21"/>
      <c r="G148" s="20"/>
    </row>
    <row r="149" spans="1:7" s="5" customFormat="1" x14ac:dyDescent="0.25">
      <c r="A149" s="29"/>
      <c r="B149" s="33"/>
      <c r="C149" s="31"/>
      <c r="D149" s="93"/>
      <c r="E149" s="92"/>
      <c r="F149" s="21"/>
      <c r="G149" s="20"/>
    </row>
    <row r="150" spans="1:7" s="5" customFormat="1" x14ac:dyDescent="0.25">
      <c r="A150" s="29"/>
      <c r="B150" s="33"/>
      <c r="C150" s="31"/>
      <c r="D150" s="93"/>
      <c r="E150" s="92"/>
      <c r="F150" s="21"/>
      <c r="G150" s="20"/>
    </row>
    <row r="151" spans="1:7" s="5" customFormat="1" x14ac:dyDescent="0.25">
      <c r="A151" s="29"/>
      <c r="B151" s="31"/>
      <c r="C151" s="39"/>
      <c r="D151" s="38"/>
      <c r="E151" s="39"/>
      <c r="F151" s="21"/>
      <c r="G151" s="20"/>
    </row>
    <row r="152" spans="1:7" s="5" customFormat="1" x14ac:dyDescent="0.25">
      <c r="A152" s="27">
        <f>+A142+0.1</f>
        <v>4.1999999999999993</v>
      </c>
      <c r="B152" s="28"/>
      <c r="C152" s="28" t="s">
        <v>67</v>
      </c>
      <c r="D152" s="24"/>
      <c r="E152" s="26"/>
      <c r="F152" s="21"/>
      <c r="G152" s="20"/>
    </row>
    <row r="153" spans="1:7" s="5" customFormat="1" x14ac:dyDescent="0.25">
      <c r="A153" s="29"/>
      <c r="B153" s="33"/>
      <c r="C153" s="31" t="s">
        <v>68</v>
      </c>
      <c r="D153" s="38"/>
      <c r="E153" s="94"/>
      <c r="F153" s="21"/>
      <c r="G153" s="20"/>
    </row>
    <row r="154" spans="1:7" s="5" customFormat="1" x14ac:dyDescent="0.25">
      <c r="A154" s="29"/>
      <c r="B154" s="33"/>
      <c r="C154" s="31" t="s">
        <v>69</v>
      </c>
      <c r="D154" s="38"/>
      <c r="E154" s="94"/>
      <c r="F154" s="21"/>
      <c r="G154" s="20"/>
    </row>
    <row r="155" spans="1:7" s="5" customFormat="1" x14ac:dyDescent="0.25">
      <c r="A155" s="29"/>
      <c r="B155" s="33"/>
      <c r="C155" s="41" t="s">
        <v>299</v>
      </c>
      <c r="D155" s="38"/>
      <c r="E155" s="92"/>
      <c r="F155" s="21"/>
      <c r="G155" s="20"/>
    </row>
    <row r="156" spans="1:7" s="5" customFormat="1" x14ac:dyDescent="0.25">
      <c r="A156" s="29"/>
      <c r="B156" s="33"/>
      <c r="C156" s="31" t="s">
        <v>70</v>
      </c>
      <c r="D156" s="38"/>
      <c r="E156" s="92"/>
      <c r="F156" s="21"/>
      <c r="G156" s="20"/>
    </row>
    <row r="157" spans="1:7" s="5" customFormat="1" x14ac:dyDescent="0.25">
      <c r="A157" s="29"/>
      <c r="B157" s="33"/>
      <c r="C157" s="31" t="s">
        <v>71</v>
      </c>
      <c r="D157" s="38"/>
      <c r="E157" s="92"/>
      <c r="F157" s="21"/>
      <c r="G157" s="20"/>
    </row>
    <row r="158" spans="1:7" s="5" customFormat="1" x14ac:dyDescent="0.25">
      <c r="A158" s="29"/>
      <c r="B158" s="33"/>
      <c r="C158" s="41" t="s">
        <v>325</v>
      </c>
      <c r="D158" s="38"/>
      <c r="E158" s="38"/>
      <c r="F158" s="21"/>
      <c r="G158" s="20"/>
    </row>
    <row r="159" spans="1:7" s="5" customFormat="1" x14ac:dyDescent="0.25">
      <c r="A159" s="29"/>
      <c r="B159" s="33"/>
      <c r="C159" s="31"/>
      <c r="D159" s="93"/>
      <c r="E159" s="92"/>
      <c r="F159" s="21"/>
      <c r="G159" s="20"/>
    </row>
    <row r="160" spans="1:7" s="5" customFormat="1" x14ac:dyDescent="0.25">
      <c r="A160" s="29"/>
      <c r="B160" s="33"/>
      <c r="C160" s="31"/>
      <c r="D160" s="93"/>
      <c r="E160" s="92"/>
      <c r="F160" s="21"/>
      <c r="G160" s="20"/>
    </row>
    <row r="161" spans="1:7" s="5" customFormat="1" x14ac:dyDescent="0.25">
      <c r="A161" s="29"/>
      <c r="B161" s="33"/>
      <c r="C161" s="31"/>
      <c r="D161" s="93"/>
      <c r="E161" s="92"/>
      <c r="F161" s="21"/>
      <c r="G161" s="20"/>
    </row>
    <row r="162" spans="1:7" s="5" customFormat="1" x14ac:dyDescent="0.25">
      <c r="A162" s="29"/>
      <c r="B162" s="31"/>
      <c r="C162" s="31"/>
      <c r="D162" s="38"/>
      <c r="E162" s="24"/>
      <c r="F162" s="21"/>
      <c r="G162" s="20"/>
    </row>
    <row r="163" spans="1:7" s="5" customFormat="1" x14ac:dyDescent="0.25">
      <c r="A163" s="27">
        <f>+A152+0.1</f>
        <v>4.2999999999999989</v>
      </c>
      <c r="B163" s="31"/>
      <c r="C163" s="28" t="s">
        <v>72</v>
      </c>
      <c r="D163" s="24"/>
      <c r="E163" s="24"/>
      <c r="F163" s="21"/>
      <c r="G163" s="20"/>
    </row>
    <row r="164" spans="1:7" s="5" customFormat="1" x14ac:dyDescent="0.25">
      <c r="A164" s="29"/>
      <c r="B164" s="33"/>
      <c r="C164" s="31" t="s">
        <v>73</v>
      </c>
      <c r="D164" s="38"/>
      <c r="E164" s="92"/>
      <c r="F164" s="21"/>
      <c r="G164" s="20"/>
    </row>
    <row r="165" spans="1:7" s="5" customFormat="1" x14ac:dyDescent="0.25">
      <c r="A165" s="29"/>
      <c r="B165" s="33"/>
      <c r="C165" s="31" t="s">
        <v>74</v>
      </c>
      <c r="D165" s="38"/>
      <c r="E165" s="92"/>
      <c r="F165" s="21"/>
      <c r="G165" s="20"/>
    </row>
    <row r="166" spans="1:7" s="5" customFormat="1" x14ac:dyDescent="0.25">
      <c r="A166" s="29"/>
      <c r="B166" s="33"/>
      <c r="C166" s="41" t="s">
        <v>325</v>
      </c>
      <c r="D166" s="38"/>
      <c r="E166" s="38"/>
      <c r="F166" s="21"/>
      <c r="G166" s="20"/>
    </row>
    <row r="167" spans="1:7" s="5" customFormat="1" x14ac:dyDescent="0.25">
      <c r="A167" s="29"/>
      <c r="B167" s="33"/>
      <c r="C167" s="31"/>
      <c r="D167" s="93"/>
      <c r="E167" s="92"/>
      <c r="F167" s="21"/>
      <c r="G167" s="20"/>
    </row>
    <row r="168" spans="1:7" s="5" customFormat="1" x14ac:dyDescent="0.25">
      <c r="A168" s="29"/>
      <c r="B168" s="33"/>
      <c r="C168" s="31"/>
      <c r="D168" s="93"/>
      <c r="E168" s="92"/>
      <c r="F168" s="21"/>
      <c r="G168" s="20"/>
    </row>
    <row r="169" spans="1:7" s="5" customFormat="1" x14ac:dyDescent="0.25">
      <c r="A169" s="29"/>
      <c r="B169" s="33"/>
      <c r="C169" s="31"/>
      <c r="D169" s="93"/>
      <c r="E169" s="92"/>
      <c r="F169" s="21"/>
      <c r="G169" s="20"/>
    </row>
    <row r="170" spans="1:7" s="5" customFormat="1" x14ac:dyDescent="0.25">
      <c r="A170" s="29"/>
      <c r="B170" s="33"/>
      <c r="C170" s="31"/>
      <c r="D170" s="38"/>
      <c r="E170" s="38"/>
      <c r="F170" s="21"/>
      <c r="G170" s="20"/>
    </row>
    <row r="171" spans="1:7" s="5" customFormat="1" x14ac:dyDescent="0.25">
      <c r="A171" s="29"/>
      <c r="B171" s="33"/>
      <c r="C171" s="31"/>
      <c r="D171" s="38"/>
      <c r="E171" s="66" t="s">
        <v>331</v>
      </c>
      <c r="F171" s="21">
        <f>SUM(E141:E171)</f>
        <v>0</v>
      </c>
      <c r="G171" s="20"/>
    </row>
    <row r="172" spans="1:7" s="5" customFormat="1" x14ac:dyDescent="0.25">
      <c r="A172" s="29"/>
      <c r="B172" s="31"/>
      <c r="C172" s="31"/>
      <c r="D172" s="38"/>
      <c r="E172" s="26"/>
      <c r="F172" s="21"/>
      <c r="G172" s="20"/>
    </row>
    <row r="173" spans="1:7" s="5" customFormat="1" x14ac:dyDescent="0.25">
      <c r="A173" s="27">
        <f>+A140+1</f>
        <v>5</v>
      </c>
      <c r="B173" s="28" t="s">
        <v>75</v>
      </c>
      <c r="C173" s="28"/>
      <c r="D173" s="24"/>
      <c r="E173" s="26"/>
      <c r="F173" s="21"/>
      <c r="G173" s="20"/>
    </row>
    <row r="174" spans="1:7" s="5" customFormat="1" x14ac:dyDescent="0.25">
      <c r="A174" s="29"/>
      <c r="B174" s="28"/>
      <c r="C174" s="28"/>
      <c r="D174" s="24"/>
      <c r="E174" s="26"/>
      <c r="F174" s="21"/>
      <c r="G174" s="20"/>
    </row>
    <row r="175" spans="1:7" s="5" customFormat="1" x14ac:dyDescent="0.25">
      <c r="A175" s="27">
        <f>+A173+0.1</f>
        <v>5.0999999999999996</v>
      </c>
      <c r="B175" s="31"/>
      <c r="C175" s="28" t="s">
        <v>76</v>
      </c>
      <c r="D175" s="24"/>
      <c r="E175" s="26"/>
      <c r="F175" s="21"/>
      <c r="G175" s="20"/>
    </row>
    <row r="176" spans="1:7" s="5" customFormat="1" x14ac:dyDescent="0.25">
      <c r="A176" s="29"/>
      <c r="B176" s="33"/>
      <c r="C176" s="31" t="s">
        <v>77</v>
      </c>
      <c r="D176" s="38"/>
      <c r="E176" s="92"/>
      <c r="F176" s="21"/>
      <c r="G176" s="20"/>
    </row>
    <row r="177" spans="1:7" s="5" customFormat="1" x14ac:dyDescent="0.25">
      <c r="A177" s="29"/>
      <c r="B177" s="33"/>
      <c r="C177" s="31" t="s">
        <v>78</v>
      </c>
      <c r="D177" s="38"/>
      <c r="E177" s="92"/>
      <c r="F177" s="21"/>
      <c r="G177" s="20"/>
    </row>
    <row r="178" spans="1:7" s="5" customFormat="1" x14ac:dyDescent="0.25">
      <c r="A178" s="29"/>
      <c r="B178" s="33"/>
      <c r="C178" s="31" t="s">
        <v>79</v>
      </c>
      <c r="D178" s="46"/>
      <c r="E178" s="92"/>
      <c r="F178" s="21"/>
      <c r="G178" s="20"/>
    </row>
    <row r="179" spans="1:7" s="5" customFormat="1" x14ac:dyDescent="0.25">
      <c r="A179" s="29"/>
      <c r="B179" s="33"/>
      <c r="C179" s="31" t="s">
        <v>80</v>
      </c>
      <c r="D179" s="38"/>
      <c r="E179" s="94"/>
      <c r="F179" s="21"/>
      <c r="G179" s="20"/>
    </row>
    <row r="180" spans="1:7" s="5" customFormat="1" x14ac:dyDescent="0.25">
      <c r="A180" s="29"/>
      <c r="B180" s="33"/>
      <c r="C180" s="31" t="s">
        <v>81</v>
      </c>
      <c r="D180" s="38"/>
      <c r="E180" s="94"/>
      <c r="F180" s="21"/>
      <c r="G180" s="20"/>
    </row>
    <row r="181" spans="1:7" s="5" customFormat="1" x14ac:dyDescent="0.25">
      <c r="A181" s="29"/>
      <c r="B181" s="33"/>
      <c r="C181" s="31" t="s">
        <v>82</v>
      </c>
      <c r="D181" s="38"/>
      <c r="E181" s="94"/>
      <c r="F181" s="21"/>
      <c r="G181" s="20"/>
    </row>
    <row r="182" spans="1:7" s="5" customFormat="1" x14ac:dyDescent="0.25">
      <c r="A182" s="29"/>
      <c r="B182" s="33"/>
      <c r="C182" s="31" t="s">
        <v>83</v>
      </c>
      <c r="D182" s="38"/>
      <c r="E182" s="94"/>
      <c r="F182" s="21"/>
      <c r="G182" s="20"/>
    </row>
    <row r="183" spans="1:7" s="5" customFormat="1" x14ac:dyDescent="0.25">
      <c r="A183" s="29"/>
      <c r="B183" s="33"/>
      <c r="C183" s="31" t="s">
        <v>84</v>
      </c>
      <c r="D183" s="38"/>
      <c r="E183" s="94"/>
      <c r="F183" s="21"/>
      <c r="G183" s="20"/>
    </row>
    <row r="184" spans="1:7" s="5" customFormat="1" x14ac:dyDescent="0.25">
      <c r="A184" s="29"/>
      <c r="B184" s="33"/>
      <c r="C184" s="41" t="s">
        <v>325</v>
      </c>
      <c r="D184" s="38"/>
      <c r="E184" s="38"/>
      <c r="F184" s="21"/>
      <c r="G184" s="20"/>
    </row>
    <row r="185" spans="1:7" s="5" customFormat="1" x14ac:dyDescent="0.25">
      <c r="A185" s="29"/>
      <c r="B185" s="33"/>
      <c r="C185" s="31"/>
      <c r="D185" s="93"/>
      <c r="E185" s="92"/>
      <c r="F185" s="21"/>
      <c r="G185" s="20"/>
    </row>
    <row r="186" spans="1:7" s="5" customFormat="1" x14ac:dyDescent="0.25">
      <c r="A186" s="29"/>
      <c r="B186" s="33"/>
      <c r="C186" s="31"/>
      <c r="D186" s="93"/>
      <c r="E186" s="92"/>
      <c r="F186" s="21"/>
      <c r="G186" s="20"/>
    </row>
    <row r="187" spans="1:7" s="5" customFormat="1" x14ac:dyDescent="0.25">
      <c r="A187" s="29"/>
      <c r="B187" s="33"/>
      <c r="C187" s="31"/>
      <c r="D187" s="93"/>
      <c r="E187" s="92"/>
      <c r="F187" s="21"/>
      <c r="G187" s="20"/>
    </row>
    <row r="188" spans="1:7" s="5" customFormat="1" x14ac:dyDescent="0.25">
      <c r="A188" s="29"/>
      <c r="B188" s="33"/>
      <c r="C188" s="31"/>
      <c r="D188" s="31"/>
      <c r="E188" s="31"/>
      <c r="F188" s="21"/>
      <c r="G188" s="20"/>
    </row>
    <row r="189" spans="1:7" s="5" customFormat="1" x14ac:dyDescent="0.25">
      <c r="A189" s="29"/>
      <c r="B189" s="33"/>
      <c r="C189" s="31"/>
      <c r="D189" s="31"/>
      <c r="E189" s="66" t="s">
        <v>332</v>
      </c>
      <c r="F189" s="21">
        <f>SUM(E174:E189)</f>
        <v>0</v>
      </c>
      <c r="G189" s="20"/>
    </row>
    <row r="190" spans="1:7" s="5" customFormat="1" x14ac:dyDescent="0.25">
      <c r="A190" s="29"/>
      <c r="B190" s="33"/>
      <c r="C190" s="31"/>
      <c r="D190" s="38"/>
      <c r="E190" s="38"/>
      <c r="F190" s="21"/>
      <c r="G190" s="20"/>
    </row>
    <row r="191" spans="1:7" s="5" customFormat="1" x14ac:dyDescent="0.25">
      <c r="A191" s="27">
        <f>+A173+1</f>
        <v>6</v>
      </c>
      <c r="B191" s="28" t="s">
        <v>85</v>
      </c>
      <c r="C191" s="28"/>
      <c r="D191" s="24"/>
      <c r="E191" s="26"/>
      <c r="F191" s="21"/>
      <c r="G191" s="20"/>
    </row>
    <row r="192" spans="1:7" s="5" customFormat="1" x14ac:dyDescent="0.25">
      <c r="A192" s="29"/>
      <c r="B192" s="28"/>
      <c r="C192" s="28"/>
      <c r="D192" s="24"/>
      <c r="E192" s="24"/>
      <c r="F192" s="21"/>
      <c r="G192" s="20"/>
    </row>
    <row r="193" spans="1:7" s="5" customFormat="1" x14ac:dyDescent="0.25">
      <c r="A193" s="27">
        <f>+A191+0.1</f>
        <v>6.1</v>
      </c>
      <c r="B193" s="28"/>
      <c r="C193" s="28" t="s">
        <v>86</v>
      </c>
      <c r="D193" s="24"/>
      <c r="E193" s="26"/>
      <c r="F193" s="21"/>
      <c r="G193" s="20"/>
    </row>
    <row r="194" spans="1:7" s="5" customFormat="1" x14ac:dyDescent="0.25">
      <c r="A194" s="29"/>
      <c r="B194" s="33"/>
      <c r="C194" s="31" t="s">
        <v>87</v>
      </c>
      <c r="D194" s="38"/>
      <c r="E194" s="94"/>
      <c r="F194" s="21"/>
      <c r="G194" s="20"/>
    </row>
    <row r="195" spans="1:7" s="5" customFormat="1" x14ac:dyDescent="0.25">
      <c r="A195" s="29"/>
      <c r="B195" s="33"/>
      <c r="C195" s="31" t="s">
        <v>88</v>
      </c>
      <c r="D195" s="38"/>
      <c r="E195" s="94"/>
      <c r="F195" s="21"/>
      <c r="G195" s="20"/>
    </row>
    <row r="196" spans="1:7" s="5" customFormat="1" x14ac:dyDescent="0.25">
      <c r="A196" s="29"/>
      <c r="B196" s="31"/>
      <c r="C196" s="31"/>
      <c r="D196" s="38"/>
      <c r="E196" s="26"/>
      <c r="F196" s="21"/>
      <c r="G196" s="20"/>
    </row>
    <row r="197" spans="1:7" s="5" customFormat="1" x14ac:dyDescent="0.25">
      <c r="A197" s="27">
        <f>+A193+0.1</f>
        <v>6.1999999999999993</v>
      </c>
      <c r="B197" s="28"/>
      <c r="C197" s="28" t="s">
        <v>89</v>
      </c>
      <c r="D197" s="24"/>
      <c r="E197" s="26"/>
      <c r="F197" s="21"/>
      <c r="G197" s="20"/>
    </row>
    <row r="198" spans="1:7" s="5" customFormat="1" x14ac:dyDescent="0.25">
      <c r="A198" s="29"/>
      <c r="B198" s="33"/>
      <c r="C198" s="31" t="s">
        <v>89</v>
      </c>
      <c r="D198" s="38"/>
      <c r="E198" s="94"/>
      <c r="F198" s="21"/>
      <c r="G198" s="20"/>
    </row>
    <row r="199" spans="1:7" s="5" customFormat="1" x14ac:dyDescent="0.25">
      <c r="A199" s="29"/>
      <c r="B199" s="31"/>
      <c r="C199" s="31"/>
      <c r="D199" s="38"/>
      <c r="E199" s="26"/>
      <c r="F199" s="21"/>
      <c r="G199" s="20"/>
    </row>
    <row r="200" spans="1:7" s="5" customFormat="1" x14ac:dyDescent="0.25">
      <c r="A200" s="27">
        <f>+A197+0.1</f>
        <v>6.2999999999999989</v>
      </c>
      <c r="B200" s="31"/>
      <c r="C200" s="28" t="s">
        <v>90</v>
      </c>
      <c r="D200" s="24"/>
      <c r="E200" s="26"/>
      <c r="F200" s="21"/>
      <c r="G200" s="20"/>
    </row>
    <row r="201" spans="1:7" s="5" customFormat="1" x14ac:dyDescent="0.25">
      <c r="A201" s="29"/>
      <c r="B201" s="33"/>
      <c r="C201" s="31" t="s">
        <v>91</v>
      </c>
      <c r="D201" s="38"/>
      <c r="E201" s="94"/>
      <c r="F201" s="21"/>
      <c r="G201" s="20"/>
    </row>
    <row r="202" spans="1:7" s="5" customFormat="1" x14ac:dyDescent="0.25">
      <c r="A202" s="29"/>
      <c r="B202" s="33"/>
      <c r="C202" s="31" t="s">
        <v>92</v>
      </c>
      <c r="D202" s="38"/>
      <c r="E202" s="92"/>
      <c r="F202" s="21"/>
      <c r="G202" s="20"/>
    </row>
    <row r="203" spans="1:7" s="5" customFormat="1" x14ac:dyDescent="0.25">
      <c r="A203" s="29"/>
      <c r="B203" s="31"/>
      <c r="C203" s="31"/>
      <c r="D203" s="38"/>
      <c r="E203" s="26"/>
      <c r="F203" s="21"/>
      <c r="G203" s="20"/>
    </row>
    <row r="204" spans="1:7" s="5" customFormat="1" x14ac:dyDescent="0.25">
      <c r="A204" s="27">
        <f>+A200+0.1</f>
        <v>6.3999999999999986</v>
      </c>
      <c r="B204" s="28"/>
      <c r="C204" s="28" t="s">
        <v>93</v>
      </c>
      <c r="D204" s="24"/>
      <c r="E204" s="26"/>
      <c r="F204" s="21"/>
      <c r="G204" s="20"/>
    </row>
    <row r="205" spans="1:7" s="5" customFormat="1" x14ac:dyDescent="0.25">
      <c r="A205" s="29"/>
      <c r="B205" s="33"/>
      <c r="C205" s="31" t="s">
        <v>94</v>
      </c>
      <c r="D205" s="38"/>
      <c r="E205" s="94"/>
      <c r="F205" s="21"/>
      <c r="G205" s="20"/>
    </row>
    <row r="206" spans="1:7" s="5" customFormat="1" x14ac:dyDescent="0.25">
      <c r="A206" s="29"/>
      <c r="B206" s="33"/>
      <c r="C206" s="31" t="s">
        <v>95</v>
      </c>
      <c r="D206" s="38"/>
      <c r="E206" s="94"/>
      <c r="F206" s="21"/>
      <c r="G206" s="20"/>
    </row>
    <row r="207" spans="1:7" s="5" customFormat="1" x14ac:dyDescent="0.25">
      <c r="A207" s="29"/>
      <c r="B207" s="33"/>
      <c r="C207" s="31" t="s">
        <v>96</v>
      </c>
      <c r="D207" s="38"/>
      <c r="E207" s="94"/>
      <c r="F207" s="21"/>
      <c r="G207" s="20"/>
    </row>
    <row r="208" spans="1:7" s="5" customFormat="1" x14ac:dyDescent="0.25">
      <c r="A208" s="29"/>
      <c r="B208" s="33"/>
      <c r="C208" s="31" t="s">
        <v>97</v>
      </c>
      <c r="D208" s="38"/>
      <c r="E208" s="94"/>
      <c r="F208" s="21"/>
      <c r="G208" s="20"/>
    </row>
    <row r="209" spans="1:7" s="5" customFormat="1" x14ac:dyDescent="0.25">
      <c r="A209" s="29"/>
      <c r="B209" s="33"/>
      <c r="C209" s="31" t="s">
        <v>98</v>
      </c>
      <c r="D209" s="38"/>
      <c r="E209" s="92"/>
      <c r="F209" s="21"/>
      <c r="G209" s="20"/>
    </row>
    <row r="210" spans="1:7" s="5" customFormat="1" x14ac:dyDescent="0.25">
      <c r="A210" s="29"/>
      <c r="B210" s="33"/>
      <c r="C210" s="41" t="s">
        <v>333</v>
      </c>
      <c r="D210" s="38"/>
      <c r="E210" s="38"/>
      <c r="F210" s="21"/>
      <c r="G210" s="20"/>
    </row>
    <row r="211" spans="1:7" s="5" customFormat="1" x14ac:dyDescent="0.25">
      <c r="A211" s="29"/>
      <c r="B211" s="33"/>
      <c r="C211" s="31"/>
      <c r="D211" s="93"/>
      <c r="E211" s="92"/>
      <c r="F211" s="21"/>
      <c r="G211" s="20"/>
    </row>
    <row r="212" spans="1:7" s="5" customFormat="1" x14ac:dyDescent="0.25">
      <c r="A212" s="29"/>
      <c r="B212" s="33"/>
      <c r="C212" s="31"/>
      <c r="D212" s="93"/>
      <c r="E212" s="92"/>
      <c r="F212" s="21"/>
      <c r="G212" s="20"/>
    </row>
    <row r="213" spans="1:7" s="5" customFormat="1" x14ac:dyDescent="0.25">
      <c r="A213" s="29"/>
      <c r="B213" s="33"/>
      <c r="C213" s="31"/>
      <c r="D213" s="93"/>
      <c r="E213" s="92"/>
      <c r="F213" s="21"/>
      <c r="G213" s="20"/>
    </row>
    <row r="214" spans="1:7" s="5" customFormat="1" x14ac:dyDescent="0.25">
      <c r="A214" s="29"/>
      <c r="B214" s="33"/>
      <c r="C214" s="31"/>
      <c r="D214" s="31"/>
      <c r="E214" s="31"/>
      <c r="F214" s="21"/>
      <c r="G214" s="20"/>
    </row>
    <row r="215" spans="1:7" s="5" customFormat="1" x14ac:dyDescent="0.25">
      <c r="A215" s="29"/>
      <c r="B215" s="33"/>
      <c r="C215" s="31"/>
      <c r="D215" s="31"/>
      <c r="E215" s="66" t="s">
        <v>334</v>
      </c>
      <c r="F215" s="21">
        <f>SUM(E192:E215)</f>
        <v>0</v>
      </c>
      <c r="G215" s="20"/>
    </row>
    <row r="216" spans="1:7" s="5" customFormat="1" x14ac:dyDescent="0.25">
      <c r="A216" s="29"/>
      <c r="B216" s="28"/>
      <c r="C216" s="28"/>
      <c r="D216" s="24"/>
      <c r="E216" s="26"/>
      <c r="F216" s="21"/>
      <c r="G216" s="20"/>
    </row>
    <row r="217" spans="1:7" s="5" customFormat="1" x14ac:dyDescent="0.25">
      <c r="A217" s="27">
        <f>+A204+0.1</f>
        <v>6.4999999999999982</v>
      </c>
      <c r="B217" s="28"/>
      <c r="C217" s="28" t="s">
        <v>99</v>
      </c>
      <c r="D217" s="24"/>
      <c r="E217" s="26"/>
      <c r="F217" s="21"/>
      <c r="G217" s="20"/>
    </row>
    <row r="218" spans="1:7" s="5" customFormat="1" x14ac:dyDescent="0.25">
      <c r="A218" s="29"/>
      <c r="B218" s="33"/>
      <c r="C218" s="31" t="s">
        <v>100</v>
      </c>
      <c r="D218" s="38"/>
      <c r="E218" s="94"/>
      <c r="F218" s="21"/>
      <c r="G218" s="20"/>
    </row>
    <row r="219" spans="1:7" s="5" customFormat="1" x14ac:dyDescent="0.25">
      <c r="A219" s="29"/>
      <c r="B219" s="33"/>
      <c r="C219" s="31"/>
      <c r="D219" s="40" t="s">
        <v>310</v>
      </c>
      <c r="E219" s="94"/>
      <c r="F219" s="21"/>
      <c r="G219" s="20"/>
    </row>
    <row r="220" spans="1:7" s="5" customFormat="1" x14ac:dyDescent="0.25">
      <c r="A220" s="29"/>
      <c r="B220" s="33"/>
      <c r="C220" s="31"/>
      <c r="D220" s="40" t="s">
        <v>311</v>
      </c>
      <c r="E220" s="94"/>
      <c r="F220" s="21"/>
      <c r="G220" s="20"/>
    </row>
    <row r="221" spans="1:7" s="5" customFormat="1" x14ac:dyDescent="0.25">
      <c r="A221" s="29"/>
      <c r="B221" s="33"/>
      <c r="C221" s="31"/>
      <c r="D221" s="38" t="s">
        <v>261</v>
      </c>
      <c r="E221" s="94"/>
      <c r="F221" s="21"/>
      <c r="G221" s="20"/>
    </row>
    <row r="222" spans="1:7" s="5" customFormat="1" x14ac:dyDescent="0.25">
      <c r="A222" s="29"/>
      <c r="B222" s="31"/>
      <c r="C222" s="31"/>
      <c r="D222" s="40" t="s">
        <v>250</v>
      </c>
      <c r="E222" s="94"/>
      <c r="F222" s="21"/>
      <c r="G222" s="20"/>
    </row>
    <row r="223" spans="1:7" s="5" customFormat="1" x14ac:dyDescent="0.25">
      <c r="A223" s="29"/>
      <c r="B223" s="33"/>
      <c r="C223" s="41" t="s">
        <v>325</v>
      </c>
      <c r="D223" s="38"/>
      <c r="E223" s="38"/>
      <c r="F223" s="21"/>
      <c r="G223" s="20"/>
    </row>
    <row r="224" spans="1:7" s="5" customFormat="1" x14ac:dyDescent="0.25">
      <c r="A224" s="29"/>
      <c r="B224" s="33"/>
      <c r="C224" s="31"/>
      <c r="D224" s="93"/>
      <c r="E224" s="92"/>
      <c r="F224" s="21"/>
      <c r="G224" s="20"/>
    </row>
    <row r="225" spans="1:7" s="5" customFormat="1" x14ac:dyDescent="0.25">
      <c r="A225" s="29"/>
      <c r="B225" s="33"/>
      <c r="C225" s="31"/>
      <c r="D225" s="93"/>
      <c r="E225" s="92"/>
      <c r="F225" s="21"/>
      <c r="G225" s="20"/>
    </row>
    <row r="226" spans="1:7" s="5" customFormat="1" x14ac:dyDescent="0.25">
      <c r="A226" s="29"/>
      <c r="B226" s="33"/>
      <c r="C226" s="31"/>
      <c r="D226" s="93"/>
      <c r="E226" s="92"/>
      <c r="F226" s="21"/>
      <c r="G226" s="20"/>
    </row>
    <row r="227" spans="1:7" s="5" customFormat="1" x14ac:dyDescent="0.25">
      <c r="A227" s="29"/>
      <c r="B227" s="33"/>
      <c r="C227" s="31"/>
      <c r="D227" s="31"/>
      <c r="E227" s="31"/>
      <c r="F227" s="21"/>
      <c r="G227" s="20"/>
    </row>
    <row r="228" spans="1:7" s="5" customFormat="1" x14ac:dyDescent="0.25">
      <c r="A228" s="29"/>
      <c r="B228" s="31"/>
      <c r="C228" s="31"/>
      <c r="D228" s="38"/>
      <c r="E228" s="26"/>
      <c r="F228" s="21"/>
      <c r="G228" s="20"/>
    </row>
    <row r="229" spans="1:7" s="5" customFormat="1" x14ac:dyDescent="0.25">
      <c r="A229" s="27">
        <f>+A217+0.1</f>
        <v>6.5999999999999979</v>
      </c>
      <c r="B229" s="28"/>
      <c r="C229" s="28" t="s">
        <v>101</v>
      </c>
      <c r="D229" s="24"/>
      <c r="E229" s="26"/>
      <c r="F229" s="21"/>
      <c r="G229" s="20"/>
    </row>
    <row r="230" spans="1:7" s="5" customFormat="1" x14ac:dyDescent="0.25">
      <c r="A230" s="29"/>
      <c r="B230" s="33"/>
      <c r="C230" s="41" t="s">
        <v>312</v>
      </c>
      <c r="D230" s="38"/>
      <c r="E230" s="94"/>
      <c r="F230" s="21"/>
      <c r="G230" s="20"/>
    </row>
    <row r="231" spans="1:7" s="5" customFormat="1" x14ac:dyDescent="0.25">
      <c r="A231" s="29"/>
      <c r="B231" s="33"/>
      <c r="C231" s="41" t="s">
        <v>102</v>
      </c>
      <c r="D231" s="38"/>
      <c r="E231" s="94"/>
      <c r="F231" s="21"/>
      <c r="G231" s="20"/>
    </row>
    <row r="232" spans="1:7" s="5" customFormat="1" x14ac:dyDescent="0.25">
      <c r="A232" s="29"/>
      <c r="B232" s="33"/>
      <c r="C232" s="41" t="s">
        <v>316</v>
      </c>
      <c r="D232" s="38"/>
      <c r="E232" s="94"/>
      <c r="F232" s="21"/>
      <c r="G232" s="20"/>
    </row>
    <row r="233" spans="1:7" s="5" customFormat="1" x14ac:dyDescent="0.25">
      <c r="A233" s="29"/>
      <c r="B233" s="33"/>
      <c r="C233" s="41" t="s">
        <v>318</v>
      </c>
      <c r="D233" s="38"/>
      <c r="E233" s="94"/>
      <c r="F233" s="21"/>
      <c r="G233" s="20"/>
    </row>
    <row r="234" spans="1:7" s="5" customFormat="1" x14ac:dyDescent="0.25">
      <c r="A234" s="29"/>
      <c r="B234" s="33"/>
      <c r="C234" s="41" t="s">
        <v>325</v>
      </c>
      <c r="D234" s="38"/>
      <c r="E234" s="38"/>
      <c r="F234" s="21"/>
      <c r="G234" s="20"/>
    </row>
    <row r="235" spans="1:7" s="5" customFormat="1" x14ac:dyDescent="0.25">
      <c r="A235" s="29"/>
      <c r="B235" s="33"/>
      <c r="C235" s="31"/>
      <c r="D235" s="93"/>
      <c r="E235" s="92"/>
      <c r="F235" s="21"/>
      <c r="G235" s="20"/>
    </row>
    <row r="236" spans="1:7" s="5" customFormat="1" x14ac:dyDescent="0.25">
      <c r="A236" s="29"/>
      <c r="B236" s="33"/>
      <c r="C236" s="31"/>
      <c r="D236" s="93"/>
      <c r="E236" s="92"/>
      <c r="F236" s="21"/>
      <c r="G236" s="20"/>
    </row>
    <row r="237" spans="1:7" s="5" customFormat="1" x14ac:dyDescent="0.25">
      <c r="A237" s="29"/>
      <c r="B237" s="33"/>
      <c r="C237" s="31"/>
      <c r="D237" s="93"/>
      <c r="E237" s="92"/>
      <c r="F237" s="21"/>
      <c r="G237" s="20"/>
    </row>
    <row r="238" spans="1:7" s="5" customFormat="1" x14ac:dyDescent="0.25">
      <c r="A238" s="29"/>
      <c r="B238" s="33"/>
      <c r="C238" s="31"/>
      <c r="D238" s="31"/>
      <c r="E238" s="31"/>
      <c r="F238" s="21"/>
      <c r="G238" s="20"/>
    </row>
    <row r="239" spans="1:7" s="5" customFormat="1" x14ac:dyDescent="0.25">
      <c r="A239" s="29"/>
      <c r="B239" s="28"/>
      <c r="C239" s="28"/>
      <c r="D239" s="24"/>
      <c r="E239" s="26"/>
      <c r="F239" s="21"/>
      <c r="G239" s="20"/>
    </row>
    <row r="240" spans="1:7" s="5" customFormat="1" x14ac:dyDescent="0.25">
      <c r="A240" s="27">
        <f>+A229+0.1</f>
        <v>6.6999999999999975</v>
      </c>
      <c r="B240" s="28"/>
      <c r="C240" s="28" t="s">
        <v>103</v>
      </c>
      <c r="D240" s="24"/>
      <c r="E240" s="26"/>
      <c r="F240" s="21"/>
      <c r="G240" s="20"/>
    </row>
    <row r="241" spans="1:7" s="5" customFormat="1" x14ac:dyDescent="0.25">
      <c r="A241" s="29"/>
      <c r="B241" s="33"/>
      <c r="C241" s="31" t="s">
        <v>104</v>
      </c>
      <c r="D241" s="38"/>
      <c r="E241" s="94"/>
      <c r="F241" s="21"/>
      <c r="G241" s="20"/>
    </row>
    <row r="242" spans="1:7" s="5" customFormat="1" x14ac:dyDescent="0.25">
      <c r="A242" s="29"/>
      <c r="B242" s="33"/>
      <c r="C242" s="31" t="s">
        <v>105</v>
      </c>
      <c r="D242" s="38"/>
      <c r="E242" s="94"/>
      <c r="F242" s="21"/>
      <c r="G242" s="20"/>
    </row>
    <row r="243" spans="1:7" s="5" customFormat="1" x14ac:dyDescent="0.25">
      <c r="A243" s="29"/>
      <c r="B243" s="33"/>
      <c r="C243" s="31" t="s">
        <v>106</v>
      </c>
      <c r="D243" s="38"/>
      <c r="E243" s="94"/>
      <c r="F243" s="21"/>
      <c r="G243" s="20"/>
    </row>
    <row r="244" spans="1:7" s="5" customFormat="1" x14ac:dyDescent="0.25">
      <c r="A244" s="29"/>
      <c r="B244" s="33"/>
      <c r="C244" s="41" t="s">
        <v>325</v>
      </c>
      <c r="D244" s="38"/>
      <c r="E244" s="38"/>
      <c r="F244" s="21"/>
      <c r="G244" s="20"/>
    </row>
    <row r="245" spans="1:7" s="5" customFormat="1" x14ac:dyDescent="0.25">
      <c r="A245" s="29"/>
      <c r="B245" s="33"/>
      <c r="C245" s="31"/>
      <c r="D245" s="93"/>
      <c r="E245" s="92"/>
      <c r="F245" s="21"/>
      <c r="G245" s="20"/>
    </row>
    <row r="246" spans="1:7" s="5" customFormat="1" x14ac:dyDescent="0.25">
      <c r="A246" s="29"/>
      <c r="B246" s="33"/>
      <c r="C246" s="31"/>
      <c r="D246" s="93"/>
      <c r="E246" s="92"/>
      <c r="F246" s="21"/>
      <c r="G246" s="20"/>
    </row>
    <row r="247" spans="1:7" s="5" customFormat="1" x14ac:dyDescent="0.25">
      <c r="A247" s="29"/>
      <c r="B247" s="33"/>
      <c r="C247" s="31"/>
      <c r="D247" s="93"/>
      <c r="E247" s="92"/>
      <c r="F247" s="21"/>
      <c r="G247" s="20"/>
    </row>
    <row r="248" spans="1:7" s="5" customFormat="1" x14ac:dyDescent="0.25">
      <c r="A248" s="29"/>
      <c r="B248" s="33"/>
      <c r="C248" s="31"/>
      <c r="D248" s="31"/>
      <c r="E248" s="31"/>
      <c r="F248" s="21"/>
      <c r="G248" s="20"/>
    </row>
    <row r="249" spans="1:7" s="5" customFormat="1" x14ac:dyDescent="0.25">
      <c r="A249" s="29"/>
      <c r="B249" s="33"/>
      <c r="C249" s="31"/>
      <c r="D249" s="31"/>
      <c r="E249" s="66" t="s">
        <v>335</v>
      </c>
      <c r="F249" s="21">
        <f>SUM(E217:E248)</f>
        <v>0</v>
      </c>
      <c r="G249" s="20"/>
    </row>
    <row r="250" spans="1:7" s="5" customFormat="1" x14ac:dyDescent="0.25">
      <c r="A250" s="29"/>
      <c r="B250" s="31"/>
      <c r="C250" s="31"/>
      <c r="D250" s="38"/>
      <c r="E250" s="26"/>
      <c r="F250" s="21"/>
      <c r="G250" s="20"/>
    </row>
    <row r="251" spans="1:7" s="5" customFormat="1" x14ac:dyDescent="0.25">
      <c r="A251" s="27">
        <f>+A240+0.1</f>
        <v>6.7999999999999972</v>
      </c>
      <c r="B251" s="28"/>
      <c r="C251" s="28" t="s">
        <v>107</v>
      </c>
      <c r="D251" s="24"/>
      <c r="E251" s="26"/>
      <c r="F251" s="21"/>
      <c r="G251" s="20"/>
    </row>
    <row r="252" spans="1:7" s="5" customFormat="1" x14ac:dyDescent="0.25">
      <c r="A252" s="29"/>
      <c r="B252" s="33"/>
      <c r="C252" s="31" t="s">
        <v>108</v>
      </c>
      <c r="D252" s="38"/>
      <c r="E252" s="94"/>
      <c r="F252" s="21"/>
      <c r="G252" s="20"/>
    </row>
    <row r="253" spans="1:7" s="5" customFormat="1" x14ac:dyDescent="0.25">
      <c r="A253" s="29"/>
      <c r="B253" s="33"/>
      <c r="C253" s="31" t="s">
        <v>109</v>
      </c>
      <c r="D253" s="38"/>
      <c r="E253" s="94"/>
      <c r="F253" s="21"/>
      <c r="G253" s="20"/>
    </row>
    <row r="254" spans="1:7" s="5" customFormat="1" x14ac:dyDescent="0.25">
      <c r="A254" s="29"/>
      <c r="B254" s="33"/>
      <c r="C254" s="31" t="s">
        <v>110</v>
      </c>
      <c r="D254" s="38"/>
      <c r="E254" s="94"/>
      <c r="F254" s="21"/>
      <c r="G254" s="20"/>
    </row>
    <row r="255" spans="1:7" s="5" customFormat="1" x14ac:dyDescent="0.25">
      <c r="A255" s="29"/>
      <c r="B255" s="33"/>
      <c r="C255" s="31" t="s">
        <v>111</v>
      </c>
      <c r="D255" s="38"/>
      <c r="E255" s="94"/>
      <c r="F255" s="21"/>
      <c r="G255" s="20"/>
    </row>
    <row r="256" spans="1:7" s="5" customFormat="1" x14ac:dyDescent="0.25">
      <c r="A256" s="29"/>
      <c r="B256" s="33"/>
      <c r="C256" s="31" t="s">
        <v>112</v>
      </c>
      <c r="D256" s="38"/>
      <c r="E256" s="94"/>
      <c r="F256" s="21"/>
      <c r="G256" s="20"/>
    </row>
    <row r="257" spans="1:7" s="5" customFormat="1" x14ac:dyDescent="0.25">
      <c r="A257" s="29"/>
      <c r="B257" s="33"/>
      <c r="C257" s="31" t="s">
        <v>113</v>
      </c>
      <c r="D257" s="38"/>
      <c r="E257" s="94"/>
      <c r="F257" s="21"/>
      <c r="G257" s="20"/>
    </row>
    <row r="258" spans="1:7" s="5" customFormat="1" x14ac:dyDescent="0.25">
      <c r="A258" s="29"/>
      <c r="B258" s="33"/>
      <c r="C258" s="41" t="s">
        <v>325</v>
      </c>
      <c r="D258" s="38"/>
      <c r="E258" s="38"/>
      <c r="F258" s="21"/>
      <c r="G258" s="20"/>
    </row>
    <row r="259" spans="1:7" s="5" customFormat="1" x14ac:dyDescent="0.25">
      <c r="A259" s="29"/>
      <c r="B259" s="33"/>
      <c r="C259" s="31"/>
      <c r="D259" s="93"/>
      <c r="E259" s="92"/>
      <c r="F259" s="21"/>
      <c r="G259" s="20"/>
    </row>
    <row r="260" spans="1:7" s="5" customFormat="1" x14ac:dyDescent="0.25">
      <c r="A260" s="29"/>
      <c r="B260" s="33"/>
      <c r="C260" s="31"/>
      <c r="D260" s="93"/>
      <c r="E260" s="92"/>
      <c r="F260" s="21"/>
      <c r="G260" s="20"/>
    </row>
    <row r="261" spans="1:7" s="5" customFormat="1" x14ac:dyDescent="0.25">
      <c r="A261" s="29"/>
      <c r="B261" s="33"/>
      <c r="C261" s="31"/>
      <c r="D261" s="93"/>
      <c r="E261" s="92"/>
      <c r="F261" s="21"/>
      <c r="G261" s="20"/>
    </row>
    <row r="262" spans="1:7" s="5" customFormat="1" x14ac:dyDescent="0.25">
      <c r="A262" s="29"/>
      <c r="B262" s="33"/>
      <c r="C262" s="31"/>
      <c r="D262" s="38"/>
      <c r="E262" s="38"/>
      <c r="F262" s="21"/>
      <c r="G262" s="20"/>
    </row>
    <row r="263" spans="1:7" s="5" customFormat="1" x14ac:dyDescent="0.25">
      <c r="A263" s="29"/>
      <c r="B263" s="33"/>
      <c r="C263" s="31"/>
      <c r="D263" s="38"/>
      <c r="E263" s="66" t="s">
        <v>336</v>
      </c>
      <c r="F263" s="21">
        <f>SUM(E251:E263)</f>
        <v>0</v>
      </c>
      <c r="G263" s="20"/>
    </row>
    <row r="264" spans="1:7" s="5" customFormat="1" x14ac:dyDescent="0.25">
      <c r="A264" s="29"/>
      <c r="B264" s="31"/>
      <c r="C264" s="31"/>
      <c r="D264" s="38"/>
      <c r="E264" s="26"/>
      <c r="F264" s="21"/>
      <c r="G264" s="20"/>
    </row>
    <row r="265" spans="1:7" s="5" customFormat="1" x14ac:dyDescent="0.25">
      <c r="A265" s="27">
        <f>+A251+0.1</f>
        <v>6.8999999999999968</v>
      </c>
      <c r="B265" s="31"/>
      <c r="C265" s="28" t="s">
        <v>114</v>
      </c>
      <c r="D265" s="24"/>
      <c r="E265" s="24"/>
      <c r="F265" s="21"/>
      <c r="G265" s="20"/>
    </row>
    <row r="266" spans="1:7" s="5" customFormat="1" x14ac:dyDescent="0.25">
      <c r="A266" s="29"/>
      <c r="B266" s="33"/>
      <c r="C266" s="31" t="s">
        <v>115</v>
      </c>
      <c r="D266" s="38"/>
      <c r="E266" s="92"/>
      <c r="F266" s="21"/>
      <c r="G266" s="20"/>
    </row>
    <row r="267" spans="1:7" s="5" customFormat="1" x14ac:dyDescent="0.25">
      <c r="A267" s="29"/>
      <c r="B267" s="33"/>
      <c r="C267" s="31" t="s">
        <v>116</v>
      </c>
      <c r="D267" s="38"/>
      <c r="E267" s="94"/>
      <c r="F267" s="21"/>
      <c r="G267" s="20"/>
    </row>
    <row r="268" spans="1:7" s="5" customFormat="1" x14ac:dyDescent="0.25">
      <c r="A268" s="29"/>
      <c r="B268" s="33"/>
      <c r="C268" s="41" t="s">
        <v>325</v>
      </c>
      <c r="D268" s="38"/>
      <c r="E268" s="38"/>
      <c r="F268" s="21"/>
      <c r="G268" s="20"/>
    </row>
    <row r="269" spans="1:7" s="5" customFormat="1" x14ac:dyDescent="0.25">
      <c r="A269" s="29"/>
      <c r="B269" s="33"/>
      <c r="C269" s="31"/>
      <c r="D269" s="93"/>
      <c r="E269" s="92"/>
      <c r="F269" s="21"/>
      <c r="G269" s="20"/>
    </row>
    <row r="270" spans="1:7" s="5" customFormat="1" x14ac:dyDescent="0.25">
      <c r="A270" s="29"/>
      <c r="B270" s="33"/>
      <c r="C270" s="31"/>
      <c r="D270" s="93"/>
      <c r="E270" s="92"/>
      <c r="F270" s="21"/>
      <c r="G270" s="20"/>
    </row>
    <row r="271" spans="1:7" s="5" customFormat="1" x14ac:dyDescent="0.25">
      <c r="A271" s="29"/>
      <c r="B271" s="33"/>
      <c r="C271" s="31"/>
      <c r="D271" s="93"/>
      <c r="E271" s="92"/>
      <c r="F271" s="21"/>
      <c r="G271" s="20"/>
    </row>
    <row r="272" spans="1:7" s="5" customFormat="1" x14ac:dyDescent="0.25">
      <c r="A272" s="29"/>
      <c r="B272" s="33"/>
      <c r="C272" s="31"/>
      <c r="D272" s="38"/>
      <c r="E272" s="38"/>
      <c r="F272" s="21"/>
      <c r="G272" s="20"/>
    </row>
    <row r="273" spans="1:7" s="5" customFormat="1" x14ac:dyDescent="0.25">
      <c r="A273" s="29"/>
      <c r="B273" s="33"/>
      <c r="C273" s="31"/>
      <c r="D273" s="38"/>
      <c r="E273" s="66" t="s">
        <v>337</v>
      </c>
      <c r="F273" s="21">
        <f>SUM(E265:E273)</f>
        <v>0</v>
      </c>
      <c r="G273" s="20"/>
    </row>
    <row r="274" spans="1:7" s="5" customFormat="1" x14ac:dyDescent="0.25">
      <c r="A274" s="29"/>
      <c r="B274" s="33"/>
      <c r="C274" s="31"/>
      <c r="D274" s="38"/>
      <c r="E274" s="38"/>
      <c r="F274" s="21"/>
      <c r="G274" s="20"/>
    </row>
    <row r="275" spans="1:7" s="5" customFormat="1" x14ac:dyDescent="0.25">
      <c r="A275" s="29"/>
      <c r="B275" s="31"/>
      <c r="C275" s="31"/>
      <c r="D275" s="38"/>
      <c r="E275" s="26"/>
      <c r="F275" s="21"/>
      <c r="G275" s="20"/>
    </row>
    <row r="276" spans="1:7" s="5" customFormat="1" x14ac:dyDescent="0.25">
      <c r="A276" s="34">
        <v>6.1</v>
      </c>
      <c r="B276" s="28"/>
      <c r="C276" s="28" t="s">
        <v>117</v>
      </c>
      <c r="D276" s="24"/>
      <c r="E276" s="26"/>
      <c r="F276" s="21"/>
      <c r="G276" s="20"/>
    </row>
    <row r="277" spans="1:7" s="5" customFormat="1" x14ac:dyDescent="0.25">
      <c r="A277" s="29"/>
      <c r="B277" s="33"/>
      <c r="C277" s="41" t="s">
        <v>117</v>
      </c>
      <c r="D277" s="38"/>
      <c r="E277" s="94"/>
      <c r="F277" s="21"/>
      <c r="G277" s="20"/>
    </row>
    <row r="278" spans="1:7" s="5" customFormat="1" x14ac:dyDescent="0.25">
      <c r="A278" s="29"/>
      <c r="B278" s="33"/>
      <c r="C278" s="41" t="s">
        <v>325</v>
      </c>
      <c r="D278" s="38"/>
      <c r="E278" s="38"/>
      <c r="F278" s="21"/>
      <c r="G278" s="20"/>
    </row>
    <row r="279" spans="1:7" s="5" customFormat="1" x14ac:dyDescent="0.25">
      <c r="A279" s="29"/>
      <c r="B279" s="33"/>
      <c r="C279" s="31"/>
      <c r="D279" s="93"/>
      <c r="E279" s="92"/>
      <c r="F279" s="21"/>
      <c r="G279" s="20"/>
    </row>
    <row r="280" spans="1:7" s="5" customFormat="1" x14ac:dyDescent="0.25">
      <c r="A280" s="29"/>
      <c r="B280" s="33"/>
      <c r="C280" s="31"/>
      <c r="D280" s="93"/>
      <c r="E280" s="92"/>
      <c r="F280" s="21"/>
      <c r="G280" s="20"/>
    </row>
    <row r="281" spans="1:7" s="5" customFormat="1" x14ac:dyDescent="0.25">
      <c r="A281" s="29"/>
      <c r="B281" s="33"/>
      <c r="C281" s="31"/>
      <c r="D281" s="93"/>
      <c r="E281" s="92"/>
      <c r="F281" s="21"/>
      <c r="G281" s="20"/>
    </row>
    <row r="282" spans="1:7" s="5" customFormat="1" x14ac:dyDescent="0.25">
      <c r="A282" s="29"/>
      <c r="B282" s="33"/>
      <c r="C282" s="31"/>
      <c r="D282" s="38"/>
      <c r="E282" s="38"/>
      <c r="F282" s="21"/>
      <c r="G282" s="20"/>
    </row>
    <row r="283" spans="1:7" s="5" customFormat="1" x14ac:dyDescent="0.25">
      <c r="A283" s="29"/>
      <c r="B283" s="33"/>
      <c r="C283" s="31"/>
      <c r="D283" s="38"/>
      <c r="E283" s="66" t="s">
        <v>338</v>
      </c>
      <c r="F283" s="21">
        <f>SUM(E276:E283)</f>
        <v>0</v>
      </c>
      <c r="G283" s="20"/>
    </row>
    <row r="284" spans="1:7" s="5" customFormat="1" x14ac:dyDescent="0.25">
      <c r="A284" s="29"/>
      <c r="B284" s="31"/>
      <c r="C284" s="31"/>
      <c r="D284" s="38"/>
      <c r="E284" s="26"/>
      <c r="F284" s="21"/>
      <c r="G284" s="20"/>
    </row>
    <row r="285" spans="1:7" s="5" customFormat="1" x14ac:dyDescent="0.25">
      <c r="A285" s="34">
        <f>+A276+0.01</f>
        <v>6.1099999999999994</v>
      </c>
      <c r="B285" s="31"/>
      <c r="C285" s="28" t="s">
        <v>119</v>
      </c>
      <c r="D285" s="24"/>
      <c r="E285" s="26"/>
      <c r="F285" s="21"/>
      <c r="G285" s="20"/>
    </row>
    <row r="286" spans="1:7" s="5" customFormat="1" x14ac:dyDescent="0.25">
      <c r="A286" s="29"/>
      <c r="B286" s="33"/>
      <c r="C286" s="31" t="s">
        <v>120</v>
      </c>
      <c r="D286" s="38"/>
      <c r="E286" s="92"/>
      <c r="F286" s="21"/>
      <c r="G286" s="20"/>
    </row>
    <row r="287" spans="1:7" s="5" customFormat="1" x14ac:dyDescent="0.25">
      <c r="A287" s="29"/>
      <c r="B287" s="33"/>
      <c r="C287" s="31" t="s">
        <v>121</v>
      </c>
      <c r="D287" s="38"/>
      <c r="E287" s="94"/>
      <c r="F287" s="21"/>
      <c r="G287" s="20"/>
    </row>
    <row r="288" spans="1:7" s="5" customFormat="1" x14ac:dyDescent="0.25">
      <c r="A288" s="29"/>
      <c r="B288" s="33"/>
      <c r="C288" s="31" t="s">
        <v>122</v>
      </c>
      <c r="D288" s="38"/>
      <c r="E288" s="94"/>
      <c r="F288" s="21"/>
      <c r="G288" s="20"/>
    </row>
    <row r="289" spans="1:7" s="5" customFormat="1" x14ac:dyDescent="0.25">
      <c r="A289" s="29"/>
      <c r="B289" s="33"/>
      <c r="C289" s="41" t="s">
        <v>325</v>
      </c>
      <c r="D289" s="38"/>
      <c r="E289" s="38"/>
      <c r="F289" s="21"/>
      <c r="G289" s="20"/>
    </row>
    <row r="290" spans="1:7" s="5" customFormat="1" x14ac:dyDescent="0.25">
      <c r="A290" s="29"/>
      <c r="B290" s="33"/>
      <c r="C290" s="31"/>
      <c r="D290" s="93"/>
      <c r="E290" s="92"/>
      <c r="F290" s="21"/>
      <c r="G290" s="20"/>
    </row>
    <row r="291" spans="1:7" s="5" customFormat="1" x14ac:dyDescent="0.25">
      <c r="A291" s="29"/>
      <c r="B291" s="33"/>
      <c r="C291" s="31"/>
      <c r="D291" s="93"/>
      <c r="E291" s="92"/>
      <c r="F291" s="21"/>
      <c r="G291" s="20"/>
    </row>
    <row r="292" spans="1:7" s="5" customFormat="1" x14ac:dyDescent="0.25">
      <c r="A292" s="29"/>
      <c r="B292" s="33"/>
      <c r="C292" s="31"/>
      <c r="D292" s="93"/>
      <c r="E292" s="92"/>
      <c r="F292" s="21"/>
      <c r="G292" s="20"/>
    </row>
    <row r="293" spans="1:7" s="5" customFormat="1" x14ac:dyDescent="0.25">
      <c r="A293" s="29"/>
      <c r="B293" s="31"/>
      <c r="C293" s="31"/>
      <c r="D293" s="38"/>
      <c r="E293" s="26"/>
      <c r="F293" s="21"/>
      <c r="G293" s="20"/>
    </row>
    <row r="294" spans="1:7" s="5" customFormat="1" x14ac:dyDescent="0.25">
      <c r="A294" s="34">
        <f>+A285+0.01</f>
        <v>6.1199999999999992</v>
      </c>
      <c r="B294" s="31"/>
      <c r="C294" s="28" t="s">
        <v>123</v>
      </c>
      <c r="D294" s="24"/>
      <c r="E294" s="26"/>
      <c r="F294" s="21"/>
      <c r="G294" s="20"/>
    </row>
    <row r="295" spans="1:7" s="5" customFormat="1" x14ac:dyDescent="0.25">
      <c r="A295" s="29"/>
      <c r="B295" s="33"/>
      <c r="C295" s="31" t="s">
        <v>124</v>
      </c>
      <c r="D295" s="38"/>
      <c r="E295" s="94"/>
      <c r="F295" s="21"/>
      <c r="G295" s="20"/>
    </row>
    <row r="296" spans="1:7" s="5" customFormat="1" x14ac:dyDescent="0.25">
      <c r="A296" s="29"/>
      <c r="B296" s="33"/>
      <c r="C296" s="131" t="s">
        <v>500</v>
      </c>
      <c r="D296" s="38"/>
      <c r="E296" s="94"/>
      <c r="F296" s="21"/>
      <c r="G296" s="20"/>
    </row>
    <row r="297" spans="1:7" s="5" customFormat="1" x14ac:dyDescent="0.25">
      <c r="A297" s="29"/>
      <c r="B297" s="33"/>
      <c r="C297" s="131" t="s">
        <v>501</v>
      </c>
      <c r="D297" s="38"/>
      <c r="E297" s="94"/>
      <c r="F297" s="21"/>
      <c r="G297" s="20"/>
    </row>
    <row r="298" spans="1:7" s="5" customFormat="1" x14ac:dyDescent="0.25">
      <c r="A298" s="29"/>
      <c r="B298" s="33"/>
      <c r="C298" s="31" t="s">
        <v>125</v>
      </c>
      <c r="D298" s="38"/>
      <c r="E298" s="94"/>
      <c r="F298" s="21"/>
      <c r="G298" s="20"/>
    </row>
    <row r="299" spans="1:7" s="5" customFormat="1" x14ac:dyDescent="0.25">
      <c r="A299" s="29"/>
      <c r="B299" s="33"/>
      <c r="C299" s="31" t="s">
        <v>126</v>
      </c>
      <c r="D299" s="38"/>
      <c r="E299" s="94"/>
      <c r="F299" s="21"/>
      <c r="G299" s="20"/>
    </row>
    <row r="300" spans="1:7" s="5" customFormat="1" x14ac:dyDescent="0.25">
      <c r="A300" s="29"/>
      <c r="B300" s="33"/>
      <c r="C300" s="41" t="s">
        <v>325</v>
      </c>
      <c r="D300" s="38"/>
      <c r="E300" s="38"/>
      <c r="F300" s="21"/>
      <c r="G300" s="20"/>
    </row>
    <row r="301" spans="1:7" s="5" customFormat="1" x14ac:dyDescent="0.25">
      <c r="A301" s="29"/>
      <c r="B301" s="33"/>
      <c r="C301" s="31"/>
      <c r="D301" s="93"/>
      <c r="E301" s="92"/>
      <c r="F301" s="21"/>
      <c r="G301" s="20"/>
    </row>
    <row r="302" spans="1:7" s="5" customFormat="1" x14ac:dyDescent="0.25">
      <c r="A302" s="29"/>
      <c r="B302" s="33"/>
      <c r="C302" s="31"/>
      <c r="D302" s="93"/>
      <c r="E302" s="92"/>
      <c r="F302" s="21"/>
      <c r="G302" s="20"/>
    </row>
    <row r="303" spans="1:7" s="5" customFormat="1" x14ac:dyDescent="0.25">
      <c r="A303" s="29"/>
      <c r="B303" s="33"/>
      <c r="C303" s="31"/>
      <c r="D303" s="93"/>
      <c r="E303" s="92"/>
      <c r="F303" s="21"/>
      <c r="G303" s="20"/>
    </row>
    <row r="304" spans="1:7" s="5" customFormat="1" x14ac:dyDescent="0.25">
      <c r="A304" s="29"/>
      <c r="B304" s="31"/>
      <c r="C304" s="28"/>
      <c r="D304" s="24"/>
      <c r="E304" s="26"/>
      <c r="F304" s="21"/>
      <c r="G304" s="20"/>
    </row>
    <row r="305" spans="1:7" s="5" customFormat="1" x14ac:dyDescent="0.25">
      <c r="A305" s="34">
        <f>+A294+0.01</f>
        <v>6.129999999999999</v>
      </c>
      <c r="B305" s="31"/>
      <c r="C305" s="28" t="s">
        <v>127</v>
      </c>
      <c r="D305" s="24"/>
      <c r="E305" s="26"/>
      <c r="F305" s="21"/>
      <c r="G305" s="20"/>
    </row>
    <row r="306" spans="1:7" s="5" customFormat="1" x14ac:dyDescent="0.25">
      <c r="A306" s="29"/>
      <c r="B306" s="33"/>
      <c r="C306" s="31" t="s">
        <v>128</v>
      </c>
      <c r="D306" s="38"/>
      <c r="E306" s="94"/>
      <c r="F306" s="21"/>
      <c r="G306" s="20"/>
    </row>
    <row r="307" spans="1:7" s="5" customFormat="1" x14ac:dyDescent="0.25">
      <c r="A307" s="29"/>
      <c r="B307" s="33"/>
      <c r="C307" s="31" t="s">
        <v>129</v>
      </c>
      <c r="D307" s="38"/>
      <c r="E307" s="94"/>
      <c r="F307" s="21"/>
      <c r="G307" s="20"/>
    </row>
    <row r="308" spans="1:7" s="5" customFormat="1" x14ac:dyDescent="0.25">
      <c r="A308" s="29"/>
      <c r="B308" s="33"/>
      <c r="C308" s="31" t="s">
        <v>130</v>
      </c>
      <c r="D308" s="38"/>
      <c r="E308" s="94"/>
      <c r="F308" s="21"/>
      <c r="G308" s="20"/>
    </row>
    <row r="309" spans="1:7" s="5" customFormat="1" x14ac:dyDescent="0.25">
      <c r="A309" s="29"/>
      <c r="B309" s="33"/>
      <c r="C309" s="31" t="s">
        <v>131</v>
      </c>
      <c r="D309" s="38"/>
      <c r="E309" s="94"/>
      <c r="F309" s="21"/>
      <c r="G309" s="20"/>
    </row>
    <row r="310" spans="1:7" s="5" customFormat="1" x14ac:dyDescent="0.25">
      <c r="A310" s="29"/>
      <c r="B310" s="33"/>
      <c r="C310" s="31" t="s">
        <v>132</v>
      </c>
      <c r="D310" s="38"/>
      <c r="E310" s="94"/>
      <c r="F310" s="21"/>
      <c r="G310" s="20"/>
    </row>
    <row r="311" spans="1:7" s="5" customFormat="1" x14ac:dyDescent="0.25">
      <c r="A311" s="29"/>
      <c r="B311" s="33"/>
      <c r="C311" s="41" t="s">
        <v>325</v>
      </c>
      <c r="D311" s="38"/>
      <c r="E311" s="38"/>
      <c r="F311" s="21"/>
      <c r="G311" s="20"/>
    </row>
    <row r="312" spans="1:7" s="5" customFormat="1" x14ac:dyDescent="0.25">
      <c r="A312" s="29"/>
      <c r="B312" s="33"/>
      <c r="C312" s="31"/>
      <c r="D312" s="93"/>
      <c r="E312" s="92"/>
      <c r="F312" s="21"/>
      <c r="G312" s="20"/>
    </row>
    <row r="313" spans="1:7" s="5" customFormat="1" x14ac:dyDescent="0.25">
      <c r="A313" s="29"/>
      <c r="B313" s="33"/>
      <c r="C313" s="31"/>
      <c r="D313" s="93"/>
      <c r="E313" s="92"/>
      <c r="F313" s="21"/>
      <c r="G313" s="20"/>
    </row>
    <row r="314" spans="1:7" s="5" customFormat="1" x14ac:dyDescent="0.25">
      <c r="A314" s="29"/>
      <c r="B314" s="33"/>
      <c r="C314" s="31"/>
      <c r="D314" s="93"/>
      <c r="E314" s="92"/>
      <c r="F314" s="21"/>
      <c r="G314" s="20"/>
    </row>
    <row r="315" spans="1:7" s="5" customFormat="1" x14ac:dyDescent="0.25">
      <c r="A315" s="29"/>
      <c r="B315" s="28"/>
      <c r="C315" s="28"/>
      <c r="D315" s="24"/>
      <c r="E315" s="26"/>
      <c r="F315" s="21"/>
      <c r="G315" s="20"/>
    </row>
    <row r="316" spans="1:7" s="5" customFormat="1" x14ac:dyDescent="0.25">
      <c r="A316" s="34">
        <f>+A305+0.01</f>
        <v>6.1399999999999988</v>
      </c>
      <c r="B316" s="31"/>
      <c r="C316" s="28" t="s">
        <v>133</v>
      </c>
      <c r="D316" s="24"/>
      <c r="E316" s="26"/>
      <c r="F316" s="21"/>
      <c r="G316" s="20"/>
    </row>
    <row r="317" spans="1:7" s="5" customFormat="1" x14ac:dyDescent="0.25">
      <c r="A317" s="29"/>
      <c r="B317" s="33"/>
      <c r="C317" s="31" t="s">
        <v>133</v>
      </c>
      <c r="D317" s="38"/>
      <c r="E317" s="94"/>
      <c r="F317" s="21"/>
      <c r="G317" s="20"/>
    </row>
    <row r="318" spans="1:7" s="5" customFormat="1" x14ac:dyDescent="0.25">
      <c r="A318" s="29"/>
      <c r="B318" s="33"/>
      <c r="C318" s="41" t="s">
        <v>325</v>
      </c>
      <c r="D318" s="38"/>
      <c r="E318" s="38"/>
      <c r="F318" s="21"/>
      <c r="G318" s="20"/>
    </row>
    <row r="319" spans="1:7" s="5" customFormat="1" x14ac:dyDescent="0.25">
      <c r="A319" s="29"/>
      <c r="B319" s="33"/>
      <c r="C319" s="31"/>
      <c r="D319" s="93"/>
      <c r="E319" s="92"/>
      <c r="F319" s="21"/>
      <c r="G319" s="20"/>
    </row>
    <row r="320" spans="1:7" s="5" customFormat="1" x14ac:dyDescent="0.25">
      <c r="A320" s="29"/>
      <c r="B320" s="33"/>
      <c r="C320" s="31"/>
      <c r="D320" s="93"/>
      <c r="E320" s="92"/>
      <c r="F320" s="21"/>
      <c r="G320" s="20"/>
    </row>
    <row r="321" spans="1:7" s="5" customFormat="1" x14ac:dyDescent="0.25">
      <c r="A321" s="29"/>
      <c r="B321" s="33"/>
      <c r="C321" s="31"/>
      <c r="D321" s="93"/>
      <c r="E321" s="92"/>
      <c r="F321" s="21"/>
      <c r="G321" s="20"/>
    </row>
    <row r="322" spans="1:7" s="5" customFormat="1" x14ac:dyDescent="0.25">
      <c r="A322" s="29"/>
      <c r="B322" s="31"/>
      <c r="C322" s="31"/>
      <c r="D322" s="38"/>
      <c r="E322" s="24"/>
      <c r="F322" s="21"/>
      <c r="G322" s="20"/>
    </row>
    <row r="323" spans="1:7" s="5" customFormat="1" x14ac:dyDescent="0.25">
      <c r="A323" s="29"/>
      <c r="B323" s="31"/>
      <c r="C323" s="31"/>
      <c r="D323" s="38"/>
      <c r="E323" s="66" t="s">
        <v>339</v>
      </c>
      <c r="F323" s="21">
        <f>SUM(E285:E322)</f>
        <v>0</v>
      </c>
      <c r="G323" s="20"/>
    </row>
    <row r="324" spans="1:7" s="5" customFormat="1" x14ac:dyDescent="0.25">
      <c r="A324" s="29"/>
      <c r="B324" s="31"/>
      <c r="C324" s="31"/>
      <c r="D324" s="38"/>
      <c r="E324" s="24"/>
      <c r="F324" s="21"/>
      <c r="G324" s="20"/>
    </row>
    <row r="325" spans="1:7" s="5" customFormat="1" x14ac:dyDescent="0.25">
      <c r="A325" s="27">
        <f>+A191+1</f>
        <v>7</v>
      </c>
      <c r="B325" s="28" t="s">
        <v>134</v>
      </c>
      <c r="C325" s="28"/>
      <c r="D325" s="24"/>
      <c r="E325" s="24"/>
      <c r="F325" s="21"/>
      <c r="G325" s="20"/>
    </row>
    <row r="326" spans="1:7" s="5" customFormat="1" x14ac:dyDescent="0.25">
      <c r="A326" s="27"/>
      <c r="B326" s="28"/>
      <c r="C326" s="28"/>
      <c r="D326" s="24"/>
      <c r="E326" s="26"/>
      <c r="F326" s="21"/>
      <c r="G326" s="20"/>
    </row>
    <row r="327" spans="1:7" s="5" customFormat="1" x14ac:dyDescent="0.25">
      <c r="A327" s="27">
        <f>+A325+0.1</f>
        <v>7.1</v>
      </c>
      <c r="B327" s="28"/>
      <c r="C327" s="28" t="s">
        <v>135</v>
      </c>
      <c r="D327" s="24"/>
      <c r="E327" s="26"/>
      <c r="F327" s="21"/>
      <c r="G327" s="20"/>
    </row>
    <row r="328" spans="1:7" s="5" customFormat="1" x14ac:dyDescent="0.25">
      <c r="A328" s="29"/>
      <c r="B328" s="33"/>
      <c r="C328" s="31" t="s">
        <v>136</v>
      </c>
      <c r="D328" s="38"/>
      <c r="E328" s="94"/>
      <c r="F328" s="21"/>
      <c r="G328" s="20"/>
    </row>
    <row r="329" spans="1:7" s="5" customFormat="1" x14ac:dyDescent="0.25">
      <c r="A329" s="29"/>
      <c r="B329" s="33"/>
      <c r="C329" s="31" t="s">
        <v>137</v>
      </c>
      <c r="D329" s="38"/>
      <c r="E329" s="94"/>
      <c r="F329" s="21"/>
      <c r="G329" s="20"/>
    </row>
    <row r="330" spans="1:7" s="5" customFormat="1" x14ac:dyDescent="0.25">
      <c r="A330" s="29"/>
      <c r="B330" s="33"/>
      <c r="C330" s="31" t="s">
        <v>138</v>
      </c>
      <c r="D330" s="38"/>
      <c r="E330" s="94"/>
      <c r="F330" s="21"/>
      <c r="G330" s="20"/>
    </row>
    <row r="331" spans="1:7" s="5" customFormat="1" x14ac:dyDescent="0.25">
      <c r="A331" s="29"/>
      <c r="B331" s="33"/>
      <c r="C331" s="41" t="s">
        <v>325</v>
      </c>
      <c r="D331" s="38"/>
      <c r="E331" s="38"/>
      <c r="F331" s="21"/>
      <c r="G331" s="20"/>
    </row>
    <row r="332" spans="1:7" s="5" customFormat="1" x14ac:dyDescent="0.25">
      <c r="A332" s="29"/>
      <c r="B332" s="33"/>
      <c r="C332" s="31"/>
      <c r="D332" s="93"/>
      <c r="E332" s="92"/>
      <c r="F332" s="21"/>
      <c r="G332" s="20"/>
    </row>
    <row r="333" spans="1:7" s="5" customFormat="1" x14ac:dyDescent="0.25">
      <c r="A333" s="29"/>
      <c r="B333" s="33"/>
      <c r="C333" s="31"/>
      <c r="D333" s="93"/>
      <c r="E333" s="92"/>
      <c r="F333" s="21"/>
      <c r="G333" s="20"/>
    </row>
    <row r="334" spans="1:7" s="5" customFormat="1" x14ac:dyDescent="0.25">
      <c r="A334" s="29"/>
      <c r="B334" s="33"/>
      <c r="C334" s="31"/>
      <c r="D334" s="93"/>
      <c r="E334" s="92"/>
      <c r="F334" s="21"/>
      <c r="G334" s="20"/>
    </row>
    <row r="335" spans="1:7" s="5" customFormat="1" x14ac:dyDescent="0.25">
      <c r="A335" s="29"/>
      <c r="B335" s="31"/>
      <c r="C335" s="31"/>
      <c r="D335" s="38"/>
      <c r="E335" s="26"/>
      <c r="F335" s="21"/>
      <c r="G335" s="20"/>
    </row>
    <row r="336" spans="1:7" s="5" customFormat="1" x14ac:dyDescent="0.25">
      <c r="A336" s="27">
        <f>+A325+1</f>
        <v>8</v>
      </c>
      <c r="B336" s="28" t="s">
        <v>139</v>
      </c>
      <c r="C336" s="28"/>
      <c r="D336" s="24"/>
      <c r="E336" s="26"/>
      <c r="F336" s="21"/>
      <c r="G336" s="20"/>
    </row>
    <row r="337" spans="1:7" s="5" customFormat="1" x14ac:dyDescent="0.25">
      <c r="A337" s="27"/>
      <c r="B337" s="28"/>
      <c r="C337" s="28"/>
      <c r="D337" s="24"/>
      <c r="E337" s="26"/>
      <c r="F337" s="21"/>
      <c r="G337" s="20"/>
    </row>
    <row r="338" spans="1:7" s="5" customFormat="1" x14ac:dyDescent="0.25">
      <c r="A338" s="27">
        <f>+A336+0.1</f>
        <v>8.1</v>
      </c>
      <c r="B338" s="31"/>
      <c r="C338" s="28" t="s">
        <v>140</v>
      </c>
      <c r="D338" s="24"/>
      <c r="E338" s="26"/>
      <c r="F338" s="21"/>
      <c r="G338" s="20"/>
    </row>
    <row r="339" spans="1:7" s="5" customFormat="1" x14ac:dyDescent="0.25">
      <c r="A339" s="29"/>
      <c r="B339" s="33"/>
      <c r="C339" s="41" t="s">
        <v>377</v>
      </c>
      <c r="D339" s="38"/>
      <c r="E339" s="94"/>
      <c r="F339" s="21"/>
      <c r="G339" s="20"/>
    </row>
    <row r="340" spans="1:7" s="5" customFormat="1" x14ac:dyDescent="0.25">
      <c r="A340" s="29"/>
      <c r="B340" s="31"/>
      <c r="C340" s="31"/>
      <c r="D340" s="38"/>
      <c r="E340" s="26"/>
      <c r="F340" s="21"/>
      <c r="G340" s="20"/>
    </row>
    <row r="341" spans="1:7" s="5" customFormat="1" x14ac:dyDescent="0.25">
      <c r="A341" s="27">
        <f>+A338+0.1</f>
        <v>8.1999999999999993</v>
      </c>
      <c r="B341" s="31"/>
      <c r="C341" s="28" t="s">
        <v>141</v>
      </c>
      <c r="D341" s="24"/>
      <c r="E341" s="26"/>
      <c r="F341" s="21"/>
      <c r="G341" s="20"/>
    </row>
    <row r="342" spans="1:7" s="5" customFormat="1" x14ac:dyDescent="0.25">
      <c r="A342" s="29"/>
      <c r="B342" s="33"/>
      <c r="C342" s="31" t="s">
        <v>141</v>
      </c>
      <c r="D342" s="38"/>
      <c r="E342" s="94"/>
      <c r="F342" s="21"/>
      <c r="G342" s="20"/>
    </row>
    <row r="343" spans="1:7" s="5" customFormat="1" x14ac:dyDescent="0.25">
      <c r="A343" s="29"/>
      <c r="B343" s="31"/>
      <c r="C343" s="31"/>
      <c r="D343" s="38"/>
      <c r="E343" s="26"/>
      <c r="F343" s="21"/>
      <c r="G343" s="20"/>
    </row>
    <row r="344" spans="1:7" s="5" customFormat="1" x14ac:dyDescent="0.25">
      <c r="A344" s="27">
        <f>+A341+0.1</f>
        <v>8.2999999999999989</v>
      </c>
      <c r="B344" s="31"/>
      <c r="C344" s="28" t="s">
        <v>142</v>
      </c>
      <c r="D344" s="24"/>
      <c r="E344" s="26"/>
      <c r="F344" s="21"/>
      <c r="G344" s="20"/>
    </row>
    <row r="345" spans="1:7" s="5" customFormat="1" x14ac:dyDescent="0.25">
      <c r="A345" s="29"/>
      <c r="B345" s="33"/>
      <c r="C345" s="31" t="s">
        <v>143</v>
      </c>
      <c r="D345" s="38"/>
      <c r="E345" s="94"/>
      <c r="F345" s="21"/>
      <c r="G345" s="20"/>
    </row>
    <row r="346" spans="1:7" s="5" customFormat="1" x14ac:dyDescent="0.25">
      <c r="A346" s="29"/>
      <c r="B346" s="33"/>
      <c r="C346" s="31" t="s">
        <v>144</v>
      </c>
      <c r="D346" s="38"/>
      <c r="E346" s="94"/>
      <c r="F346" s="21"/>
      <c r="G346" s="20"/>
    </row>
    <row r="347" spans="1:7" s="5" customFormat="1" x14ac:dyDescent="0.25">
      <c r="A347" s="29"/>
      <c r="B347" s="31"/>
      <c r="C347" s="31"/>
      <c r="D347" s="38"/>
      <c r="E347" s="26"/>
      <c r="F347" s="21"/>
      <c r="G347" s="20"/>
    </row>
    <row r="348" spans="1:7" s="5" customFormat="1" x14ac:dyDescent="0.25">
      <c r="A348" s="27">
        <f>+A344+0.1</f>
        <v>8.3999999999999986</v>
      </c>
      <c r="B348" s="31"/>
      <c r="C348" s="28" t="s">
        <v>145</v>
      </c>
      <c r="D348" s="24"/>
      <c r="E348" s="26"/>
      <c r="F348" s="21"/>
      <c r="G348" s="20"/>
    </row>
    <row r="349" spans="1:7" s="5" customFormat="1" x14ac:dyDescent="0.25">
      <c r="A349" s="29"/>
      <c r="B349" s="33"/>
      <c r="C349" s="31" t="s">
        <v>145</v>
      </c>
      <c r="D349" s="38"/>
      <c r="E349" s="94"/>
      <c r="F349" s="21"/>
      <c r="G349" s="20"/>
    </row>
    <row r="350" spans="1:7" s="5" customFormat="1" x14ac:dyDescent="0.25">
      <c r="A350" s="29"/>
      <c r="B350" s="31"/>
      <c r="C350" s="31"/>
      <c r="D350" s="38"/>
      <c r="E350" s="26"/>
      <c r="F350" s="21"/>
      <c r="G350" s="20"/>
    </row>
    <row r="351" spans="1:7" s="5" customFormat="1" ht="15" customHeight="1" x14ac:dyDescent="0.25">
      <c r="A351" s="27">
        <f>+A348+0.1</f>
        <v>8.4999999999999982</v>
      </c>
      <c r="B351" s="31"/>
      <c r="C351" s="28" t="s">
        <v>146</v>
      </c>
      <c r="D351" s="24"/>
      <c r="E351" s="26"/>
      <c r="F351" s="21"/>
      <c r="G351" s="20"/>
    </row>
    <row r="352" spans="1:7" s="5" customFormat="1" ht="15" customHeight="1" x14ac:dyDescent="0.25">
      <c r="A352" s="29"/>
      <c r="B352" s="33"/>
      <c r="C352" s="31" t="s">
        <v>146</v>
      </c>
      <c r="D352" s="38"/>
      <c r="E352" s="94"/>
      <c r="F352" s="21"/>
      <c r="G352" s="20"/>
    </row>
    <row r="353" spans="1:7" s="5" customFormat="1" ht="15" customHeight="1" x14ac:dyDescent="0.25">
      <c r="A353" s="29"/>
      <c r="B353" s="33"/>
      <c r="C353" s="31" t="s">
        <v>147</v>
      </c>
      <c r="D353" s="38"/>
      <c r="E353" s="94"/>
      <c r="F353" s="21"/>
      <c r="G353" s="20"/>
    </row>
    <row r="354" spans="1:7" s="5" customFormat="1" x14ac:dyDescent="0.25">
      <c r="A354" s="29"/>
      <c r="B354" s="31"/>
      <c r="C354" s="31"/>
      <c r="D354" s="38"/>
      <c r="E354" s="26"/>
      <c r="F354" s="21"/>
      <c r="G354" s="20"/>
    </row>
    <row r="355" spans="1:7" s="5" customFormat="1" x14ac:dyDescent="0.25">
      <c r="A355" s="27">
        <f>+A351+0.1</f>
        <v>8.5999999999999979</v>
      </c>
      <c r="B355" s="31"/>
      <c r="C355" s="28" t="s">
        <v>148</v>
      </c>
      <c r="D355" s="24"/>
      <c r="E355" s="26"/>
      <c r="F355" s="21"/>
      <c r="G355" s="20"/>
    </row>
    <row r="356" spans="1:7" s="5" customFormat="1" x14ac:dyDescent="0.25">
      <c r="A356" s="29"/>
      <c r="B356" s="33"/>
      <c r="C356" s="31" t="s">
        <v>149</v>
      </c>
      <c r="D356" s="38"/>
      <c r="E356" s="94"/>
      <c r="F356" s="21"/>
      <c r="G356" s="20"/>
    </row>
    <row r="357" spans="1:7" s="5" customFormat="1" x14ac:dyDescent="0.25">
      <c r="A357" s="29"/>
      <c r="B357" s="33"/>
      <c r="C357" s="31" t="s">
        <v>150</v>
      </c>
      <c r="D357" s="38"/>
      <c r="E357" s="94"/>
      <c r="F357" s="21"/>
      <c r="G357" s="20"/>
    </row>
    <row r="358" spans="1:7" s="5" customFormat="1" x14ac:dyDescent="0.25">
      <c r="A358" s="29"/>
      <c r="B358" s="33"/>
      <c r="C358" s="31" t="s">
        <v>151</v>
      </c>
      <c r="D358" s="38"/>
      <c r="E358" s="92"/>
      <c r="F358" s="21"/>
      <c r="G358" s="20"/>
    </row>
    <row r="359" spans="1:7" s="5" customFormat="1" x14ac:dyDescent="0.25">
      <c r="A359" s="29"/>
      <c r="B359" s="33"/>
      <c r="C359" s="31" t="s">
        <v>152</v>
      </c>
      <c r="D359" s="38"/>
      <c r="E359" s="94"/>
      <c r="F359" s="21"/>
      <c r="G359" s="20"/>
    </row>
    <row r="360" spans="1:7" s="5" customFormat="1" x14ac:dyDescent="0.25">
      <c r="A360" s="29"/>
      <c r="B360" s="33"/>
      <c r="C360" s="31" t="s">
        <v>153</v>
      </c>
      <c r="D360" s="38"/>
      <c r="E360" s="94"/>
      <c r="F360" s="21"/>
      <c r="G360" s="20"/>
    </row>
    <row r="361" spans="1:7" s="5" customFormat="1" x14ac:dyDescent="0.25">
      <c r="A361" s="29"/>
      <c r="B361" s="33"/>
      <c r="C361" s="41" t="s">
        <v>340</v>
      </c>
      <c r="D361" s="38"/>
      <c r="E361" s="38"/>
      <c r="F361" s="21"/>
      <c r="G361" s="20"/>
    </row>
    <row r="362" spans="1:7" s="5" customFormat="1" x14ac:dyDescent="0.25">
      <c r="A362" s="29"/>
      <c r="B362" s="33"/>
      <c r="C362" s="31"/>
      <c r="D362" s="93"/>
      <c r="E362" s="92"/>
      <c r="F362" s="21"/>
      <c r="G362" s="20"/>
    </row>
    <row r="363" spans="1:7" s="5" customFormat="1" x14ac:dyDescent="0.25">
      <c r="A363" s="29"/>
      <c r="B363" s="33"/>
      <c r="C363" s="31"/>
      <c r="D363" s="93"/>
      <c r="E363" s="92"/>
      <c r="F363" s="21"/>
      <c r="G363" s="20"/>
    </row>
    <row r="364" spans="1:7" s="5" customFormat="1" x14ac:dyDescent="0.25">
      <c r="A364" s="29"/>
      <c r="B364" s="33"/>
      <c r="C364" s="31"/>
      <c r="D364" s="93"/>
      <c r="E364" s="92"/>
      <c r="F364" s="21"/>
      <c r="G364" s="20"/>
    </row>
    <row r="365" spans="1:7" s="5" customFormat="1" x14ac:dyDescent="0.25">
      <c r="A365" s="29"/>
      <c r="B365" s="33"/>
      <c r="C365" s="31"/>
      <c r="D365" s="31"/>
      <c r="E365" s="31"/>
      <c r="F365" s="21"/>
      <c r="G365" s="20"/>
    </row>
    <row r="366" spans="1:7" s="5" customFormat="1" x14ac:dyDescent="0.25">
      <c r="A366" s="29"/>
      <c r="B366" s="33"/>
      <c r="C366" s="31"/>
      <c r="D366" s="31"/>
      <c r="E366" s="66" t="s">
        <v>341</v>
      </c>
      <c r="F366" s="21">
        <f>SUM(E337:E366)</f>
        <v>0</v>
      </c>
      <c r="G366" s="20"/>
    </row>
    <row r="367" spans="1:7" s="5" customFormat="1" ht="15" customHeight="1" x14ac:dyDescent="0.25">
      <c r="A367" s="29"/>
      <c r="B367" s="31"/>
      <c r="C367" s="31"/>
      <c r="D367" s="38"/>
      <c r="E367" s="26"/>
      <c r="F367" s="21"/>
      <c r="G367" s="20"/>
    </row>
    <row r="368" spans="1:7" s="5" customFormat="1" x14ac:dyDescent="0.25">
      <c r="A368" s="27">
        <f>+A336+1</f>
        <v>9</v>
      </c>
      <c r="B368" s="28" t="s">
        <v>154</v>
      </c>
      <c r="C368" s="28"/>
      <c r="D368" s="24"/>
      <c r="E368" s="26"/>
      <c r="F368" s="21"/>
      <c r="G368" s="20"/>
    </row>
    <row r="369" spans="1:7" s="5" customFormat="1" x14ac:dyDescent="0.25">
      <c r="A369" s="27"/>
      <c r="B369" s="28"/>
      <c r="C369" s="28"/>
      <c r="D369" s="24"/>
      <c r="E369" s="26"/>
      <c r="F369" s="21"/>
      <c r="G369" s="20"/>
    </row>
    <row r="370" spans="1:7" s="5" customFormat="1" ht="15" customHeight="1" x14ac:dyDescent="0.25">
      <c r="A370" s="27">
        <f>+A368+0.1</f>
        <v>9.1</v>
      </c>
      <c r="B370" s="31"/>
      <c r="C370" s="28" t="s">
        <v>155</v>
      </c>
      <c r="D370" s="24"/>
      <c r="E370" s="26"/>
      <c r="F370" s="21"/>
      <c r="G370" s="20"/>
    </row>
    <row r="371" spans="1:7" s="5" customFormat="1" x14ac:dyDescent="0.25">
      <c r="A371" s="29"/>
      <c r="B371" s="33"/>
      <c r="C371" s="41" t="s">
        <v>381</v>
      </c>
      <c r="D371" s="38"/>
      <c r="E371" s="94"/>
      <c r="F371" s="21"/>
      <c r="G371" s="20"/>
    </row>
    <row r="372" spans="1:7" s="5" customFormat="1" ht="15" customHeight="1" x14ac:dyDescent="0.25">
      <c r="A372" s="29"/>
      <c r="B372" s="33"/>
      <c r="C372" s="31" t="s">
        <v>215</v>
      </c>
      <c r="D372" s="38"/>
      <c r="E372" s="94"/>
      <c r="F372" s="21"/>
      <c r="G372" s="20"/>
    </row>
    <row r="373" spans="1:7" s="5" customFormat="1" x14ac:dyDescent="0.25">
      <c r="A373" s="29"/>
      <c r="B373" s="33"/>
      <c r="C373" s="41" t="s">
        <v>325</v>
      </c>
      <c r="D373" s="38"/>
      <c r="E373" s="38"/>
      <c r="F373" s="21"/>
      <c r="G373" s="20"/>
    </row>
    <row r="374" spans="1:7" s="5" customFormat="1" x14ac:dyDescent="0.25">
      <c r="A374" s="29"/>
      <c r="B374" s="33"/>
      <c r="C374" s="31"/>
      <c r="D374" s="93"/>
      <c r="E374" s="92"/>
      <c r="F374" s="21"/>
      <c r="G374" s="20"/>
    </row>
    <row r="375" spans="1:7" s="5" customFormat="1" x14ac:dyDescent="0.25">
      <c r="A375" s="29"/>
      <c r="B375" s="33"/>
      <c r="C375" s="31"/>
      <c r="D375" s="93"/>
      <c r="E375" s="92"/>
      <c r="F375" s="21"/>
      <c r="G375" s="20"/>
    </row>
    <row r="376" spans="1:7" s="5" customFormat="1" x14ac:dyDescent="0.25">
      <c r="A376" s="29"/>
      <c r="B376" s="33"/>
      <c r="C376" s="31"/>
      <c r="D376" s="93"/>
      <c r="E376" s="92"/>
      <c r="F376" s="21"/>
      <c r="G376" s="20"/>
    </row>
    <row r="377" spans="1:7" s="5" customFormat="1" x14ac:dyDescent="0.25">
      <c r="A377" s="29"/>
      <c r="B377" s="31"/>
      <c r="C377" s="31"/>
      <c r="D377" s="38"/>
      <c r="E377" s="26"/>
      <c r="F377" s="21"/>
      <c r="G377" s="20"/>
    </row>
    <row r="378" spans="1:7" s="5" customFormat="1" ht="15" customHeight="1" x14ac:dyDescent="0.25">
      <c r="A378" s="27">
        <f>+A370+0.1</f>
        <v>9.1999999999999993</v>
      </c>
      <c r="B378" s="31"/>
      <c r="C378" s="28" t="s">
        <v>216</v>
      </c>
      <c r="D378" s="24"/>
      <c r="E378" s="26"/>
      <c r="F378" s="21"/>
      <c r="G378" s="20"/>
    </row>
    <row r="379" spans="1:7" s="5" customFormat="1" ht="15" customHeight="1" x14ac:dyDescent="0.25">
      <c r="A379" s="29"/>
      <c r="B379" s="33"/>
      <c r="C379" s="31" t="s">
        <v>217</v>
      </c>
      <c r="D379" s="38"/>
      <c r="E379" s="94"/>
      <c r="F379" s="21"/>
      <c r="G379" s="20"/>
    </row>
    <row r="380" spans="1:7" s="5" customFormat="1" ht="15" customHeight="1" x14ac:dyDescent="0.25">
      <c r="A380" s="29"/>
      <c r="B380" s="33"/>
      <c r="C380" s="31" t="s">
        <v>218</v>
      </c>
      <c r="D380" s="38"/>
      <c r="E380" s="94"/>
      <c r="F380" s="21"/>
      <c r="G380" s="20"/>
    </row>
    <row r="381" spans="1:7" s="5" customFormat="1" ht="15" customHeight="1" x14ac:dyDescent="0.25">
      <c r="A381" s="29"/>
      <c r="B381" s="33"/>
      <c r="C381" s="41" t="s">
        <v>382</v>
      </c>
      <c r="D381" s="38"/>
      <c r="E381" s="94"/>
      <c r="F381" s="21"/>
      <c r="G381" s="20"/>
    </row>
    <row r="382" spans="1:7" s="5" customFormat="1" x14ac:dyDescent="0.25">
      <c r="A382" s="29"/>
      <c r="B382" s="33"/>
      <c r="C382" s="41" t="s">
        <v>325</v>
      </c>
      <c r="D382" s="38"/>
      <c r="E382" s="38"/>
      <c r="F382" s="21"/>
      <c r="G382" s="20"/>
    </row>
    <row r="383" spans="1:7" s="5" customFormat="1" x14ac:dyDescent="0.25">
      <c r="A383" s="29"/>
      <c r="B383" s="33"/>
      <c r="C383" s="31"/>
      <c r="D383" s="93"/>
      <c r="E383" s="92"/>
      <c r="F383" s="21"/>
      <c r="G383" s="20"/>
    </row>
    <row r="384" spans="1:7" s="5" customFormat="1" x14ac:dyDescent="0.25">
      <c r="A384" s="29"/>
      <c r="B384" s="33"/>
      <c r="C384" s="31"/>
      <c r="D384" s="93"/>
      <c r="E384" s="92"/>
      <c r="F384" s="21"/>
      <c r="G384" s="20"/>
    </row>
    <row r="385" spans="1:7" s="5" customFormat="1" x14ac:dyDescent="0.25">
      <c r="A385" s="29"/>
      <c r="B385" s="33"/>
      <c r="C385" s="31"/>
      <c r="D385" s="93"/>
      <c r="E385" s="92"/>
      <c r="F385" s="21"/>
      <c r="G385" s="20"/>
    </row>
    <row r="386" spans="1:7" s="5" customFormat="1" x14ac:dyDescent="0.25">
      <c r="A386" s="29"/>
      <c r="B386" s="31"/>
      <c r="C386" s="31"/>
      <c r="D386" s="38"/>
      <c r="E386" s="26"/>
      <c r="F386" s="21"/>
      <c r="G386" s="20"/>
    </row>
    <row r="387" spans="1:7" s="5" customFormat="1" ht="15" customHeight="1" x14ac:dyDescent="0.25">
      <c r="A387" s="27">
        <f>+A378+0.1</f>
        <v>9.2999999999999989</v>
      </c>
      <c r="B387" s="31"/>
      <c r="C387" s="28" t="s">
        <v>156</v>
      </c>
      <c r="D387" s="24"/>
      <c r="E387" s="26"/>
      <c r="F387" s="21"/>
      <c r="G387" s="20"/>
    </row>
    <row r="388" spans="1:7" s="5" customFormat="1" x14ac:dyDescent="0.25">
      <c r="A388" s="29"/>
      <c r="B388" s="33"/>
      <c r="C388" s="31" t="s">
        <v>157</v>
      </c>
      <c r="D388" s="38"/>
      <c r="E388" s="94"/>
      <c r="F388" s="21"/>
      <c r="G388" s="20"/>
    </row>
    <row r="389" spans="1:7" s="5" customFormat="1" x14ac:dyDescent="0.25">
      <c r="A389" s="29"/>
      <c r="B389" s="33"/>
      <c r="C389" s="31" t="s">
        <v>158</v>
      </c>
      <c r="D389" s="38"/>
      <c r="E389" s="94"/>
      <c r="F389" s="21"/>
      <c r="G389" s="20"/>
    </row>
    <row r="390" spans="1:7" s="5" customFormat="1" x14ac:dyDescent="0.25">
      <c r="A390" s="29"/>
      <c r="B390" s="33"/>
      <c r="C390" s="31" t="s">
        <v>159</v>
      </c>
      <c r="D390" s="38"/>
      <c r="E390" s="94"/>
      <c r="F390" s="21"/>
      <c r="G390" s="20"/>
    </row>
    <row r="391" spans="1:7" s="5" customFormat="1" x14ac:dyDescent="0.25">
      <c r="A391" s="29"/>
      <c r="B391" s="33"/>
      <c r="C391" s="41" t="s">
        <v>325</v>
      </c>
      <c r="D391" s="38"/>
      <c r="E391" s="38"/>
      <c r="F391" s="21"/>
      <c r="G391" s="20"/>
    </row>
    <row r="392" spans="1:7" s="5" customFormat="1" x14ac:dyDescent="0.25">
      <c r="A392" s="29"/>
      <c r="B392" s="33"/>
      <c r="C392" s="31"/>
      <c r="D392" s="93"/>
      <c r="E392" s="92"/>
      <c r="F392" s="21"/>
      <c r="G392" s="20"/>
    </row>
    <row r="393" spans="1:7" s="5" customFormat="1" x14ac:dyDescent="0.25">
      <c r="A393" s="29"/>
      <c r="B393" s="33"/>
      <c r="C393" s="31"/>
      <c r="D393" s="93"/>
      <c r="E393" s="92"/>
      <c r="F393" s="21"/>
      <c r="G393" s="20"/>
    </row>
    <row r="394" spans="1:7" s="5" customFormat="1" x14ac:dyDescent="0.25">
      <c r="A394" s="29"/>
      <c r="B394" s="33"/>
      <c r="C394" s="31"/>
      <c r="D394" s="93"/>
      <c r="E394" s="92"/>
      <c r="F394" s="21"/>
      <c r="G394" s="20"/>
    </row>
    <row r="395" spans="1:7" s="5" customFormat="1" x14ac:dyDescent="0.25">
      <c r="A395" s="29"/>
      <c r="B395" s="31"/>
      <c r="C395" s="31"/>
      <c r="D395" s="38"/>
      <c r="E395" s="26"/>
      <c r="F395" s="21"/>
      <c r="G395" s="20"/>
    </row>
    <row r="396" spans="1:7" s="5" customFormat="1" ht="15" customHeight="1" x14ac:dyDescent="0.25">
      <c r="A396" s="27">
        <f>+A387+0.1</f>
        <v>9.3999999999999986</v>
      </c>
      <c r="B396" s="31"/>
      <c r="C396" s="28" t="s">
        <v>160</v>
      </c>
      <c r="D396" s="24"/>
      <c r="E396" s="26"/>
      <c r="F396" s="21"/>
      <c r="G396" s="20"/>
    </row>
    <row r="397" spans="1:7" s="5" customFormat="1" x14ac:dyDescent="0.25">
      <c r="A397" s="29"/>
      <c r="B397" s="33"/>
      <c r="C397" s="31" t="s">
        <v>161</v>
      </c>
      <c r="D397" s="38"/>
      <c r="E397" s="94"/>
      <c r="F397" s="21"/>
      <c r="G397" s="20"/>
    </row>
    <row r="398" spans="1:7" s="5" customFormat="1" x14ac:dyDescent="0.25">
      <c r="A398" s="29"/>
      <c r="B398" s="33"/>
      <c r="C398" s="31" t="s">
        <v>162</v>
      </c>
      <c r="D398" s="38"/>
      <c r="E398" s="94"/>
      <c r="F398" s="21"/>
      <c r="G398" s="20"/>
    </row>
    <row r="399" spans="1:7" s="5" customFormat="1" x14ac:dyDescent="0.25">
      <c r="A399" s="29"/>
      <c r="B399" s="33"/>
      <c r="C399" s="31" t="s">
        <v>163</v>
      </c>
      <c r="D399" s="38"/>
      <c r="E399" s="94"/>
      <c r="F399" s="21"/>
      <c r="G399" s="20"/>
    </row>
    <row r="400" spans="1:7" s="5" customFormat="1" x14ac:dyDescent="0.25">
      <c r="A400" s="29"/>
      <c r="B400" s="33"/>
      <c r="C400" s="31" t="s">
        <v>164</v>
      </c>
      <c r="D400" s="38"/>
      <c r="E400" s="94"/>
      <c r="F400" s="21"/>
      <c r="G400" s="20"/>
    </row>
    <row r="401" spans="1:7" s="5" customFormat="1" x14ac:dyDescent="0.25">
      <c r="A401" s="29"/>
      <c r="B401" s="33"/>
      <c r="C401" s="41" t="s">
        <v>325</v>
      </c>
      <c r="D401" s="38"/>
      <c r="E401" s="38"/>
      <c r="F401" s="21"/>
      <c r="G401" s="20"/>
    </row>
    <row r="402" spans="1:7" s="5" customFormat="1" x14ac:dyDescent="0.25">
      <c r="A402" s="29"/>
      <c r="B402" s="33"/>
      <c r="C402" s="31"/>
      <c r="D402" s="93"/>
      <c r="E402" s="92"/>
      <c r="F402" s="21"/>
      <c r="G402" s="20"/>
    </row>
    <row r="403" spans="1:7" s="5" customFormat="1" x14ac:dyDescent="0.25">
      <c r="A403" s="29"/>
      <c r="B403" s="33"/>
      <c r="C403" s="31"/>
      <c r="D403" s="93"/>
      <c r="E403" s="92"/>
      <c r="F403" s="21"/>
      <c r="G403" s="20"/>
    </row>
    <row r="404" spans="1:7" s="5" customFormat="1" x14ac:dyDescent="0.25">
      <c r="A404" s="29"/>
      <c r="B404" s="33"/>
      <c r="C404" s="31"/>
      <c r="D404" s="93"/>
      <c r="E404" s="92"/>
      <c r="F404" s="21"/>
      <c r="G404" s="20"/>
    </row>
    <row r="405" spans="1:7" s="5" customFormat="1" x14ac:dyDescent="0.25">
      <c r="A405" s="29"/>
      <c r="B405" s="31"/>
      <c r="C405" s="31"/>
      <c r="D405" s="38"/>
      <c r="E405" s="26"/>
      <c r="F405" s="21"/>
      <c r="G405" s="20"/>
    </row>
    <row r="406" spans="1:7" s="5" customFormat="1" x14ac:dyDescent="0.25">
      <c r="A406" s="27">
        <f>+A396+0.1</f>
        <v>9.4999999999999982</v>
      </c>
      <c r="B406" s="31"/>
      <c r="C406" s="28" t="s">
        <v>165</v>
      </c>
      <c r="D406" s="24"/>
      <c r="E406" s="26"/>
      <c r="F406" s="21"/>
      <c r="G406" s="20"/>
    </row>
    <row r="407" spans="1:7" s="5" customFormat="1" x14ac:dyDescent="0.25">
      <c r="A407" s="29"/>
      <c r="B407" s="33"/>
      <c r="C407" s="31" t="s">
        <v>166</v>
      </c>
      <c r="D407" s="38"/>
      <c r="E407" s="94"/>
      <c r="F407" s="21"/>
      <c r="G407" s="20"/>
    </row>
    <row r="408" spans="1:7" s="5" customFormat="1" x14ac:dyDescent="0.25">
      <c r="A408" s="29"/>
      <c r="B408" s="33"/>
      <c r="C408" s="31" t="s">
        <v>167</v>
      </c>
      <c r="D408" s="38"/>
      <c r="E408" s="94"/>
      <c r="F408" s="21"/>
      <c r="G408" s="20"/>
    </row>
    <row r="409" spans="1:7" s="5" customFormat="1" x14ac:dyDescent="0.25">
      <c r="A409" s="29"/>
      <c r="B409" s="33"/>
      <c r="C409" s="41" t="s">
        <v>325</v>
      </c>
      <c r="D409" s="38"/>
      <c r="E409" s="38"/>
      <c r="F409" s="21"/>
      <c r="G409" s="20"/>
    </row>
    <row r="410" spans="1:7" s="5" customFormat="1" x14ac:dyDescent="0.25">
      <c r="A410" s="29"/>
      <c r="B410" s="33"/>
      <c r="C410" s="31"/>
      <c r="D410" s="93"/>
      <c r="E410" s="92"/>
      <c r="F410" s="21"/>
      <c r="G410" s="20"/>
    </row>
    <row r="411" spans="1:7" s="5" customFormat="1" x14ac:dyDescent="0.25">
      <c r="A411" s="29"/>
      <c r="B411" s="33"/>
      <c r="C411" s="31"/>
      <c r="D411" s="93"/>
      <c r="E411" s="92"/>
      <c r="F411" s="21"/>
      <c r="G411" s="20"/>
    </row>
    <row r="412" spans="1:7" s="5" customFormat="1" x14ac:dyDescent="0.25">
      <c r="A412" s="29"/>
      <c r="B412" s="33"/>
      <c r="C412" s="31"/>
      <c r="D412" s="93"/>
      <c r="E412" s="92"/>
      <c r="F412" s="21"/>
      <c r="G412" s="20"/>
    </row>
    <row r="413" spans="1:7" s="5" customFormat="1" x14ac:dyDescent="0.25">
      <c r="A413" s="29"/>
      <c r="B413" s="31"/>
      <c r="C413" s="31"/>
      <c r="D413" s="38"/>
      <c r="E413" s="26"/>
      <c r="F413" s="21"/>
      <c r="G413" s="20"/>
    </row>
    <row r="414" spans="1:7" s="5" customFormat="1" x14ac:dyDescent="0.25">
      <c r="A414" s="27">
        <f>+A406+0.1</f>
        <v>9.5999999999999979</v>
      </c>
      <c r="B414" s="31"/>
      <c r="C414" s="28" t="s">
        <v>168</v>
      </c>
      <c r="D414" s="24"/>
      <c r="E414" s="26"/>
      <c r="F414" s="21"/>
      <c r="G414" s="20"/>
    </row>
    <row r="415" spans="1:7" s="5" customFormat="1" x14ac:dyDescent="0.25">
      <c r="A415" s="29"/>
      <c r="B415" s="33"/>
      <c r="C415" s="31" t="s">
        <v>169</v>
      </c>
      <c r="D415" s="38"/>
      <c r="E415" s="94"/>
      <c r="F415" s="21"/>
      <c r="G415" s="20"/>
    </row>
    <row r="416" spans="1:7" s="5" customFormat="1" x14ac:dyDescent="0.25">
      <c r="A416" s="29"/>
      <c r="B416" s="33"/>
      <c r="C416" s="31" t="s">
        <v>170</v>
      </c>
      <c r="D416" s="38"/>
      <c r="E416" s="94"/>
      <c r="F416" s="21"/>
      <c r="G416" s="20"/>
    </row>
    <row r="417" spans="1:7" s="5" customFormat="1" x14ac:dyDescent="0.25">
      <c r="A417" s="29"/>
      <c r="B417" s="33"/>
      <c r="C417" s="31" t="s">
        <v>171</v>
      </c>
      <c r="D417" s="38"/>
      <c r="E417" s="94"/>
      <c r="F417" s="21"/>
      <c r="G417" s="20"/>
    </row>
    <row r="418" spans="1:7" s="5" customFormat="1" x14ac:dyDescent="0.25">
      <c r="A418" s="29"/>
      <c r="B418" s="33"/>
      <c r="C418" s="31" t="s">
        <v>172</v>
      </c>
      <c r="D418" s="38"/>
      <c r="E418" s="94"/>
      <c r="F418" s="21"/>
      <c r="G418" s="20"/>
    </row>
    <row r="419" spans="1:7" s="5" customFormat="1" x14ac:dyDescent="0.25">
      <c r="A419" s="29"/>
      <c r="B419" s="33"/>
      <c r="C419" s="41" t="s">
        <v>325</v>
      </c>
      <c r="D419" s="38"/>
      <c r="E419" s="38"/>
      <c r="F419" s="21"/>
      <c r="G419" s="20"/>
    </row>
    <row r="420" spans="1:7" s="5" customFormat="1" x14ac:dyDescent="0.25">
      <c r="A420" s="29"/>
      <c r="B420" s="33"/>
      <c r="C420" s="31"/>
      <c r="D420" s="93"/>
      <c r="E420" s="92"/>
      <c r="F420" s="21"/>
      <c r="G420" s="20"/>
    </row>
    <row r="421" spans="1:7" s="5" customFormat="1" x14ac:dyDescent="0.25">
      <c r="A421" s="29"/>
      <c r="B421" s="33"/>
      <c r="C421" s="31"/>
      <c r="D421" s="93"/>
      <c r="E421" s="92"/>
      <c r="F421" s="21"/>
      <c r="G421" s="20"/>
    </row>
    <row r="422" spans="1:7" s="5" customFormat="1" x14ac:dyDescent="0.25">
      <c r="A422" s="29"/>
      <c r="B422" s="33"/>
      <c r="C422" s="31"/>
      <c r="D422" s="93"/>
      <c r="E422" s="92"/>
      <c r="F422" s="21"/>
      <c r="G422" s="20"/>
    </row>
    <row r="423" spans="1:7" s="5" customFormat="1" x14ac:dyDescent="0.25">
      <c r="A423" s="29"/>
      <c r="B423" s="31"/>
      <c r="C423" s="31"/>
      <c r="D423" s="38"/>
      <c r="E423" s="26"/>
      <c r="F423" s="21"/>
      <c r="G423" s="20"/>
    </row>
    <row r="424" spans="1:7" s="5" customFormat="1" x14ac:dyDescent="0.25">
      <c r="A424" s="27">
        <f>+A414+0.1</f>
        <v>9.6999999999999975</v>
      </c>
      <c r="B424" s="31"/>
      <c r="C424" s="28" t="s">
        <v>173</v>
      </c>
      <c r="D424" s="24"/>
      <c r="E424" s="26"/>
      <c r="F424" s="21"/>
      <c r="G424" s="20"/>
    </row>
    <row r="425" spans="1:7" s="5" customFormat="1" x14ac:dyDescent="0.25">
      <c r="A425" s="29"/>
      <c r="B425" s="33"/>
      <c r="C425" s="31" t="s">
        <v>174</v>
      </c>
      <c r="D425" s="38"/>
      <c r="E425" s="94"/>
      <c r="F425" s="21"/>
      <c r="G425" s="20"/>
    </row>
    <row r="426" spans="1:7" s="5" customFormat="1" x14ac:dyDescent="0.25">
      <c r="A426" s="29"/>
      <c r="B426" s="33"/>
      <c r="C426" s="31" t="s">
        <v>175</v>
      </c>
      <c r="D426" s="38"/>
      <c r="E426" s="94"/>
      <c r="F426" s="21"/>
      <c r="G426" s="20"/>
    </row>
    <row r="427" spans="1:7" s="5" customFormat="1" x14ac:dyDescent="0.25">
      <c r="A427" s="29"/>
      <c r="B427" s="33"/>
      <c r="C427" s="31" t="s">
        <v>176</v>
      </c>
      <c r="D427" s="38"/>
      <c r="E427" s="94"/>
      <c r="F427" s="21"/>
      <c r="G427" s="20"/>
    </row>
    <row r="428" spans="1:7" s="5" customFormat="1" x14ac:dyDescent="0.25">
      <c r="A428" s="29"/>
      <c r="B428" s="33"/>
      <c r="C428" s="31" t="s">
        <v>177</v>
      </c>
      <c r="D428" s="38"/>
      <c r="E428" s="92"/>
      <c r="F428" s="21"/>
      <c r="G428" s="20"/>
    </row>
    <row r="429" spans="1:7" s="5" customFormat="1" x14ac:dyDescent="0.25">
      <c r="A429" s="29"/>
      <c r="B429" s="33"/>
      <c r="C429" s="31" t="s">
        <v>178</v>
      </c>
      <c r="D429" s="38"/>
      <c r="E429" s="92"/>
      <c r="F429" s="21"/>
      <c r="G429" s="20"/>
    </row>
    <row r="430" spans="1:7" s="5" customFormat="1" x14ac:dyDescent="0.25">
      <c r="A430" s="29"/>
      <c r="B430" s="33"/>
      <c r="C430" s="31" t="s">
        <v>179</v>
      </c>
      <c r="D430" s="38"/>
      <c r="E430" s="92"/>
      <c r="F430" s="21"/>
      <c r="G430" s="20"/>
    </row>
    <row r="431" spans="1:7" s="5" customFormat="1" x14ac:dyDescent="0.25">
      <c r="A431" s="29"/>
      <c r="B431" s="33"/>
      <c r="C431" s="31" t="s">
        <v>180</v>
      </c>
      <c r="D431" s="38"/>
      <c r="E431" s="92"/>
      <c r="F431" s="21"/>
      <c r="G431" s="20"/>
    </row>
    <row r="432" spans="1:7" s="5" customFormat="1" x14ac:dyDescent="0.25">
      <c r="A432" s="29"/>
      <c r="B432" s="33"/>
      <c r="C432" s="31" t="s">
        <v>181</v>
      </c>
      <c r="D432" s="38"/>
      <c r="E432" s="92"/>
      <c r="F432" s="21"/>
      <c r="G432" s="20"/>
    </row>
    <row r="433" spans="1:7" s="5" customFormat="1" x14ac:dyDescent="0.25">
      <c r="A433" s="29"/>
      <c r="B433" s="33"/>
      <c r="C433" s="31" t="s">
        <v>182</v>
      </c>
      <c r="D433" s="38"/>
      <c r="E433" s="92"/>
      <c r="F433" s="21"/>
      <c r="G433" s="20"/>
    </row>
    <row r="434" spans="1:7" s="5" customFormat="1" x14ac:dyDescent="0.25">
      <c r="A434" s="29"/>
      <c r="B434" s="33"/>
      <c r="C434" s="31" t="s">
        <v>183</v>
      </c>
      <c r="D434" s="38"/>
      <c r="E434" s="92"/>
      <c r="F434" s="21"/>
      <c r="G434" s="20"/>
    </row>
    <row r="435" spans="1:7" s="5" customFormat="1" x14ac:dyDescent="0.25">
      <c r="A435" s="29"/>
      <c r="B435" s="33"/>
      <c r="C435" s="31" t="s">
        <v>184</v>
      </c>
      <c r="D435" s="38"/>
      <c r="E435" s="92"/>
      <c r="F435" s="21"/>
      <c r="G435" s="20"/>
    </row>
    <row r="436" spans="1:7" s="5" customFormat="1" x14ac:dyDescent="0.25">
      <c r="A436" s="29"/>
      <c r="B436" s="33"/>
      <c r="C436" s="41" t="s">
        <v>325</v>
      </c>
      <c r="D436" s="38"/>
      <c r="E436" s="38"/>
      <c r="F436" s="21"/>
      <c r="G436" s="20"/>
    </row>
    <row r="437" spans="1:7" s="5" customFormat="1" x14ac:dyDescent="0.25">
      <c r="A437" s="29"/>
      <c r="B437" s="33"/>
      <c r="C437" s="31"/>
      <c r="D437" s="93"/>
      <c r="E437" s="92"/>
      <c r="F437" s="21"/>
      <c r="G437" s="20"/>
    </row>
    <row r="438" spans="1:7" s="5" customFormat="1" x14ac:dyDescent="0.25">
      <c r="A438" s="29"/>
      <c r="B438" s="33"/>
      <c r="C438" s="31"/>
      <c r="D438" s="93"/>
      <c r="E438" s="92"/>
      <c r="F438" s="21"/>
      <c r="G438" s="20"/>
    </row>
    <row r="439" spans="1:7" s="5" customFormat="1" x14ac:dyDescent="0.25">
      <c r="A439" s="29"/>
      <c r="B439" s="33"/>
      <c r="C439" s="31"/>
      <c r="D439" s="93"/>
      <c r="E439" s="92"/>
      <c r="F439" s="21"/>
      <c r="G439" s="20"/>
    </row>
    <row r="440" spans="1:7" s="5" customFormat="1" x14ac:dyDescent="0.25">
      <c r="A440" s="29"/>
      <c r="B440" s="28"/>
      <c r="C440" s="28"/>
      <c r="D440" s="24"/>
      <c r="E440" s="24"/>
      <c r="F440" s="21"/>
      <c r="G440" s="20"/>
    </row>
    <row r="441" spans="1:7" s="5" customFormat="1" x14ac:dyDescent="0.25">
      <c r="A441" s="27">
        <f>+A424+0.1</f>
        <v>9.7999999999999972</v>
      </c>
      <c r="B441" s="28"/>
      <c r="C441" s="28" t="s">
        <v>185</v>
      </c>
      <c r="D441" s="24"/>
      <c r="E441" s="24"/>
      <c r="F441" s="21"/>
      <c r="G441" s="20"/>
    </row>
    <row r="442" spans="1:7" s="5" customFormat="1" x14ac:dyDescent="0.25">
      <c r="A442" s="29"/>
      <c r="B442" s="33"/>
      <c r="C442" s="31" t="s">
        <v>186</v>
      </c>
      <c r="D442" s="38"/>
      <c r="E442" s="92"/>
      <c r="F442" s="21"/>
      <c r="G442" s="20"/>
    </row>
    <row r="443" spans="1:7" s="5" customFormat="1" x14ac:dyDescent="0.25">
      <c r="A443" s="29"/>
      <c r="B443" s="33"/>
      <c r="C443" s="31" t="s">
        <v>187</v>
      </c>
      <c r="D443" s="38"/>
      <c r="E443" s="92"/>
      <c r="F443" s="21"/>
      <c r="G443" s="20"/>
    </row>
    <row r="444" spans="1:7" s="5" customFormat="1" x14ac:dyDescent="0.25">
      <c r="A444" s="29"/>
      <c r="B444" s="33"/>
      <c r="C444" s="31" t="s">
        <v>188</v>
      </c>
      <c r="D444" s="38"/>
      <c r="E444" s="92"/>
      <c r="F444" s="21"/>
      <c r="G444" s="20"/>
    </row>
    <row r="445" spans="1:7" s="5" customFormat="1" x14ac:dyDescent="0.25">
      <c r="A445" s="29"/>
      <c r="B445" s="33"/>
      <c r="C445" s="41" t="s">
        <v>325</v>
      </c>
      <c r="D445" s="38"/>
      <c r="E445" s="38"/>
      <c r="F445" s="21"/>
      <c r="G445" s="20"/>
    </row>
    <row r="446" spans="1:7" s="5" customFormat="1" x14ac:dyDescent="0.25">
      <c r="A446" s="29"/>
      <c r="B446" s="33"/>
      <c r="C446" s="31"/>
      <c r="D446" s="93"/>
      <c r="E446" s="92"/>
      <c r="F446" s="21"/>
      <c r="G446" s="20"/>
    </row>
    <row r="447" spans="1:7" s="5" customFormat="1" x14ac:dyDescent="0.25">
      <c r="A447" s="29"/>
      <c r="B447" s="33"/>
      <c r="C447" s="31"/>
      <c r="D447" s="93"/>
      <c r="E447" s="92"/>
      <c r="F447" s="21"/>
      <c r="G447" s="20"/>
    </row>
    <row r="448" spans="1:7" s="5" customFormat="1" x14ac:dyDescent="0.25">
      <c r="A448" s="29"/>
      <c r="B448" s="33"/>
      <c r="C448" s="31"/>
      <c r="D448" s="93"/>
      <c r="E448" s="92"/>
      <c r="F448" s="21"/>
      <c r="G448" s="20"/>
    </row>
    <row r="449" spans="1:7" s="5" customFormat="1" x14ac:dyDescent="0.25">
      <c r="A449" s="29"/>
      <c r="B449" s="33"/>
      <c r="C449" s="31"/>
      <c r="D449" s="31"/>
      <c r="E449" s="31"/>
      <c r="F449" s="21"/>
      <c r="G449" s="20"/>
    </row>
    <row r="450" spans="1:7" s="5" customFormat="1" x14ac:dyDescent="0.25">
      <c r="A450" s="29"/>
      <c r="B450" s="33"/>
      <c r="C450" s="31"/>
      <c r="D450" s="31"/>
      <c r="E450" s="66" t="s">
        <v>342</v>
      </c>
      <c r="F450" s="21">
        <f>SUM(E369:E450)</f>
        <v>0</v>
      </c>
      <c r="G450" s="20"/>
    </row>
    <row r="451" spans="1:7" s="5" customFormat="1" x14ac:dyDescent="0.25">
      <c r="A451" s="29"/>
      <c r="B451" s="33"/>
      <c r="C451" s="31"/>
      <c r="D451" s="38"/>
      <c r="E451" s="38"/>
      <c r="F451" s="21"/>
      <c r="G451" s="20"/>
    </row>
    <row r="452" spans="1:7" s="5" customFormat="1" x14ac:dyDescent="0.25">
      <c r="A452" s="29"/>
      <c r="B452" s="33"/>
      <c r="C452" s="31"/>
      <c r="D452" s="38"/>
      <c r="E452" s="66" t="s">
        <v>323</v>
      </c>
      <c r="F452" s="24">
        <f>SUM(F12:F451)</f>
        <v>0</v>
      </c>
      <c r="G452" s="20"/>
    </row>
    <row r="453" spans="1:7" s="5" customFormat="1" x14ac:dyDescent="0.25">
      <c r="A453" s="29"/>
      <c r="B453" s="33"/>
      <c r="C453" s="31"/>
      <c r="D453" s="40"/>
      <c r="E453" s="40"/>
      <c r="F453" s="21"/>
      <c r="G453" s="20"/>
    </row>
    <row r="454" spans="1:7" s="5" customFormat="1" x14ac:dyDescent="0.25">
      <c r="A454" s="55"/>
      <c r="B454" s="56"/>
      <c r="C454" s="57"/>
      <c r="D454" s="58"/>
      <c r="E454" s="58"/>
      <c r="F454" s="59"/>
      <c r="G454" s="20"/>
    </row>
    <row r="455" spans="1:7" s="5" customFormat="1" x14ac:dyDescent="0.25">
      <c r="A455" s="29"/>
      <c r="B455" s="28"/>
      <c r="C455" s="31"/>
      <c r="D455" s="38"/>
      <c r="E455" s="24"/>
      <c r="F455" s="21"/>
      <c r="G455" s="20"/>
    </row>
    <row r="456" spans="1:7" s="5" customFormat="1" x14ac:dyDescent="0.25">
      <c r="A456" s="27">
        <f>+A368+1</f>
        <v>10</v>
      </c>
      <c r="B456" s="28" t="s">
        <v>189</v>
      </c>
      <c r="C456" s="28"/>
      <c r="D456" s="24"/>
      <c r="E456" s="24"/>
      <c r="F456" s="21"/>
      <c r="G456" s="20"/>
    </row>
    <row r="457" spans="1:7" s="5" customFormat="1" x14ac:dyDescent="0.25">
      <c r="A457" s="27"/>
      <c r="B457" s="28"/>
      <c r="C457" s="28"/>
      <c r="D457" s="24"/>
      <c r="E457" s="24"/>
      <c r="F457" s="21"/>
      <c r="G457" s="20"/>
    </row>
    <row r="458" spans="1:7" s="5" customFormat="1" ht="22.5" x14ac:dyDescent="0.25">
      <c r="A458" s="27">
        <f>+A456+0.1</f>
        <v>10.1</v>
      </c>
      <c r="B458" s="28"/>
      <c r="C458" s="28" t="s">
        <v>190</v>
      </c>
      <c r="D458" s="24"/>
      <c r="E458" s="70" t="s">
        <v>365</v>
      </c>
      <c r="F458" s="71" t="s">
        <v>361</v>
      </c>
      <c r="G458" s="20"/>
    </row>
    <row r="459" spans="1:7" s="5" customFormat="1" x14ac:dyDescent="0.25">
      <c r="A459" s="29"/>
      <c r="B459" s="33"/>
      <c r="C459" s="31" t="s">
        <v>191</v>
      </c>
      <c r="D459" s="38"/>
      <c r="E459" s="92"/>
      <c r="F459" s="92"/>
      <c r="G459" s="20"/>
    </row>
    <row r="460" spans="1:7" s="5" customFormat="1" x14ac:dyDescent="0.25">
      <c r="A460" s="29"/>
      <c r="B460" s="33"/>
      <c r="C460" s="31" t="s">
        <v>192</v>
      </c>
      <c r="D460" s="38"/>
      <c r="E460" s="92"/>
      <c r="F460" s="92"/>
      <c r="G460" s="20"/>
    </row>
    <row r="461" spans="1:7" s="5" customFormat="1" x14ac:dyDescent="0.25">
      <c r="A461" s="29"/>
      <c r="B461" s="33"/>
      <c r="C461" s="31" t="s">
        <v>193</v>
      </c>
      <c r="D461" s="38"/>
      <c r="E461" s="92"/>
      <c r="F461" s="92"/>
      <c r="G461" s="20"/>
    </row>
    <row r="462" spans="1:7" s="5" customFormat="1" x14ac:dyDescent="0.25">
      <c r="A462" s="29"/>
      <c r="B462" s="28"/>
      <c r="C462" s="31"/>
      <c r="D462" s="38"/>
      <c r="E462" s="24"/>
      <c r="F462" s="21"/>
      <c r="G462" s="20"/>
    </row>
    <row r="463" spans="1:7" s="5" customFormat="1" ht="22.5" x14ac:dyDescent="0.25">
      <c r="A463" s="27">
        <f>+A458+0.1</f>
        <v>10.199999999999999</v>
      </c>
      <c r="B463" s="28"/>
      <c r="C463" s="28" t="s">
        <v>194</v>
      </c>
      <c r="D463" s="24"/>
      <c r="E463" s="70" t="s">
        <v>365</v>
      </c>
      <c r="F463" s="71" t="s">
        <v>361</v>
      </c>
      <c r="G463" s="20"/>
    </row>
    <row r="464" spans="1:7" s="5" customFormat="1" x14ac:dyDescent="0.25">
      <c r="A464" s="29"/>
      <c r="B464" s="33"/>
      <c r="C464" s="31" t="s">
        <v>195</v>
      </c>
      <c r="D464" s="38"/>
      <c r="E464" s="92"/>
      <c r="F464" s="92"/>
      <c r="G464" s="20"/>
    </row>
    <row r="465" spans="1:7" s="5" customFormat="1" x14ac:dyDescent="0.25">
      <c r="A465" s="29"/>
      <c r="B465" s="33"/>
      <c r="C465" s="31" t="s">
        <v>196</v>
      </c>
      <c r="D465" s="38"/>
      <c r="E465" s="92"/>
      <c r="F465" s="92"/>
      <c r="G465" s="20"/>
    </row>
    <row r="466" spans="1:7" s="5" customFormat="1" x14ac:dyDescent="0.25">
      <c r="A466" s="29"/>
      <c r="B466" s="33"/>
      <c r="C466" s="31" t="s">
        <v>197</v>
      </c>
      <c r="D466" s="38"/>
      <c r="E466" s="92"/>
      <c r="F466" s="92"/>
      <c r="G466" s="20"/>
    </row>
    <row r="467" spans="1:7" s="5" customFormat="1" x14ac:dyDescent="0.25">
      <c r="A467" s="29"/>
      <c r="B467" s="33"/>
      <c r="C467" s="31" t="s">
        <v>198</v>
      </c>
      <c r="D467" s="38"/>
      <c r="E467" s="92"/>
      <c r="F467" s="92"/>
      <c r="G467" s="20"/>
    </row>
    <row r="468" spans="1:7" s="5" customFormat="1" x14ac:dyDescent="0.25">
      <c r="A468" s="29"/>
      <c r="B468" s="33"/>
      <c r="C468" s="31" t="s">
        <v>199</v>
      </c>
      <c r="D468" s="38"/>
      <c r="E468" s="92"/>
      <c r="F468" s="92"/>
      <c r="G468" s="20"/>
    </row>
    <row r="469" spans="1:7" s="5" customFormat="1" x14ac:dyDescent="0.25">
      <c r="A469" s="29"/>
      <c r="B469" s="33"/>
      <c r="C469" s="31" t="s">
        <v>200</v>
      </c>
      <c r="D469" s="38"/>
      <c r="E469" s="92"/>
      <c r="F469" s="92"/>
      <c r="G469" s="20"/>
    </row>
    <row r="470" spans="1:7" s="5" customFormat="1" x14ac:dyDescent="0.25">
      <c r="A470" s="29"/>
      <c r="B470" s="33"/>
      <c r="C470" s="31" t="s">
        <v>201</v>
      </c>
      <c r="D470" s="38"/>
      <c r="E470" s="92"/>
      <c r="F470" s="92"/>
      <c r="G470" s="20"/>
    </row>
    <row r="471" spans="1:7" s="5" customFormat="1" x14ac:dyDescent="0.25">
      <c r="A471" s="29"/>
      <c r="B471" s="33"/>
      <c r="C471" s="31" t="s">
        <v>202</v>
      </c>
      <c r="D471" s="38"/>
      <c r="E471" s="92"/>
      <c r="F471" s="92"/>
      <c r="G471" s="20"/>
    </row>
    <row r="472" spans="1:7" s="5" customFormat="1" x14ac:dyDescent="0.25">
      <c r="A472" s="29"/>
      <c r="B472" s="33"/>
      <c r="C472" s="31" t="s">
        <v>192</v>
      </c>
      <c r="D472" s="38"/>
      <c r="E472" s="92"/>
      <c r="F472" s="92"/>
      <c r="G472" s="20"/>
    </row>
    <row r="473" spans="1:7" s="5" customFormat="1" x14ac:dyDescent="0.25">
      <c r="A473" s="29"/>
      <c r="B473" s="33"/>
      <c r="C473" s="31" t="s">
        <v>203</v>
      </c>
      <c r="D473" s="38"/>
      <c r="E473" s="92"/>
      <c r="F473" s="92"/>
      <c r="G473" s="20"/>
    </row>
    <row r="474" spans="1:7" s="5" customFormat="1" x14ac:dyDescent="0.25">
      <c r="A474" s="29"/>
      <c r="B474" s="33"/>
      <c r="C474" s="31" t="s">
        <v>204</v>
      </c>
      <c r="D474" s="38"/>
      <c r="E474" s="92"/>
      <c r="F474" s="92"/>
      <c r="G474" s="20"/>
    </row>
    <row r="475" spans="1:7" s="5" customFormat="1" x14ac:dyDescent="0.25">
      <c r="A475" s="29"/>
      <c r="B475" s="33"/>
      <c r="C475" s="31" t="s">
        <v>205</v>
      </c>
      <c r="D475" s="38"/>
      <c r="E475" s="92"/>
      <c r="F475" s="92"/>
      <c r="G475" s="20"/>
    </row>
    <row r="476" spans="1:7" s="5" customFormat="1" x14ac:dyDescent="0.25">
      <c r="A476" s="29"/>
      <c r="B476" s="33"/>
      <c r="C476" s="31" t="s">
        <v>206</v>
      </c>
      <c r="D476" s="38"/>
      <c r="E476" s="92"/>
      <c r="F476" s="92"/>
      <c r="G476" s="20"/>
    </row>
    <row r="477" spans="1:7" s="5" customFormat="1" x14ac:dyDescent="0.25">
      <c r="A477" s="29"/>
      <c r="B477" s="33"/>
      <c r="C477" s="31" t="s">
        <v>207</v>
      </c>
      <c r="D477" s="38"/>
      <c r="E477" s="92"/>
      <c r="F477" s="92"/>
      <c r="G477" s="20"/>
    </row>
    <row r="478" spans="1:7" s="5" customFormat="1" x14ac:dyDescent="0.25">
      <c r="A478" s="29"/>
      <c r="B478" s="33"/>
      <c r="C478" s="131" t="s">
        <v>502</v>
      </c>
      <c r="D478" s="38"/>
      <c r="E478" s="92"/>
      <c r="F478" s="92"/>
      <c r="G478" s="20"/>
    </row>
    <row r="479" spans="1:7" s="5" customFormat="1" x14ac:dyDescent="0.25">
      <c r="A479" s="29"/>
      <c r="B479" s="33"/>
      <c r="C479" s="31" t="s">
        <v>208</v>
      </c>
      <c r="D479" s="38"/>
      <c r="E479" s="92"/>
      <c r="F479" s="92"/>
      <c r="G479" s="20"/>
    </row>
    <row r="480" spans="1:7" s="5" customFormat="1" x14ac:dyDescent="0.25">
      <c r="A480" s="29"/>
      <c r="B480" s="33"/>
      <c r="C480" s="31" t="s">
        <v>209</v>
      </c>
      <c r="D480" s="38"/>
      <c r="E480" s="92"/>
      <c r="F480" s="92"/>
      <c r="G480" s="20"/>
    </row>
    <row r="481" spans="1:7" s="5" customFormat="1" x14ac:dyDescent="0.25">
      <c r="A481" s="29"/>
      <c r="B481" s="33"/>
      <c r="C481" s="31" t="s">
        <v>210</v>
      </c>
      <c r="D481" s="38"/>
      <c r="E481" s="92"/>
      <c r="F481" s="92"/>
      <c r="G481" s="20"/>
    </row>
    <row r="482" spans="1:7" s="5" customFormat="1" x14ac:dyDescent="0.25">
      <c r="A482" s="29"/>
      <c r="B482" s="33"/>
      <c r="C482" s="41" t="s">
        <v>325</v>
      </c>
      <c r="D482" s="38"/>
      <c r="E482" s="38"/>
      <c r="F482" s="21"/>
      <c r="G482" s="20"/>
    </row>
    <row r="483" spans="1:7" s="5" customFormat="1" x14ac:dyDescent="0.25">
      <c r="A483" s="29"/>
      <c r="B483" s="33"/>
      <c r="C483" s="31"/>
      <c r="D483" s="93"/>
      <c r="E483" s="92"/>
      <c r="F483" s="92"/>
      <c r="G483" s="20"/>
    </row>
    <row r="484" spans="1:7" s="5" customFormat="1" x14ac:dyDescent="0.25">
      <c r="A484" s="29"/>
      <c r="B484" s="33"/>
      <c r="C484" s="31"/>
      <c r="D484" s="93"/>
      <c r="E484" s="92"/>
      <c r="F484" s="92"/>
      <c r="G484" s="20"/>
    </row>
    <row r="485" spans="1:7" s="5" customFormat="1" x14ac:dyDescent="0.25">
      <c r="A485" s="29"/>
      <c r="B485" s="33"/>
      <c r="C485" s="31"/>
      <c r="D485" s="93"/>
      <c r="E485" s="92"/>
      <c r="F485" s="92"/>
      <c r="G485" s="20"/>
    </row>
    <row r="486" spans="1:7" s="5" customFormat="1" x14ac:dyDescent="0.25">
      <c r="A486" s="29"/>
      <c r="B486" s="33"/>
      <c r="C486" s="31"/>
      <c r="D486" s="103"/>
      <c r="E486" s="92"/>
      <c r="F486" s="92"/>
      <c r="G486" s="20"/>
    </row>
    <row r="487" spans="1:7" s="5" customFormat="1" x14ac:dyDescent="0.25">
      <c r="A487" s="29"/>
      <c r="B487" s="33"/>
      <c r="C487" s="31"/>
      <c r="D487" s="93"/>
      <c r="E487" s="95"/>
      <c r="F487" s="95"/>
      <c r="G487" s="20"/>
    </row>
    <row r="488" spans="1:7" s="5" customFormat="1" x14ac:dyDescent="0.25">
      <c r="A488" s="29"/>
      <c r="B488" s="33"/>
      <c r="C488" s="31"/>
      <c r="D488" s="93"/>
      <c r="E488" s="95"/>
      <c r="F488" s="95"/>
      <c r="G488" s="20"/>
    </row>
    <row r="489" spans="1:7" s="5" customFormat="1" x14ac:dyDescent="0.25">
      <c r="A489" s="29"/>
      <c r="B489" s="33"/>
      <c r="C489" s="31"/>
      <c r="D489" s="93"/>
      <c r="E489" s="95"/>
      <c r="F489" s="95"/>
      <c r="G489" s="20"/>
    </row>
    <row r="490" spans="1:7" s="5" customFormat="1" x14ac:dyDescent="0.25">
      <c r="A490" s="29"/>
      <c r="B490" s="33"/>
      <c r="C490" s="31"/>
      <c r="D490" s="31"/>
      <c r="E490" s="31"/>
      <c r="F490" s="21"/>
      <c r="G490" s="20"/>
    </row>
    <row r="491" spans="1:7" s="5" customFormat="1" x14ac:dyDescent="0.25">
      <c r="A491" s="29"/>
      <c r="B491" s="33"/>
      <c r="C491" s="31"/>
      <c r="D491" s="67" t="s">
        <v>362</v>
      </c>
      <c r="E491" s="31">
        <f>SUM(E456:E490)</f>
        <v>0</v>
      </c>
      <c r="F491" s="31">
        <f>SUM(F456:F490)</f>
        <v>0</v>
      </c>
      <c r="G491" s="20"/>
    </row>
    <row r="492" spans="1:7" s="5" customFormat="1" x14ac:dyDescent="0.25">
      <c r="A492" s="29"/>
      <c r="B492" s="33"/>
      <c r="C492" s="31"/>
      <c r="D492" s="31"/>
      <c r="E492" s="69"/>
      <c r="F492" s="63"/>
      <c r="G492" s="20"/>
    </row>
    <row r="493" spans="1:7" s="5" customFormat="1" x14ac:dyDescent="0.25">
      <c r="A493" s="29"/>
      <c r="B493" s="28"/>
      <c r="C493" s="31"/>
      <c r="D493" s="38"/>
      <c r="E493" s="66" t="s">
        <v>345</v>
      </c>
      <c r="F493" s="21">
        <f>SUM(E491:F491)</f>
        <v>0</v>
      </c>
      <c r="G493" s="20"/>
    </row>
    <row r="494" spans="1:7" s="5" customFormat="1" x14ac:dyDescent="0.25">
      <c r="A494" s="29"/>
      <c r="B494" s="28"/>
      <c r="C494" s="31"/>
      <c r="D494" s="38"/>
      <c r="E494" s="24"/>
      <c r="F494" s="21"/>
      <c r="G494" s="20"/>
    </row>
    <row r="495" spans="1:7" s="5" customFormat="1" x14ac:dyDescent="0.25">
      <c r="A495" s="27">
        <f>+A456+1</f>
        <v>11</v>
      </c>
      <c r="B495" s="28" t="s">
        <v>211</v>
      </c>
      <c r="C495" s="28"/>
      <c r="D495" s="24"/>
      <c r="E495" s="24"/>
      <c r="F495" s="21"/>
      <c r="G495" s="20"/>
    </row>
    <row r="496" spans="1:7" s="5" customFormat="1" x14ac:dyDescent="0.25">
      <c r="A496" s="27"/>
      <c r="B496" s="28"/>
      <c r="C496" s="28"/>
      <c r="D496" s="24"/>
      <c r="E496" s="24"/>
      <c r="F496" s="21"/>
      <c r="G496" s="20"/>
    </row>
    <row r="497" spans="1:7" s="5" customFormat="1" x14ac:dyDescent="0.25">
      <c r="A497" s="27">
        <f>+A495+0.1</f>
        <v>11.1</v>
      </c>
      <c r="B497" s="28"/>
      <c r="C497" s="28" t="s">
        <v>228</v>
      </c>
      <c r="D497" s="24"/>
      <c r="E497" s="24"/>
      <c r="F497" s="21"/>
      <c r="G497" s="20"/>
    </row>
    <row r="498" spans="1:7" s="5" customFormat="1" x14ac:dyDescent="0.25">
      <c r="A498" s="27"/>
      <c r="B498" s="28"/>
      <c r="C498" s="28"/>
      <c r="D498" s="24"/>
      <c r="E498" s="24"/>
      <c r="F498" s="21"/>
      <c r="G498" s="20"/>
    </row>
    <row r="499" spans="1:7" s="5" customFormat="1" x14ac:dyDescent="0.25">
      <c r="A499" s="29"/>
      <c r="B499" s="33"/>
      <c r="C499" s="31" t="s">
        <v>212</v>
      </c>
      <c r="D499" s="40"/>
      <c r="E499" s="92"/>
      <c r="F499" s="21"/>
      <c r="G499" s="20"/>
    </row>
    <row r="500" spans="1:7" s="5" customFormat="1" x14ac:dyDescent="0.25">
      <c r="A500" s="29"/>
      <c r="B500" s="33"/>
      <c r="C500" s="31" t="s">
        <v>213</v>
      </c>
      <c r="D500" s="38"/>
      <c r="E500" s="92"/>
      <c r="F500" s="21"/>
      <c r="G500" s="20"/>
    </row>
    <row r="501" spans="1:7" s="5" customFormat="1" x14ac:dyDescent="0.25">
      <c r="A501" s="29"/>
      <c r="B501" s="33"/>
      <c r="C501" s="31"/>
      <c r="D501" s="38"/>
      <c r="E501" s="38"/>
      <c r="F501" s="21"/>
      <c r="G501" s="20"/>
    </row>
    <row r="502" spans="1:7" s="5" customFormat="1" x14ac:dyDescent="0.25">
      <c r="A502" s="29"/>
      <c r="B502" s="33"/>
      <c r="C502" s="31"/>
      <c r="D502" s="38"/>
      <c r="E502" s="66" t="s">
        <v>366</v>
      </c>
      <c r="F502" s="21">
        <f>SUM(E496:E502)</f>
        <v>0</v>
      </c>
      <c r="G502" s="20"/>
    </row>
    <row r="503" spans="1:7" s="5" customFormat="1" x14ac:dyDescent="0.25">
      <c r="A503" s="29"/>
      <c r="B503" s="33"/>
      <c r="C503" s="31"/>
      <c r="D503" s="38"/>
      <c r="E503" s="38"/>
      <c r="F503" s="21"/>
      <c r="G503" s="20"/>
    </row>
    <row r="504" spans="1:7" s="5" customFormat="1" x14ac:dyDescent="0.25">
      <c r="A504" s="29"/>
      <c r="B504" s="28"/>
      <c r="C504" s="28"/>
      <c r="D504" s="24"/>
      <c r="E504" s="26"/>
      <c r="F504" s="21"/>
      <c r="G504" s="20"/>
    </row>
    <row r="505" spans="1:7" s="5" customFormat="1" x14ac:dyDescent="0.25">
      <c r="A505" s="27">
        <f>+A495+1</f>
        <v>12</v>
      </c>
      <c r="B505" s="28" t="s">
        <v>229</v>
      </c>
      <c r="C505" s="28"/>
      <c r="D505" s="24"/>
      <c r="E505" s="26"/>
      <c r="F505" s="21"/>
      <c r="G505" s="20"/>
    </row>
    <row r="506" spans="1:7" s="5" customFormat="1" x14ac:dyDescent="0.25">
      <c r="A506" s="27"/>
      <c r="B506" s="28"/>
      <c r="C506" s="28"/>
      <c r="D506" s="24"/>
      <c r="E506" s="26"/>
      <c r="F506" s="21"/>
      <c r="G506" s="20"/>
    </row>
    <row r="507" spans="1:7" s="5" customFormat="1" x14ac:dyDescent="0.25">
      <c r="A507" s="27">
        <f>+A505+0.1</f>
        <v>12.1</v>
      </c>
      <c r="B507" s="31"/>
      <c r="C507" s="28" t="s">
        <v>230</v>
      </c>
      <c r="D507" s="24"/>
      <c r="E507" s="26"/>
      <c r="F507" s="21"/>
      <c r="G507" s="20"/>
    </row>
    <row r="508" spans="1:7" s="5" customFormat="1" x14ac:dyDescent="0.25">
      <c r="A508" s="29"/>
      <c r="B508" s="33"/>
      <c r="C508" s="31" t="s">
        <v>221</v>
      </c>
      <c r="D508" s="38"/>
      <c r="E508" s="94"/>
      <c r="F508" s="21"/>
      <c r="G508" s="20"/>
    </row>
    <row r="509" spans="1:7" s="5" customFormat="1" x14ac:dyDescent="0.25">
      <c r="A509" s="29"/>
      <c r="B509" s="33"/>
      <c r="C509" s="31" t="s">
        <v>222</v>
      </c>
      <c r="D509" s="38"/>
      <c r="E509" s="94"/>
      <c r="F509" s="21"/>
      <c r="G509" s="20"/>
    </row>
    <row r="510" spans="1:7" s="5" customFormat="1" x14ac:dyDescent="0.25">
      <c r="A510" s="29"/>
      <c r="B510" s="33"/>
      <c r="C510" s="31" t="s">
        <v>223</v>
      </c>
      <c r="D510" s="38"/>
      <c r="E510" s="94"/>
      <c r="F510" s="21"/>
      <c r="G510" s="20"/>
    </row>
    <row r="511" spans="1:7" s="5" customFormat="1" x14ac:dyDescent="0.25">
      <c r="A511" s="29"/>
      <c r="B511" s="33"/>
      <c r="C511" s="31" t="s">
        <v>224</v>
      </c>
      <c r="D511" s="38"/>
      <c r="E511" s="94"/>
      <c r="F511" s="21"/>
      <c r="G511" s="20"/>
    </row>
    <row r="512" spans="1:7" s="5" customFormat="1" x14ac:dyDescent="0.25">
      <c r="A512" s="29"/>
      <c r="B512" s="33"/>
      <c r="C512" s="31" t="s">
        <v>225</v>
      </c>
      <c r="D512" s="38"/>
      <c r="E512" s="94"/>
      <c r="F512" s="21"/>
      <c r="G512" s="20"/>
    </row>
    <row r="513" spans="1:9" s="5" customFormat="1" x14ac:dyDescent="0.25">
      <c r="A513" s="29"/>
      <c r="B513" s="33"/>
      <c r="C513" s="31" t="s">
        <v>226</v>
      </c>
      <c r="D513" s="38"/>
      <c r="E513" s="94"/>
      <c r="F513" s="21"/>
      <c r="G513" s="20"/>
    </row>
    <row r="514" spans="1:9" s="5" customFormat="1" x14ac:dyDescent="0.25">
      <c r="A514" s="29"/>
      <c r="B514" s="33"/>
      <c r="C514" s="31" t="s">
        <v>227</v>
      </c>
      <c r="D514" s="38"/>
      <c r="E514" s="94"/>
      <c r="F514" s="21"/>
      <c r="G514" s="20"/>
    </row>
    <row r="515" spans="1:9" s="5" customFormat="1" x14ac:dyDescent="0.25">
      <c r="A515" s="29"/>
      <c r="B515" s="33"/>
      <c r="C515" s="41" t="s">
        <v>325</v>
      </c>
      <c r="D515" s="38"/>
      <c r="E515" s="38"/>
      <c r="F515" s="21"/>
      <c r="G515" s="20"/>
    </row>
    <row r="516" spans="1:9" s="5" customFormat="1" x14ac:dyDescent="0.25">
      <c r="A516" s="29"/>
      <c r="B516" s="33"/>
      <c r="C516" s="31"/>
      <c r="D516" s="93"/>
      <c r="E516" s="92"/>
      <c r="F516" s="21"/>
      <c r="G516" s="20"/>
    </row>
    <row r="517" spans="1:9" s="5" customFormat="1" x14ac:dyDescent="0.25">
      <c r="A517" s="29"/>
      <c r="B517" s="33"/>
      <c r="C517" s="31"/>
      <c r="D517" s="93"/>
      <c r="E517" s="92"/>
      <c r="F517" s="21"/>
      <c r="G517" s="20"/>
    </row>
    <row r="518" spans="1:9" s="5" customFormat="1" x14ac:dyDescent="0.25">
      <c r="A518" s="29"/>
      <c r="B518" s="33"/>
      <c r="C518" s="31"/>
      <c r="D518" s="93"/>
      <c r="E518" s="92"/>
      <c r="F518" s="21"/>
      <c r="G518" s="20"/>
    </row>
    <row r="519" spans="1:9" s="5" customFormat="1" x14ac:dyDescent="0.25">
      <c r="A519" s="29"/>
      <c r="B519" s="33"/>
      <c r="C519" s="28"/>
      <c r="D519" s="24"/>
      <c r="E519" s="26"/>
      <c r="F519" s="21"/>
      <c r="G519" s="20"/>
    </row>
    <row r="520" spans="1:9" s="5" customFormat="1" x14ac:dyDescent="0.25">
      <c r="A520" s="29"/>
      <c r="B520" s="33"/>
      <c r="C520" s="31"/>
      <c r="D520" s="38"/>
      <c r="E520" s="66" t="s">
        <v>346</v>
      </c>
      <c r="F520" s="21">
        <f>SUM(E505:E519)</f>
        <v>0</v>
      </c>
      <c r="G520" s="20"/>
    </row>
    <row r="521" spans="1:9" s="5" customFormat="1" x14ac:dyDescent="0.25">
      <c r="A521" s="29"/>
      <c r="B521" s="33"/>
      <c r="C521" s="31"/>
      <c r="D521" s="38"/>
      <c r="E521" s="26"/>
      <c r="F521" s="21"/>
      <c r="G521" s="20"/>
    </row>
    <row r="522" spans="1:9" s="5" customFormat="1" ht="15" customHeight="1" x14ac:dyDescent="0.25">
      <c r="A522" s="29"/>
      <c r="B522" s="33"/>
      <c r="C522" s="31"/>
      <c r="D522" s="38"/>
      <c r="E522" s="66" t="s">
        <v>323</v>
      </c>
      <c r="F522" s="68">
        <f>SUM(F493:F521)</f>
        <v>0</v>
      </c>
      <c r="G522" s="20"/>
    </row>
    <row r="523" spans="1:9" s="5" customFormat="1" ht="15" customHeight="1" x14ac:dyDescent="0.25">
      <c r="A523" s="24"/>
      <c r="B523" s="28"/>
      <c r="C523" s="28"/>
      <c r="D523" s="24"/>
      <c r="E523" s="24"/>
      <c r="F523" s="21"/>
      <c r="G523" s="20"/>
    </row>
    <row r="524" spans="1:9" s="5" customFormat="1" ht="15" customHeight="1" x14ac:dyDescent="0.25">
      <c r="A524" s="55"/>
      <c r="B524" s="56"/>
      <c r="C524" s="57"/>
      <c r="D524" s="58"/>
      <c r="E524" s="58"/>
      <c r="F524" s="59"/>
      <c r="G524" s="20"/>
      <c r="H524" s="6"/>
      <c r="I524" s="7"/>
    </row>
    <row r="525" spans="1:9" s="5" customFormat="1" ht="15" customHeight="1" x14ac:dyDescent="0.25">
      <c r="A525" s="24"/>
      <c r="B525" s="31"/>
      <c r="C525" s="31"/>
      <c r="D525" s="38"/>
      <c r="E525" s="26"/>
      <c r="F525" s="21"/>
      <c r="G525" s="20"/>
    </row>
    <row r="526" spans="1:9" s="5" customFormat="1" x14ac:dyDescent="0.25">
      <c r="A526" s="65"/>
      <c r="B526" s="35"/>
      <c r="C526" s="36"/>
      <c r="D526" s="37"/>
      <c r="E526" s="37"/>
      <c r="F526" s="21"/>
      <c r="G526" s="20"/>
    </row>
    <row r="527" spans="1:9" s="5" customFormat="1" x14ac:dyDescent="0.25">
      <c r="A527" s="11"/>
      <c r="B527" s="14"/>
      <c r="C527" s="14"/>
      <c r="D527" s="47"/>
    </row>
  </sheetData>
  <sheetProtection password="C483" sheet="1" objects="1" scenarios="1" insertRows="0"/>
  <mergeCells count="3">
    <mergeCell ref="A10:A11"/>
    <mergeCell ref="E10:E11"/>
    <mergeCell ref="F10:F11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r:id="rId1"/>
  <headerFooter>
    <oddFooter>&amp;C6/&amp;P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2"/>
  <sheetViews>
    <sheetView topLeftCell="A76" workbookViewId="0">
      <selection activeCell="C91" sqref="C91"/>
    </sheetView>
  </sheetViews>
  <sheetFormatPr defaultRowHeight="15" x14ac:dyDescent="0.25"/>
  <cols>
    <col min="2" max="2" width="42.7109375" customWidth="1"/>
    <col min="3" max="3" width="15" customWidth="1"/>
    <col min="4" max="6" width="12.7109375" customWidth="1"/>
    <col min="7" max="7" width="1.7109375" customWidth="1"/>
  </cols>
  <sheetData>
    <row r="1" spans="1:7" x14ac:dyDescent="0.25">
      <c r="A1" s="15" t="s">
        <v>231</v>
      </c>
      <c r="B1" s="12"/>
      <c r="C1" s="12"/>
      <c r="D1" s="42"/>
    </row>
    <row r="2" spans="1:7" x14ac:dyDescent="0.25">
      <c r="A2" s="15" t="s">
        <v>234</v>
      </c>
      <c r="B2" s="12"/>
      <c r="C2" s="12"/>
      <c r="D2" s="42"/>
    </row>
    <row r="3" spans="1:7" x14ac:dyDescent="0.25">
      <c r="A3" s="2"/>
      <c r="B3" s="12"/>
      <c r="C3" s="12"/>
      <c r="D3" s="42"/>
    </row>
    <row r="4" spans="1:7" x14ac:dyDescent="0.25">
      <c r="A4" s="2"/>
      <c r="B4" s="12"/>
      <c r="C4" s="12"/>
      <c r="D4" s="42"/>
    </row>
    <row r="5" spans="1:7" x14ac:dyDescent="0.25">
      <c r="A5" s="2"/>
      <c r="B5" s="12"/>
      <c r="C5" s="12"/>
      <c r="D5" s="42"/>
    </row>
    <row r="6" spans="1:7" x14ac:dyDescent="0.25">
      <c r="A6" s="83"/>
      <c r="B6" s="84"/>
      <c r="C6" s="84"/>
      <c r="D6" s="85"/>
      <c r="E6" s="86"/>
      <c r="F6" s="86"/>
      <c r="G6" s="86"/>
    </row>
    <row r="7" spans="1:7" x14ac:dyDescent="0.25">
      <c r="A7" s="22" t="s">
        <v>233</v>
      </c>
      <c r="B7" s="19"/>
      <c r="C7" s="19"/>
      <c r="D7" s="44"/>
      <c r="E7" s="20"/>
      <c r="F7" s="20"/>
      <c r="G7" s="20"/>
    </row>
    <row r="8" spans="1:7" x14ac:dyDescent="0.25">
      <c r="A8" s="23" t="s">
        <v>232</v>
      </c>
      <c r="B8" s="19"/>
      <c r="C8" s="19"/>
      <c r="D8" s="44"/>
      <c r="E8" s="20"/>
      <c r="F8" s="20"/>
      <c r="G8" s="20"/>
    </row>
    <row r="9" spans="1:7" x14ac:dyDescent="0.25">
      <c r="A9" s="20"/>
      <c r="B9" s="20"/>
      <c r="C9" s="20"/>
      <c r="D9" s="20"/>
      <c r="E9" s="20"/>
      <c r="F9" s="20"/>
      <c r="G9" s="20"/>
    </row>
    <row r="11" spans="1:7" x14ac:dyDescent="0.25">
      <c r="A11" s="72" t="s">
        <v>389</v>
      </c>
    </row>
    <row r="13" spans="1:7" x14ac:dyDescent="0.25">
      <c r="A13" s="73"/>
      <c r="B13" s="73" t="s">
        <v>390</v>
      </c>
      <c r="C13" s="73"/>
      <c r="D13" s="73"/>
      <c r="E13" s="73"/>
      <c r="F13" s="73"/>
    </row>
    <row r="14" spans="1:7" x14ac:dyDescent="0.25">
      <c r="A14" s="73"/>
      <c r="B14" s="73" t="s">
        <v>391</v>
      </c>
      <c r="C14" s="73"/>
      <c r="D14" s="73"/>
      <c r="E14" s="73"/>
      <c r="F14" s="73"/>
    </row>
    <row r="15" spans="1:7" x14ac:dyDescent="0.25">
      <c r="A15" s="73"/>
      <c r="B15" s="73"/>
      <c r="C15" s="73"/>
      <c r="D15" s="73"/>
      <c r="E15" s="73"/>
      <c r="F15" s="73"/>
    </row>
    <row r="16" spans="1:7" x14ac:dyDescent="0.25">
      <c r="A16" s="73"/>
      <c r="B16" s="73" t="s">
        <v>436</v>
      </c>
      <c r="C16" s="73"/>
      <c r="D16" s="73"/>
      <c r="E16" s="73"/>
      <c r="F16" s="73"/>
    </row>
    <row r="17" spans="1:6" x14ac:dyDescent="0.25">
      <c r="A17" s="73"/>
      <c r="B17" s="73" t="s">
        <v>437</v>
      </c>
      <c r="C17" s="73"/>
      <c r="D17" s="73"/>
      <c r="E17" s="73"/>
      <c r="F17" s="73"/>
    </row>
    <row r="18" spans="1:6" x14ac:dyDescent="0.25">
      <c r="A18" s="73"/>
      <c r="B18" s="73"/>
      <c r="C18" s="73"/>
      <c r="D18" s="73"/>
      <c r="E18" s="73"/>
      <c r="F18" s="73"/>
    </row>
    <row r="19" spans="1:6" x14ac:dyDescent="0.25">
      <c r="A19" s="73"/>
      <c r="B19" s="73" t="s">
        <v>438</v>
      </c>
      <c r="C19" s="73"/>
      <c r="D19" s="73"/>
      <c r="E19" s="73"/>
      <c r="F19" s="73"/>
    </row>
    <row r="20" spans="1:6" x14ac:dyDescent="0.25">
      <c r="A20" s="73"/>
      <c r="B20" s="73" t="s">
        <v>439</v>
      </c>
      <c r="C20" s="73"/>
      <c r="D20" s="73"/>
      <c r="E20" s="73"/>
      <c r="F20" s="73"/>
    </row>
    <row r="21" spans="1:6" x14ac:dyDescent="0.25">
      <c r="A21" s="73"/>
      <c r="B21" s="73" t="s">
        <v>440</v>
      </c>
      <c r="C21" s="73"/>
      <c r="D21" s="73"/>
      <c r="E21" s="73"/>
      <c r="F21" s="73"/>
    </row>
    <row r="22" spans="1:6" x14ac:dyDescent="0.25">
      <c r="A22" s="73"/>
      <c r="B22" s="73" t="s">
        <v>441</v>
      </c>
      <c r="C22" s="73"/>
      <c r="D22" s="73"/>
      <c r="E22" s="73"/>
      <c r="F22" s="73"/>
    </row>
    <row r="23" spans="1:6" x14ac:dyDescent="0.25">
      <c r="A23" s="73"/>
      <c r="B23" s="73"/>
      <c r="C23" s="73"/>
      <c r="D23" s="73"/>
      <c r="E23" s="73"/>
      <c r="F23" s="73"/>
    </row>
    <row r="24" spans="1:6" x14ac:dyDescent="0.25">
      <c r="A24" s="73"/>
      <c r="B24" s="73" t="s">
        <v>442</v>
      </c>
      <c r="C24" s="73"/>
      <c r="D24" s="73"/>
      <c r="E24" s="73"/>
      <c r="F24" s="73"/>
    </row>
    <row r="25" spans="1:6" x14ac:dyDescent="0.25">
      <c r="A25" s="73"/>
      <c r="B25" s="73" t="s">
        <v>443</v>
      </c>
      <c r="C25" s="73"/>
      <c r="D25" s="73"/>
      <c r="E25" s="73"/>
      <c r="F25" s="73"/>
    </row>
    <row r="26" spans="1:6" x14ac:dyDescent="0.25">
      <c r="A26" s="73"/>
      <c r="B26" s="73" t="s">
        <v>392</v>
      </c>
      <c r="C26" s="73"/>
      <c r="D26" s="73"/>
      <c r="E26" s="73"/>
      <c r="F26" s="73"/>
    </row>
    <row r="27" spans="1:6" x14ac:dyDescent="0.25">
      <c r="A27" s="73"/>
      <c r="B27" s="73"/>
      <c r="C27" s="73"/>
      <c r="D27" s="73"/>
      <c r="E27" s="73"/>
      <c r="F27" s="73"/>
    </row>
    <row r="28" spans="1:6" x14ac:dyDescent="0.25">
      <c r="A28" s="75">
        <v>1</v>
      </c>
      <c r="B28" s="74" t="s">
        <v>393</v>
      </c>
      <c r="D28" s="73"/>
      <c r="E28" s="73"/>
      <c r="F28" s="73"/>
    </row>
    <row r="29" spans="1:6" x14ac:dyDescent="0.25">
      <c r="A29" s="75">
        <v>2</v>
      </c>
      <c r="B29" s="74" t="s">
        <v>394</v>
      </c>
      <c r="D29" s="73"/>
      <c r="E29" s="73"/>
      <c r="F29" s="73"/>
    </row>
    <row r="30" spans="1:6" x14ac:dyDescent="0.25">
      <c r="A30" s="75">
        <v>3</v>
      </c>
      <c r="B30" s="74" t="s">
        <v>395</v>
      </c>
      <c r="D30" s="73"/>
      <c r="E30" s="73"/>
      <c r="F30" s="73"/>
    </row>
    <row r="31" spans="1:6" x14ac:dyDescent="0.25">
      <c r="A31" s="75">
        <v>4</v>
      </c>
      <c r="B31" s="74" t="s">
        <v>401</v>
      </c>
      <c r="D31" s="73"/>
      <c r="E31" s="73"/>
      <c r="F31" s="73"/>
    </row>
    <row r="32" spans="1:6" x14ac:dyDescent="0.25">
      <c r="A32" s="75">
        <v>5</v>
      </c>
      <c r="B32" s="74" t="s">
        <v>396</v>
      </c>
      <c r="D32" s="73"/>
      <c r="E32" s="73"/>
      <c r="F32" s="73"/>
    </row>
    <row r="33" spans="1:6" x14ac:dyDescent="0.25">
      <c r="A33" s="75">
        <v>6</v>
      </c>
      <c r="B33" s="74" t="s">
        <v>397</v>
      </c>
      <c r="D33" s="73"/>
      <c r="E33" s="73"/>
      <c r="F33" s="73"/>
    </row>
    <row r="34" spans="1:6" x14ac:dyDescent="0.25">
      <c r="A34" s="75">
        <v>7</v>
      </c>
      <c r="B34" s="74" t="s">
        <v>398</v>
      </c>
      <c r="D34" s="73"/>
      <c r="E34" s="73"/>
      <c r="F34" s="73"/>
    </row>
    <row r="35" spans="1:6" x14ac:dyDescent="0.25">
      <c r="A35" s="75">
        <v>8</v>
      </c>
      <c r="B35" s="74" t="s">
        <v>402</v>
      </c>
      <c r="D35" s="73"/>
      <c r="E35" s="73"/>
      <c r="F35" s="73"/>
    </row>
    <row r="36" spans="1:6" x14ac:dyDescent="0.25">
      <c r="A36" s="75">
        <v>9</v>
      </c>
      <c r="B36" s="74" t="s">
        <v>399</v>
      </c>
      <c r="D36" s="73"/>
      <c r="E36" s="73"/>
      <c r="F36" s="73"/>
    </row>
    <row r="37" spans="1:6" x14ac:dyDescent="0.25">
      <c r="A37" s="75">
        <v>10</v>
      </c>
      <c r="B37" s="74" t="s">
        <v>400</v>
      </c>
      <c r="D37" s="73"/>
      <c r="E37" s="73"/>
      <c r="F37" s="73"/>
    </row>
    <row r="38" spans="1:6" x14ac:dyDescent="0.25">
      <c r="A38" s="73"/>
      <c r="B38" s="73"/>
      <c r="C38" s="73"/>
      <c r="D38" s="73"/>
      <c r="E38" s="73"/>
      <c r="F38" s="73"/>
    </row>
    <row r="39" spans="1:6" x14ac:dyDescent="0.25">
      <c r="A39" s="73"/>
      <c r="B39" s="73" t="s">
        <v>444</v>
      </c>
      <c r="C39" s="73"/>
      <c r="D39" s="73"/>
      <c r="E39" s="73"/>
      <c r="F39" s="73"/>
    </row>
    <row r="40" spans="1:6" x14ac:dyDescent="0.25">
      <c r="A40" s="73"/>
      <c r="B40" s="73" t="s">
        <v>445</v>
      </c>
      <c r="C40" s="73"/>
      <c r="D40" s="73"/>
      <c r="E40" s="73"/>
      <c r="F40" s="73"/>
    </row>
    <row r="41" spans="1:6" x14ac:dyDescent="0.25">
      <c r="A41" s="73"/>
      <c r="B41" s="73"/>
      <c r="C41" s="73"/>
      <c r="D41" s="73"/>
      <c r="E41" s="73"/>
      <c r="F41" s="73"/>
    </row>
    <row r="42" spans="1:6" x14ac:dyDescent="0.25">
      <c r="A42" s="73"/>
      <c r="B42" s="73" t="s">
        <v>444</v>
      </c>
      <c r="C42" s="73"/>
      <c r="D42" s="73"/>
      <c r="E42" s="73"/>
      <c r="F42" s="73"/>
    </row>
    <row r="43" spans="1:6" x14ac:dyDescent="0.25">
      <c r="A43" s="73"/>
      <c r="B43" s="73" t="s">
        <v>445</v>
      </c>
      <c r="C43" s="73"/>
      <c r="D43" s="73"/>
      <c r="E43" s="73"/>
      <c r="F43" s="73"/>
    </row>
    <row r="61" spans="2:2" x14ac:dyDescent="0.25">
      <c r="B61" s="72" t="s">
        <v>403</v>
      </c>
    </row>
    <row r="63" spans="2:2" x14ac:dyDescent="0.25">
      <c r="B63" s="73" t="s">
        <v>404</v>
      </c>
    </row>
    <row r="65" spans="1:7" s="76" customFormat="1" ht="53.25" customHeight="1" x14ac:dyDescent="0.25">
      <c r="A65" s="20"/>
      <c r="B65" s="78" t="s">
        <v>219</v>
      </c>
      <c r="C65" s="79" t="s">
        <v>405</v>
      </c>
      <c r="D65" s="80" t="s">
        <v>413</v>
      </c>
      <c r="E65" s="79" t="s">
        <v>406</v>
      </c>
      <c r="F65" s="79" t="s">
        <v>435</v>
      </c>
      <c r="G65" s="88"/>
    </row>
    <row r="66" spans="1:7" s="73" customFormat="1" x14ac:dyDescent="0.25">
      <c r="A66" s="20"/>
      <c r="B66" s="87"/>
      <c r="C66" s="87"/>
      <c r="D66" s="87"/>
      <c r="E66" s="87"/>
      <c r="F66" s="87"/>
      <c r="G66" s="87"/>
    </row>
    <row r="67" spans="1:7" s="73" customFormat="1" ht="12.75" x14ac:dyDescent="0.2">
      <c r="A67" s="87"/>
      <c r="B67" s="87" t="s">
        <v>407</v>
      </c>
      <c r="C67" s="89" t="s">
        <v>412</v>
      </c>
      <c r="D67" s="89">
        <v>5</v>
      </c>
      <c r="E67" s="101"/>
      <c r="F67" s="87">
        <f>+E67*D67</f>
        <v>0</v>
      </c>
      <c r="G67" s="87"/>
    </row>
    <row r="68" spans="1:7" s="73" customFormat="1" ht="12.75" x14ac:dyDescent="0.2">
      <c r="A68" s="87"/>
      <c r="B68" s="87" t="s">
        <v>408</v>
      </c>
      <c r="C68" s="89" t="s">
        <v>412</v>
      </c>
      <c r="D68" s="89">
        <v>5</v>
      </c>
      <c r="E68" s="101"/>
      <c r="F68" s="87">
        <f t="shared" ref="F68:F86" si="0">+E68*D68</f>
        <v>0</v>
      </c>
      <c r="G68" s="87"/>
    </row>
    <row r="69" spans="1:7" s="73" customFormat="1" ht="12.75" x14ac:dyDescent="0.2">
      <c r="A69" s="87"/>
      <c r="B69" s="87" t="s">
        <v>409</v>
      </c>
      <c r="C69" s="89" t="s">
        <v>412</v>
      </c>
      <c r="D69" s="89">
        <v>5</v>
      </c>
      <c r="E69" s="101"/>
      <c r="F69" s="87">
        <f t="shared" si="0"/>
        <v>0</v>
      </c>
      <c r="G69" s="87"/>
    </row>
    <row r="70" spans="1:7" s="73" customFormat="1" ht="12.75" x14ac:dyDescent="0.2">
      <c r="A70" s="87"/>
      <c r="B70" s="87" t="s">
        <v>410</v>
      </c>
      <c r="C70" s="89" t="s">
        <v>412</v>
      </c>
      <c r="D70" s="89">
        <v>5</v>
      </c>
      <c r="E70" s="101"/>
      <c r="F70" s="87">
        <f t="shared" si="0"/>
        <v>0</v>
      </c>
      <c r="G70" s="87"/>
    </row>
    <row r="71" spans="1:7" s="73" customFormat="1" ht="12.75" x14ac:dyDescent="0.2">
      <c r="A71" s="87"/>
      <c r="B71" s="87" t="s">
        <v>411</v>
      </c>
      <c r="C71" s="89" t="s">
        <v>412</v>
      </c>
      <c r="D71" s="89">
        <v>5</v>
      </c>
      <c r="E71" s="101"/>
      <c r="F71" s="87">
        <f t="shared" si="0"/>
        <v>0</v>
      </c>
      <c r="G71" s="87"/>
    </row>
    <row r="72" spans="1:7" s="73" customFormat="1" ht="12.75" x14ac:dyDescent="0.2">
      <c r="A72" s="87"/>
      <c r="B72" s="87" t="s">
        <v>414</v>
      </c>
      <c r="C72" s="89" t="s">
        <v>412</v>
      </c>
      <c r="D72" s="89">
        <v>5</v>
      </c>
      <c r="E72" s="101"/>
      <c r="F72" s="87">
        <f t="shared" si="0"/>
        <v>0</v>
      </c>
      <c r="G72" s="87"/>
    </row>
    <row r="73" spans="1:7" s="73" customFormat="1" ht="12.75" x14ac:dyDescent="0.2">
      <c r="A73" s="87"/>
      <c r="B73" s="87" t="s">
        <v>415</v>
      </c>
      <c r="C73" s="89" t="s">
        <v>412</v>
      </c>
      <c r="D73" s="89">
        <v>5</v>
      </c>
      <c r="E73" s="101"/>
      <c r="F73" s="87">
        <f t="shared" si="0"/>
        <v>0</v>
      </c>
      <c r="G73" s="87"/>
    </row>
    <row r="74" spans="1:7" s="73" customFormat="1" ht="12.75" x14ac:dyDescent="0.2">
      <c r="A74" s="87"/>
      <c r="B74" s="87" t="s">
        <v>416</v>
      </c>
      <c r="C74" s="89" t="s">
        <v>412</v>
      </c>
      <c r="D74" s="89">
        <v>5</v>
      </c>
      <c r="E74" s="101"/>
      <c r="F74" s="87">
        <f t="shared" si="0"/>
        <v>0</v>
      </c>
      <c r="G74" s="87"/>
    </row>
    <row r="75" spans="1:7" s="73" customFormat="1" ht="12.75" x14ac:dyDescent="0.2">
      <c r="A75" s="87"/>
      <c r="B75" s="87" t="s">
        <v>417</v>
      </c>
      <c r="C75" s="89" t="s">
        <v>412</v>
      </c>
      <c r="D75" s="89">
        <v>5</v>
      </c>
      <c r="E75" s="101"/>
      <c r="F75" s="87">
        <f t="shared" si="0"/>
        <v>0</v>
      </c>
      <c r="G75" s="87"/>
    </row>
    <row r="76" spans="1:7" s="73" customFormat="1" ht="12.75" x14ac:dyDescent="0.2">
      <c r="A76" s="87"/>
      <c r="B76" s="87" t="s">
        <v>418</v>
      </c>
      <c r="C76" s="89" t="s">
        <v>412</v>
      </c>
      <c r="D76" s="89">
        <v>5</v>
      </c>
      <c r="E76" s="101"/>
      <c r="F76" s="87">
        <f t="shared" si="0"/>
        <v>0</v>
      </c>
      <c r="G76" s="87"/>
    </row>
    <row r="77" spans="1:7" s="73" customFormat="1" ht="12.75" x14ac:dyDescent="0.2">
      <c r="A77" s="87"/>
      <c r="B77" s="87" t="s">
        <v>419</v>
      </c>
      <c r="C77" s="89" t="s">
        <v>412</v>
      </c>
      <c r="D77" s="89">
        <v>5</v>
      </c>
      <c r="E77" s="101"/>
      <c r="F77" s="87">
        <f t="shared" si="0"/>
        <v>0</v>
      </c>
      <c r="G77" s="87"/>
    </row>
    <row r="78" spans="1:7" s="73" customFormat="1" ht="12.75" x14ac:dyDescent="0.2">
      <c r="A78" s="87"/>
      <c r="B78" s="87" t="s">
        <v>420</v>
      </c>
      <c r="C78" s="89" t="s">
        <v>412</v>
      </c>
      <c r="D78" s="89">
        <v>5</v>
      </c>
      <c r="E78" s="101"/>
      <c r="F78" s="87">
        <f t="shared" si="0"/>
        <v>0</v>
      </c>
      <c r="G78" s="87"/>
    </row>
    <row r="79" spans="1:7" s="73" customFormat="1" ht="12.75" x14ac:dyDescent="0.2">
      <c r="A79" s="87"/>
      <c r="B79" s="87" t="s">
        <v>421</v>
      </c>
      <c r="C79" s="89" t="s">
        <v>412</v>
      </c>
      <c r="D79" s="89">
        <v>5</v>
      </c>
      <c r="E79" s="101"/>
      <c r="F79" s="87">
        <f t="shared" si="0"/>
        <v>0</v>
      </c>
      <c r="G79" s="87"/>
    </row>
    <row r="80" spans="1:7" s="73" customFormat="1" ht="12.75" x14ac:dyDescent="0.2">
      <c r="A80" s="87"/>
      <c r="B80" s="87" t="s">
        <v>422</v>
      </c>
      <c r="C80" s="89" t="s">
        <v>412</v>
      </c>
      <c r="D80" s="89">
        <v>5</v>
      </c>
      <c r="E80" s="101"/>
      <c r="F80" s="87">
        <f t="shared" si="0"/>
        <v>0</v>
      </c>
      <c r="G80" s="87"/>
    </row>
    <row r="81" spans="1:7" s="73" customFormat="1" ht="12.75" x14ac:dyDescent="0.2">
      <c r="A81" s="87"/>
      <c r="B81" s="87" t="s">
        <v>423</v>
      </c>
      <c r="C81" s="89" t="s">
        <v>412</v>
      </c>
      <c r="D81" s="89">
        <v>5</v>
      </c>
      <c r="E81" s="101"/>
      <c r="F81" s="87">
        <f t="shared" si="0"/>
        <v>0</v>
      </c>
      <c r="G81" s="87"/>
    </row>
    <row r="82" spans="1:7" s="73" customFormat="1" ht="12.75" x14ac:dyDescent="0.2">
      <c r="A82" s="87"/>
      <c r="B82" s="87" t="s">
        <v>424</v>
      </c>
      <c r="C82" s="89" t="s">
        <v>412</v>
      </c>
      <c r="D82" s="89">
        <v>5</v>
      </c>
      <c r="E82" s="101"/>
      <c r="F82" s="87">
        <f t="shared" si="0"/>
        <v>0</v>
      </c>
      <c r="G82" s="87"/>
    </row>
    <row r="83" spans="1:7" s="73" customFormat="1" ht="12.75" x14ac:dyDescent="0.2">
      <c r="A83" s="87"/>
      <c r="B83" s="87" t="s">
        <v>425</v>
      </c>
      <c r="C83" s="89" t="s">
        <v>412</v>
      </c>
      <c r="D83" s="89">
        <v>5</v>
      </c>
      <c r="E83" s="101"/>
      <c r="F83" s="87">
        <f t="shared" si="0"/>
        <v>0</v>
      </c>
      <c r="G83" s="87"/>
    </row>
    <row r="84" spans="1:7" s="73" customFormat="1" ht="12.75" x14ac:dyDescent="0.2">
      <c r="A84" s="87"/>
      <c r="B84" s="87" t="s">
        <v>426</v>
      </c>
      <c r="C84" s="89" t="s">
        <v>412</v>
      </c>
      <c r="D84" s="89">
        <v>5</v>
      </c>
      <c r="E84" s="101"/>
      <c r="F84" s="87">
        <f t="shared" si="0"/>
        <v>0</v>
      </c>
      <c r="G84" s="87"/>
    </row>
    <row r="85" spans="1:7" s="73" customFormat="1" ht="12.75" x14ac:dyDescent="0.2">
      <c r="A85" s="87"/>
      <c r="B85" s="87" t="s">
        <v>427</v>
      </c>
      <c r="C85" s="89" t="s">
        <v>412</v>
      </c>
      <c r="D85" s="89">
        <v>5</v>
      </c>
      <c r="E85" s="101"/>
      <c r="F85" s="87">
        <f t="shared" si="0"/>
        <v>0</v>
      </c>
      <c r="G85" s="87"/>
    </row>
    <row r="86" spans="1:7" s="73" customFormat="1" ht="12.75" x14ac:dyDescent="0.2">
      <c r="A86" s="87"/>
      <c r="B86" s="87" t="s">
        <v>428</v>
      </c>
      <c r="C86" s="89" t="s">
        <v>412</v>
      </c>
      <c r="D86" s="89">
        <v>5</v>
      </c>
      <c r="E86" s="101"/>
      <c r="F86" s="87">
        <f t="shared" si="0"/>
        <v>0</v>
      </c>
      <c r="G86" s="87"/>
    </row>
    <row r="87" spans="1:7" s="73" customFormat="1" ht="12.75" x14ac:dyDescent="0.2">
      <c r="A87" s="87"/>
      <c r="B87" s="87"/>
      <c r="C87" s="87"/>
      <c r="D87" s="87"/>
      <c r="E87" s="87"/>
      <c r="F87" s="87"/>
      <c r="G87" s="87"/>
    </row>
    <row r="88" spans="1:7" s="73" customFormat="1" ht="12.75" x14ac:dyDescent="0.2">
      <c r="A88" s="87"/>
      <c r="B88" s="87"/>
      <c r="C88" s="87"/>
      <c r="D88" s="87"/>
      <c r="E88" s="87"/>
      <c r="F88" s="87"/>
      <c r="G88" s="87"/>
    </row>
    <row r="89" spans="1:7" s="73" customFormat="1" ht="12.75" x14ac:dyDescent="0.2">
      <c r="A89" s="87"/>
      <c r="B89" s="87"/>
      <c r="C89" s="87"/>
      <c r="D89" s="87"/>
      <c r="E89" s="90" t="s">
        <v>429</v>
      </c>
      <c r="F89" s="87">
        <f>SUM(F67:F88)</f>
        <v>0</v>
      </c>
      <c r="G89" s="87"/>
    </row>
    <row r="90" spans="1:7" s="73" customFormat="1" ht="12.75" x14ac:dyDescent="0.2">
      <c r="A90" s="87"/>
      <c r="B90" s="87"/>
      <c r="C90" s="87"/>
      <c r="D90" s="87"/>
      <c r="E90" s="87"/>
      <c r="F90" s="87"/>
      <c r="G90" s="87"/>
    </row>
    <row r="91" spans="1:7" s="73" customFormat="1" ht="12.75" x14ac:dyDescent="0.2">
      <c r="A91" s="87"/>
      <c r="B91" s="87" t="s">
        <v>430</v>
      </c>
      <c r="C91" s="102">
        <v>0</v>
      </c>
      <c r="D91" s="87"/>
      <c r="E91" s="87"/>
      <c r="F91" s="87"/>
      <c r="G91" s="87"/>
    </row>
    <row r="92" spans="1:7" s="73" customFormat="1" ht="12.75" x14ac:dyDescent="0.2">
      <c r="A92" s="87"/>
      <c r="B92" s="87"/>
      <c r="C92" s="87"/>
      <c r="D92" s="87"/>
      <c r="E92" s="87"/>
      <c r="F92" s="87"/>
      <c r="G92" s="87"/>
    </row>
    <row r="93" spans="1:7" s="73" customFormat="1" ht="12.75" x14ac:dyDescent="0.2">
      <c r="A93" s="87"/>
      <c r="B93" s="87" t="s">
        <v>431</v>
      </c>
      <c r="C93" s="91">
        <f>SUM(D67:D86)*25*8</f>
        <v>20000</v>
      </c>
      <c r="D93" s="87"/>
      <c r="E93" s="87"/>
      <c r="F93" s="87">
        <f>+C93*C91</f>
        <v>0</v>
      </c>
      <c r="G93" s="87"/>
    </row>
    <row r="94" spans="1:7" s="73" customFormat="1" ht="12.75" x14ac:dyDescent="0.2">
      <c r="A94" s="87"/>
      <c r="B94" s="87"/>
      <c r="C94" s="87"/>
      <c r="D94" s="87"/>
      <c r="E94" s="87"/>
      <c r="F94" s="87"/>
      <c r="G94" s="87"/>
    </row>
    <row r="95" spans="1:7" s="73" customFormat="1" ht="12.75" x14ac:dyDescent="0.2">
      <c r="A95" s="87"/>
      <c r="B95" s="87"/>
      <c r="C95" s="87"/>
      <c r="D95" s="87"/>
      <c r="E95" s="87"/>
      <c r="F95" s="87"/>
      <c r="G95" s="87"/>
    </row>
    <row r="96" spans="1:7" s="73" customFormat="1" ht="12.75" x14ac:dyDescent="0.2">
      <c r="A96" s="87"/>
      <c r="B96" s="87" t="s">
        <v>432</v>
      </c>
      <c r="C96" s="102">
        <v>0</v>
      </c>
      <c r="D96" s="87"/>
      <c r="E96" s="87"/>
      <c r="F96" s="87"/>
      <c r="G96" s="87"/>
    </row>
    <row r="97" spans="1:9" s="73" customFormat="1" ht="12.75" x14ac:dyDescent="0.2">
      <c r="A97" s="87"/>
      <c r="B97" s="87"/>
      <c r="C97" s="87"/>
      <c r="D97" s="87"/>
      <c r="E97" s="87"/>
      <c r="F97" s="87"/>
      <c r="G97" s="87"/>
    </row>
    <row r="98" spans="1:9" s="73" customFormat="1" ht="12.75" x14ac:dyDescent="0.2">
      <c r="A98" s="87"/>
      <c r="B98" s="87" t="s">
        <v>433</v>
      </c>
      <c r="C98" s="91">
        <v>30000</v>
      </c>
      <c r="D98" s="87"/>
      <c r="E98" s="87"/>
      <c r="F98" s="87">
        <f>+C98*C96</f>
        <v>0</v>
      </c>
      <c r="G98" s="87"/>
    </row>
    <row r="99" spans="1:9" s="73" customFormat="1" ht="12.75" x14ac:dyDescent="0.2">
      <c r="A99" s="87"/>
      <c r="B99" s="87"/>
      <c r="C99" s="87"/>
      <c r="D99" s="87"/>
      <c r="E99" s="87"/>
      <c r="F99" s="87"/>
      <c r="G99" s="87"/>
    </row>
    <row r="100" spans="1:9" s="73" customFormat="1" ht="12.75" x14ac:dyDescent="0.2">
      <c r="A100" s="87"/>
      <c r="B100" s="87"/>
      <c r="C100" s="87"/>
      <c r="D100" s="87"/>
      <c r="E100" s="87"/>
      <c r="F100" s="87"/>
      <c r="G100" s="87"/>
    </row>
    <row r="101" spans="1:9" s="73" customFormat="1" ht="13.5" thickBot="1" x14ac:dyDescent="0.25">
      <c r="A101" s="87"/>
      <c r="B101" s="81"/>
      <c r="C101" s="81"/>
      <c r="D101" s="81"/>
      <c r="E101" s="82" t="s">
        <v>434</v>
      </c>
      <c r="F101" s="81">
        <f>SUM(F89:F100)</f>
        <v>0</v>
      </c>
      <c r="G101" s="87"/>
      <c r="I101" s="75"/>
    </row>
    <row r="102" spans="1:9" ht="15.75" thickTop="1" x14ac:dyDescent="0.25"/>
  </sheetData>
  <sheetProtection password="C483" sheet="1" objects="1" scenarios="1" insertRows="0"/>
  <pageMargins left="0.51181102362204722" right="0.51181102362204722" top="0.74803149606299213" bottom="0.74803149606299213" header="0.31496062992125984" footer="0.31496062992125984"/>
  <pageSetup paperSize="9" scale="86" fitToHeight="0" orientation="portrait" r:id="rId1"/>
  <headerFooter>
    <oddFooter>&amp;C6/&amp;P</oddFooter>
  </headerFooter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200D98310CAD465FB48C3A62E91DFCBC" version="1.0.0">
  <systemFields>
    <field name="Objective-Id">
      <value order="0">A5486356</value>
    </field>
    <field name="Objective-Title">
      <value order="0">Pricing Schedule - Contract Sum Analysis</value>
    </field>
    <field name="Objective-Description">
      <value order="0"/>
    </field>
    <field name="Objective-CreationStamp">
      <value order="0">2019-11-25T13:07:19Z</value>
    </field>
    <field name="Objective-IsApproved">
      <value order="0">false</value>
    </field>
    <field name="Objective-IsPublished">
      <value order="0">true</value>
    </field>
    <field name="Objective-DatePublished">
      <value order="0">2019-11-25T13:07:32Z</value>
    </field>
    <field name="Objective-ModificationStamp">
      <value order="0">2019-11-25T13:07:32Z</value>
    </field>
    <field name="Objective-Owner">
      <value order="0">Harmer, John</value>
    </field>
    <field name="Objective-Path">
      <value order="0">Thurrock Global Folder:Thurrock Corporate File Plan:Procurement:Tendering:Tenders:Procurement Tenders:Procurement Tenders 2019:PS/2019/291 Civic Centre Redevelopment:ITT Documents</value>
    </field>
    <field name="Objective-Parent">
      <value order="0">ITT Documents</value>
    </field>
    <field name="Objective-State">
      <value order="0">Published</value>
    </field>
    <field name="Objective-VersionId">
      <value order="0">vA8321318</value>
    </field>
    <field name="Objective-Version">
      <value order="0">1.0</value>
    </field>
    <field name="Objective-VersionNumber">
      <value order="0">2</value>
    </field>
    <field name="Objective-VersionComment">
      <value order="0"/>
    </field>
    <field name="Objective-FileNumber">
      <value order="0">qA354849</value>
    </field>
    <field name="Objective-Classification">
      <value order="0"/>
    </field>
    <field name="Objective-Caveats">
      <value order="0">Active Users</value>
    </field>
  </systemFields>
  <catalogues/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200D98310CAD465FB48C3A62E91DFCB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Instructions</vt:lpstr>
      <vt:lpstr>Grand Summary</vt:lpstr>
      <vt:lpstr>CSA New Extension</vt:lpstr>
      <vt:lpstr>CSA Grd flr CO2</vt:lpstr>
      <vt:lpstr>Dayworks</vt:lpstr>
      <vt:lpstr>'CSA Grd flr CO2'!Print_Area</vt:lpstr>
      <vt:lpstr>'CSA New Extension'!Print_Area</vt:lpstr>
      <vt:lpstr>'Grand Summary'!Print_Area</vt:lpstr>
      <vt:lpstr>Instructions!Print_Area</vt:lpstr>
      <vt:lpstr>'CSA Grd flr CO2'!Print_Titles</vt:lpstr>
      <vt:lpstr>'CSA New Extension'!Print_Titles</vt:lpstr>
      <vt:lpstr>Dayworks!Print_Titles</vt:lpstr>
      <vt:lpstr>Instructions!Print_Titles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Brennan</dc:creator>
  <cp:lastModifiedBy>Harmer, John</cp:lastModifiedBy>
  <cp:lastPrinted>2019-11-15T14:16:24Z</cp:lastPrinted>
  <dcterms:created xsi:type="dcterms:W3CDTF">2013-02-05T11:43:15Z</dcterms:created>
  <dcterms:modified xsi:type="dcterms:W3CDTF">2019-11-25T13:07:18Z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A5486356</vt:lpwstr>
  </property>
  <property fmtid="{D5CDD505-2E9C-101B-9397-08002B2CF9AE}" pid="4" name="Objective-Title">
    <vt:lpwstr>Pricing Schedule - Contract Sum Analysis</vt:lpwstr>
  </property>
  <property fmtid="{D5CDD505-2E9C-101B-9397-08002B2CF9AE}" pid="5" name="Objective-Description">
    <vt:lpwstr/>
  </property>
  <property fmtid="{D5CDD505-2E9C-101B-9397-08002B2CF9AE}" pid="6" name="Objective-CreationStamp">
    <vt:filetime>2019-11-25T13:07:23Z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2019-11-25T13:07:32Z</vt:filetime>
  </property>
  <property fmtid="{D5CDD505-2E9C-101B-9397-08002B2CF9AE}" pid="10" name="Objective-ModificationStamp">
    <vt:filetime>2019-11-25T13:07:32Z</vt:filetime>
  </property>
  <property fmtid="{D5CDD505-2E9C-101B-9397-08002B2CF9AE}" pid="11" name="Objective-Owner">
    <vt:lpwstr>Harmer, John</vt:lpwstr>
  </property>
  <property fmtid="{D5CDD505-2E9C-101B-9397-08002B2CF9AE}" pid="12" name="Objective-Path">
    <vt:lpwstr>Thurrock Global Folder:Thurrock Corporate File Plan:Procurement:Tendering:Tenders:Procurement Tenders:Procurement Tenders 2019:PS/2019/291 Civic Centre Redevelopment:ITT Documents:</vt:lpwstr>
  </property>
  <property fmtid="{D5CDD505-2E9C-101B-9397-08002B2CF9AE}" pid="13" name="Objective-Parent">
    <vt:lpwstr>ITT Documents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vA8321318</vt:lpwstr>
  </property>
  <property fmtid="{D5CDD505-2E9C-101B-9397-08002B2CF9AE}" pid="16" name="Objective-Version">
    <vt:lpwstr>1.0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Version 2</vt:lpwstr>
  </property>
  <property fmtid="{D5CDD505-2E9C-101B-9397-08002B2CF9AE}" pid="19" name="Objective-FileNumber">
    <vt:lpwstr>qA354849</vt:lpwstr>
  </property>
  <property fmtid="{D5CDD505-2E9C-101B-9397-08002B2CF9AE}" pid="20" name="Objective-Classification">
    <vt:lpwstr>[Inherited - none]</vt:lpwstr>
  </property>
  <property fmtid="{D5CDD505-2E9C-101B-9397-08002B2CF9AE}" pid="21" name="Objective-Caveats">
    <vt:lpwstr>groups: Active Users; </vt:lpwstr>
  </property>
  <property fmtid="{D5CDD505-2E9C-101B-9397-08002B2CF9AE}" pid="22" name="Objective-Comment">
    <vt:lpwstr/>
  </property>
</Properties>
</file>