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lisa.gale\Desktop\"/>
    </mc:Choice>
  </mc:AlternateContent>
  <workbookProtection workbookAlgorithmName="SHA-512" workbookHashValue="GkMaiyHITcE4gEIndm0IyNcJoD/pgyjNkM4jD6HMq2/yM0gjzxxr1MJVwyg2DLXL7xUpQjHmeog1ubAcMEh7Hw==" workbookSaltValue="/BycSe3GNTHUSn7D0+bRsg==" workbookSpinCount="100000" lockStructure="1"/>
  <bookViews>
    <workbookView xWindow="0" yWindow="0" windowWidth="19200" windowHeight="7050" activeTab="4"/>
  </bookViews>
  <sheets>
    <sheet name="Coversheet" sheetId="1" r:id="rId1"/>
    <sheet name="Index Page" sheetId="2" r:id="rId2"/>
    <sheet name="Instructions Please Read" sheetId="3" r:id="rId3"/>
    <sheet name="Descriptions" sheetId="4" r:id="rId4"/>
    <sheet name="Pricing Matrix" sheetId="6" r:id="rId5"/>
  </sheets>
  <externalReferences>
    <externalReference r:id="rId6"/>
  </externalReferenc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7" i="6" l="1"/>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G46" i="6" l="1"/>
  <c r="H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46" i="6"/>
  <c r="H37" i="6"/>
  <c r="J113" i="6" l="1"/>
  <c r="I113" i="6"/>
  <c r="G47" i="6" l="1"/>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H16" i="6"/>
  <c r="H17" i="6"/>
  <c r="H18" i="6"/>
  <c r="H19" i="6"/>
  <c r="H20" i="6"/>
  <c r="H21" i="6"/>
  <c r="H22" i="6"/>
  <c r="H23" i="6"/>
  <c r="H24" i="6"/>
  <c r="H25" i="6"/>
  <c r="H26" i="6"/>
  <c r="H27" i="6"/>
  <c r="H28" i="6"/>
  <c r="H29" i="6"/>
  <c r="H30" i="6"/>
  <c r="H31" i="6"/>
  <c r="H32" i="6"/>
  <c r="H33" i="6"/>
  <c r="H34" i="6"/>
  <c r="H35" i="6"/>
  <c r="H36" i="6"/>
  <c r="H38" i="6"/>
  <c r="H39" i="6"/>
  <c r="G16" i="6"/>
  <c r="G17" i="6"/>
  <c r="G18" i="6"/>
  <c r="G19" i="6"/>
  <c r="G20" i="6"/>
  <c r="G21" i="6"/>
  <c r="G22" i="6"/>
  <c r="G23" i="6"/>
  <c r="G24" i="6"/>
  <c r="G25" i="6"/>
  <c r="G26" i="6"/>
  <c r="G27" i="6"/>
  <c r="G28" i="6"/>
  <c r="G29" i="6"/>
  <c r="G30" i="6"/>
  <c r="G31" i="6"/>
  <c r="G32" i="6"/>
  <c r="G33" i="6"/>
  <c r="G34" i="6"/>
  <c r="G35" i="6"/>
  <c r="G36" i="6"/>
  <c r="G37" i="6"/>
  <c r="G38" i="6"/>
  <c r="G39" i="6"/>
  <c r="D110" i="6"/>
  <c r="D111" i="6"/>
  <c r="D104" i="6"/>
  <c r="D105" i="6"/>
  <c r="D98" i="6"/>
  <c r="D99" i="6"/>
  <c r="D92" i="6"/>
  <c r="D93" i="6"/>
  <c r="D86" i="6"/>
  <c r="D87" i="6"/>
  <c r="D80" i="6"/>
  <c r="D81" i="6"/>
  <c r="D74" i="6"/>
  <c r="D75" i="6"/>
  <c r="D68" i="6"/>
  <c r="D69" i="6"/>
  <c r="D62" i="6"/>
  <c r="D63" i="6"/>
  <c r="D56" i="6"/>
  <c r="D57" i="6"/>
  <c r="D50" i="6"/>
  <c r="D51" i="6"/>
  <c r="B3" i="6"/>
  <c r="B3" i="4"/>
  <c r="A12" i="2"/>
  <c r="A11" i="2"/>
  <c r="G41" i="6" l="1"/>
  <c r="H41" i="6"/>
</calcChain>
</file>

<file path=xl/sharedStrings.xml><?xml version="1.0" encoding="utf-8"?>
<sst xmlns="http://schemas.openxmlformats.org/spreadsheetml/2006/main" count="318" uniqueCount="146">
  <si>
    <t>Please insert your organisation name in the text box below</t>
  </si>
  <si>
    <t>© Crown copyright 2021</t>
  </si>
  <si>
    <t>For ease please click on the links below to navigate to a page and click back to return to the Index page</t>
  </si>
  <si>
    <t>Index</t>
  </si>
  <si>
    <t>Guidance</t>
  </si>
  <si>
    <t>Please enter organisation name in the blue box</t>
  </si>
  <si>
    <t>Before completing this pricing matrix you must read these instructions</t>
  </si>
  <si>
    <t>Tab</t>
  </si>
  <si>
    <t>Click to return to Index Page</t>
  </si>
  <si>
    <r>
      <t xml:space="preserve">Before completing this Pricing Matrix you MUST: 
</t>
    </r>
    <r>
      <rPr>
        <sz val="10"/>
        <rFont val="Arial"/>
        <family val="2"/>
      </rPr>
      <t xml:space="preserve">
1. Read paragraph 12 in Attachment 2 - How to bid and Framework Schedule 3 – Framework prices, which contains important information on how the prices you provide will be evaluated.</t>
    </r>
  </si>
  <si>
    <t>After completing this Pricing Matrix you MUST:</t>
  </si>
  <si>
    <t>1. Re-name the file to include your organisation's trading name as a suffix to the original file name provided 
i.e. [ Attachment 3 - Price Matrix v1.0 _yourorganisationname].</t>
  </si>
  <si>
    <t xml:space="preserve">2. Upload your completed Pricing Matrix via the e-Sourcing Suite prior to the Tender submission deadline.  </t>
  </si>
  <si>
    <t>Highlighted Cells</t>
  </si>
  <si>
    <t>Further instruction for populating the Pricing Matrix</t>
  </si>
  <si>
    <t>Organisation Name</t>
  </si>
  <si>
    <t>Level of Seniority</t>
  </si>
  <si>
    <t xml:space="preserve">Example Titles </t>
  </si>
  <si>
    <t>Description</t>
  </si>
  <si>
    <t>Minimum Experience</t>
  </si>
  <si>
    <t xml:space="preserve">Board </t>
  </si>
  <si>
    <t>Managing/Client Partner
Head of Strategy</t>
  </si>
  <si>
    <t>Member of Group or Agency Board
Lead strategic consultant on the account or Head of the strategy/client department, recognised nationally in their field. In depth knowledge of latest developments in marketing strategy.</t>
  </si>
  <si>
    <t>10+ years</t>
  </si>
  <si>
    <t xml:space="preserve">Senior </t>
  </si>
  <si>
    <t xml:space="preserve">Strategy Director
</t>
  </si>
  <si>
    <t xml:space="preserve">In depth knowledge of latest developments in marketing and media strategy. Responsible for leading the strategy team for the account and primary client contact for media strategy. </t>
  </si>
  <si>
    <t>7+ years</t>
  </si>
  <si>
    <t xml:space="preserve">Associate Strategy Director 
Senior Strategy Manager </t>
  </si>
  <si>
    <t xml:space="preserve">Day to day management responsibility for Strategy team on the account. Substiantial experience in developing media strategy. Responsible for training Manager level and below, expert knowledge in media planning tools. Responsible for management of response to briefs.  Responsible for senior marketing client management. </t>
  </si>
  <si>
    <t>5+ years</t>
  </si>
  <si>
    <t>Mid</t>
  </si>
  <si>
    <t>Strategy Manager</t>
  </si>
  <si>
    <t xml:space="preserve">Manages 2 or more executives, reporting into senior manager/associate director. Demonstrative knowledge of media planning tools and experience in developing media strategy and responses to brief. Responsible for mid level marketing client management. </t>
  </si>
  <si>
    <t>3+ years</t>
  </si>
  <si>
    <t xml:space="preserve">Junior </t>
  </si>
  <si>
    <t>Account Executive 
Strategy Executive</t>
  </si>
  <si>
    <t xml:space="preserve">No management responsibilities
Developing knowledge and usage of media planning tools, the media marketplace and audience insight/research gathering to support response to briefs. </t>
  </si>
  <si>
    <t>1+ years</t>
  </si>
  <si>
    <t>Digital Strategist
Audience Strategist 
Insight Manager
Data Specialist</t>
  </si>
  <si>
    <t xml:space="preserve">Has specific and expert technical skills relating to a specific aspect of media planning and strategy i.e. Audience insights, econometrics, digital strategy. 
May have management responsibilities </t>
  </si>
  <si>
    <t>Audience Analyst
Insight Analyst
Data Analyst</t>
  </si>
  <si>
    <t xml:space="preserve">Has specific devloping technical skills relating to a specific aspect of media planning and strategy i.e. Audience insights, econometrics, digital strategy. 
No management responsibilities. </t>
  </si>
  <si>
    <t>2-5 years</t>
  </si>
  <si>
    <t>Managing/Client Partner
Head of Planning
Head of Client Services</t>
  </si>
  <si>
    <t>Member of Group or Agency Board
Lead planning consultant on the account or Head of the planning/Client department, recognised nationally in their field. In depth knowledge of latest developments in marketing strategy and expert in client service.</t>
  </si>
  <si>
    <t>Client Director
Business Director
Planning Director
Account Director</t>
  </si>
  <si>
    <t xml:space="preserve">Associate Planning Director 
Associate Client Director
Senior Planning Manager 
Senior Client Manager </t>
  </si>
  <si>
    <t xml:space="preserve">Day to day management responsibility for Planning/Client/team on the account. Substiantial experience in media planning. Responsible for training Manager level and below, expert knowledge in media planning tools. Responsible for management of response to briefs and overseeing production of Buying Briefs.  Responsible for senior marketing client management. </t>
  </si>
  <si>
    <t>Account Manager
Client Manager
Planning Manager</t>
  </si>
  <si>
    <t xml:space="preserve">Manages 2 or more executives, reporting into senior manager/associate director. Demonstrative knowledge of media planning tools and experience in developing media buying briefs and responses to brief. Responsible for mid level marketing client management. </t>
  </si>
  <si>
    <t xml:space="preserve">Account Executive 
Planning Executive 
Client Executive </t>
  </si>
  <si>
    <t xml:space="preserve">Has specific and expert technical skills relating to a specific aspect of media planning and strategy i.e. Audience insights, econometrics, digital strategy. 
May have management responsibilities. </t>
  </si>
  <si>
    <t xml:space="preserve">Project/Dept.Based Retainer </t>
  </si>
  <si>
    <t xml:space="preserve">12 month Retainer </t>
  </si>
  <si>
    <t>Job title</t>
  </si>
  <si>
    <t>Banded Dayrate - GBP</t>
  </si>
  <si>
    <t>Overhead mark up %</t>
  </si>
  <si>
    <t>% Profit</t>
  </si>
  <si>
    <t>Total Dayrate - GBP</t>
  </si>
  <si>
    <t>Managing/Client Partner</t>
  </si>
  <si>
    <t xml:space="preserve">Audience Strategist </t>
  </si>
  <si>
    <t>Insight Manager</t>
  </si>
  <si>
    <t>Data Specialist</t>
  </si>
  <si>
    <t>Digital Strategist</t>
  </si>
  <si>
    <t>Audience Analyst</t>
  </si>
  <si>
    <t>Insight Analyst</t>
  </si>
  <si>
    <t>Data Analyst</t>
  </si>
  <si>
    <t xml:space="preserve">Account Executive </t>
  </si>
  <si>
    <t>Head of Planning</t>
  </si>
  <si>
    <t>Head of Client Services</t>
  </si>
  <si>
    <t>Client Director</t>
  </si>
  <si>
    <t>Business Director</t>
  </si>
  <si>
    <t>Planning Director</t>
  </si>
  <si>
    <t>Account Director</t>
  </si>
  <si>
    <t xml:space="preserve">Associate Planning Director </t>
  </si>
  <si>
    <t>Associate Client Director</t>
  </si>
  <si>
    <t xml:space="preserve">Senior Planning Manager </t>
  </si>
  <si>
    <t xml:space="preserve">Senior Client Manager </t>
  </si>
  <si>
    <t>Account Manager</t>
  </si>
  <si>
    <t>Client Manager</t>
  </si>
  <si>
    <t>Planning Manager</t>
  </si>
  <si>
    <t xml:space="preserve">Planning Executive </t>
  </si>
  <si>
    <t xml:space="preserve">Client Executive </t>
  </si>
  <si>
    <t>Descriptions</t>
  </si>
  <si>
    <t xml:space="preserve">Day rate for the personnel allocated to the job title </t>
  </si>
  <si>
    <t>Additional % to Banded Dayrate to cover Overhead</t>
  </si>
  <si>
    <t xml:space="preserve">Additional % of profit </t>
  </si>
  <si>
    <t>1. Insert your organisation name on the 'Cover Sheet' tab (in cell B16:C16).</t>
  </si>
  <si>
    <t>2. Read the general instructions below and the instructions contained within each of the tabs of this pricing matrix.</t>
  </si>
  <si>
    <t>3. Note if your bid is deemed to be non-compliant, you may be rejected from this competition.</t>
  </si>
  <si>
    <r>
      <rPr>
        <b/>
        <u/>
        <sz val="10"/>
        <color theme="1"/>
        <rFont val="Arial"/>
        <family val="2"/>
      </rPr>
      <t>GREY CELLS</t>
    </r>
    <r>
      <rPr>
        <sz val="10"/>
        <color theme="1"/>
        <rFont val="Arial"/>
        <family val="2"/>
      </rPr>
      <t xml:space="preserve">
The prices entered into the GREY cells WILL NOT BE EVALUATED. 
If you are successful, the prices submitted in the GREY cells will be incorporated into Framework Schedule 3 - Framework Prices.
</t>
    </r>
  </si>
  <si>
    <r>
      <rPr>
        <b/>
        <u/>
        <sz val="10"/>
        <color theme="1"/>
        <rFont val="Arial"/>
        <family val="2"/>
      </rPr>
      <t>WHITE CELLS</t>
    </r>
    <r>
      <rPr>
        <sz val="10"/>
        <color theme="1"/>
        <rFont val="Arial"/>
        <family val="2"/>
      </rPr>
      <t xml:space="preserve">
The information entered into the WHITE cells WILL NOT BE EVALUATED. 
If you are successful, the information submitted in the WHTE cells will be incorporated into Framework Schedule 3 - Framework Prices.
</t>
    </r>
  </si>
  <si>
    <r>
      <t xml:space="preserve">
</t>
    </r>
    <r>
      <rPr>
        <sz val="10"/>
        <rFont val="Arial"/>
        <family val="2"/>
      </rPr>
      <t xml:space="preserve">You must read the instructions for how to price on the tab for each Lot you are bidding for.
</t>
    </r>
    <r>
      <rPr>
        <b/>
        <sz val="10"/>
        <rFont val="Arial"/>
        <family val="2"/>
      </rPr>
      <t xml:space="preserve">
Management Charges:</t>
    </r>
    <r>
      <rPr>
        <sz val="10"/>
        <color theme="1"/>
        <rFont val="Arial"/>
        <family val="2"/>
      </rPr>
      <t xml:space="preserve">
The sum payable by the Agency to CCS on all Charges for the Services invoiced to Clients (net of VAT) in each Month throughout the Term and thereafter until the expiry or earlier termination of all Call-Off Contracts entered into pursuant to this Framework Agreement. The Management Charge will apply in the following way:
a) CCS Management Charge:
 All Charges for Services invoiced to Clients will be charged at 1%. This charge is in consideration of the management and administration of this Framework Agreement. The Agency shall not pass this charge through to the Client.
b) GCS Management Charge:
Government clients using this framework are required to pay a management charge of 1% of the total contract value excluding VAT. The charge is a set contribution from all Government communications expenditure through this framework that effectively funds the cross government profession, Government Communication Service (GCS). The 1% management charge is collected by the appointed agency on behalf of GCS and is added to the total net value of each invoice. This charge is not payable by wider public sector organisations.
The Agency should add this charge to the net total of their charges for all Government clients Deliverables invoiced to such Client
You should have read and understood the information on TUPE in paragraph 8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 be exclusive of  VAT
• be in British pound sterling (£GBP), up to two decimal places
Negative and zero bids will not be allowed. We will investigate where we consider your bid to be abnormally low.
The prices submitted will be the maximum payable under this framework. Prices may be lowered at the call-off stage.</t>
    </r>
    <r>
      <rPr>
        <sz val="10"/>
        <color rgb="FFFF0000"/>
        <rFont val="Arial"/>
        <family val="2"/>
      </rPr>
      <t xml:space="preserve"> </t>
    </r>
    <r>
      <rPr>
        <sz val="10"/>
        <color theme="1"/>
        <rFont val="Arial"/>
        <family val="2"/>
      </rPr>
      <t xml:space="preserve">
Do not alter, amend or change the format or layout of the pricing matrix attachment 3.
Failure to insert an applicable price may result in your bid being deemed non-compliant and may be rejected from this competition. 
</t>
    </r>
    <r>
      <rPr>
        <sz val="10"/>
        <rFont val="Arial"/>
        <family val="2"/>
      </rPr>
      <t xml:space="preserve"> 
</t>
    </r>
  </si>
  <si>
    <t xml:space="preserve">Responsible for leading the Account/Planning/Client team for the account and primary client contact. </t>
  </si>
  <si>
    <r>
      <t xml:space="preserve">Pricing Instructions
</t>
    </r>
    <r>
      <rPr>
        <sz val="10"/>
        <color theme="1"/>
        <rFont val="Arial"/>
        <family val="2"/>
      </rPr>
      <t>You are required to complete the tables below for Media Planning and Strategic Media Planning
Banded dayrates are to be based on salary + agency overhead and profits.
Please find CCS Principles and descriptions from line 61
Please note that anyone denoted as being a 100% FTE must be exclusively dedicated to Crown Commercial Services.
The totals in rows  29 and 60 will be used to evaluate your pricing.</t>
    </r>
  </si>
  <si>
    <t xml:space="preserve">The information entered into the WHITE cells WILL NOT BE EVALUATED. 
</t>
  </si>
  <si>
    <t xml:space="preserve">Media Services </t>
  </si>
  <si>
    <t>Level of seniority</t>
  </si>
  <si>
    <t>Broadcast VOD</t>
  </si>
  <si>
    <t>Display</t>
  </si>
  <si>
    <t>Social media</t>
  </si>
  <si>
    <t>Print</t>
  </si>
  <si>
    <t>Radio</t>
  </si>
  <si>
    <t>Cinema</t>
  </si>
  <si>
    <t>International Online Display</t>
  </si>
  <si>
    <t>PPC</t>
  </si>
  <si>
    <t xml:space="preserve">Channel </t>
  </si>
  <si>
    <t>Media Buying Commission</t>
  </si>
  <si>
    <t>Media Planning Rate Card</t>
  </si>
  <si>
    <t>Affiliates</t>
  </si>
  <si>
    <t>Between 0 - £999,999.99 net media spend per annum</t>
  </si>
  <si>
    <t>Between £1M and £2,499,999.99 spend per annum</t>
  </si>
  <si>
    <t>Between £2.5M and £4,999,999.99 Spend per annum</t>
  </si>
  <si>
    <t>Between £5M and £7,499,999.99 per annum</t>
  </si>
  <si>
    <t>Between £7.5M and £9,999,999.99 per annum</t>
  </si>
  <si>
    <t>More than £10M per annum</t>
  </si>
  <si>
    <t>TV</t>
  </si>
  <si>
    <t>Display purchased programmatically</t>
  </si>
  <si>
    <t>Example Spend</t>
  </si>
  <si>
    <t>Example Min Agency Revenue</t>
  </si>
  <si>
    <t>Example Max Agency Revenue</t>
  </si>
  <si>
    <t>Tier Number</t>
  </si>
  <si>
    <t>Tier Spend Threshold</t>
  </si>
  <si>
    <t>Before completing this pricing matrix you must familarise yourself with the Descriptions</t>
  </si>
  <si>
    <t>Complete all grey cells in the tab, yellow tabs will be generated and evaluated</t>
  </si>
  <si>
    <t>Between £0 - £999,999.99 net media spend per annum</t>
  </si>
  <si>
    <t>Pricing Matrix</t>
  </si>
  <si>
    <t xml:space="preserve">A1) Average Day Rate </t>
  </si>
  <si>
    <t xml:space="preserve">A2) Average Day Rate </t>
  </si>
  <si>
    <t xml:space="preserve">B1) Average Min % </t>
  </si>
  <si>
    <t xml:space="preserve">B2) Average Max % </t>
  </si>
  <si>
    <t>Min Agency Commission Submission %</t>
  </si>
  <si>
    <t>Max Agency Commission Submission %</t>
  </si>
  <si>
    <t>Min Agency Commission  %</t>
  </si>
  <si>
    <t>Max Agency Commission  %</t>
  </si>
  <si>
    <t>RM6123 Lot 2 Public Sector Media Planning and Buying</t>
  </si>
  <si>
    <t>RM6123 Lot 2 Public Sector Media Planning and Buying : Instructions Please Read</t>
  </si>
  <si>
    <t>RM6123 Lot 2 Public Sector Media Planning and Buying : Index Page</t>
  </si>
  <si>
    <t>RM6123 Lot 2 Public Sector Media Planning and Buying : Role Descriptions</t>
  </si>
  <si>
    <t>RM6123 Lot 2 Public Sector Media Planning and Buying : Hybrid Pricing</t>
  </si>
  <si>
    <r>
      <t xml:space="preserve">Key
</t>
    </r>
    <r>
      <rPr>
        <sz val="10"/>
        <color theme="1"/>
        <rFont val="Arial"/>
        <family val="2"/>
      </rPr>
      <t xml:space="preserve">You are required to complete the tables below for Hybrid renumeration model for Public Sector Media Planning and Buying
The media planning rates will be based on day rate card by role and by seniority
Banded Dayrates are to be based on salary + agency overhead and profits. 
Column C is for your maximum pricing based on project by project or campaign by campaign basis
Column D is for your maximum pricing based on a fixed retainer of at least 12 months
The media buying charges will be based on a commission based on tiers from 1 - 6
The range thresholds are in Column C
A combination of the two will make up the charges to clients under this framework
</t>
    </r>
  </si>
  <si>
    <r>
      <rPr>
        <b/>
        <u/>
        <sz val="10"/>
        <color rgb="FF000000"/>
        <rFont val="Arial"/>
        <family val="2"/>
      </rPr>
      <t>YELLOW CELLS</t>
    </r>
    <r>
      <rPr>
        <sz val="10"/>
        <color rgb="FF000000"/>
        <rFont val="Arial"/>
        <family val="2"/>
      </rPr>
      <t xml:space="preserve"> 
The Cells in yellow will be used for the price evaluation. 
Failure to generate a Price in the YELLOW cells may result in your Tender being deemed non-compliant and may be rejected from this competition.</t>
    </r>
  </si>
  <si>
    <t xml:space="preserve">The figures entered into the Yellow cells WILL BE EVALUATED
</t>
  </si>
  <si>
    <t xml:space="preserve">Please COMPLETE all cells shaded GREY. The figures entered into the Grey cells WILL NOT BE EVALUATED but will generate the figures for the Yellow Cells
</t>
  </si>
  <si>
    <r>
      <t xml:space="preserve">Attachment 3b - Lot 2 Price Matrix </t>
    </r>
    <r>
      <rPr>
        <b/>
        <sz val="12"/>
        <color rgb="FFFF0000"/>
        <rFont val="Arial"/>
        <family val="2"/>
      </rPr>
      <t>v3.0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</si>
</sst>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General;\-General;"/>
    <numFmt numFmtId="165" formatCode="[$£-809]#,##0.00"/>
    <numFmt numFmtId="166" formatCode="&quot;£&quot;#,##0.00"/>
    <numFmt numFmtId="167" formatCode="_(&quot;£&quot;* #,##0.00_);_(&quot;£&quot;* \(#,##0.00\);_(&quot;£&quot;* &quot;-&quot;??_);_(@_)"/>
    <numFmt numFmtId="168" formatCode="_-[$£-809]* #,##0_-;\-[$£-809]* #,##0_-;_-[$£-809]* &quot;-&quot;??_-;_-@_-"/>
  </numFmts>
  <fonts count="34" x14ac:knownFonts="1">
    <font>
      <sz val="11"/>
      <color theme="1"/>
      <name val="Calibri"/>
      <family val="2"/>
      <scheme val="minor"/>
    </font>
    <font>
      <sz val="10"/>
      <color theme="1"/>
      <name val="Arial"/>
      <family val="2"/>
    </font>
    <font>
      <sz val="11"/>
      <color theme="1"/>
      <name val="Calibri"/>
      <family val="2"/>
    </font>
    <font>
      <sz val="11"/>
      <color rgb="FF000000"/>
      <name val="Arial"/>
      <family val="2"/>
    </font>
    <font>
      <b/>
      <sz val="12"/>
      <color theme="1"/>
      <name val="Arial"/>
      <family val="2"/>
    </font>
    <font>
      <sz val="11"/>
      <name val="Arial"/>
      <family val="2"/>
    </font>
    <font>
      <b/>
      <sz val="18"/>
      <color theme="1"/>
      <name val="Arial"/>
      <family val="2"/>
    </font>
    <font>
      <sz val="18"/>
      <name val="Arial"/>
      <family val="2"/>
    </font>
    <font>
      <b/>
      <sz val="16"/>
      <color theme="1"/>
      <name val="Arial"/>
      <family val="2"/>
    </font>
    <font>
      <b/>
      <sz val="18"/>
      <color rgb="FF000000"/>
      <name val="Arial"/>
      <family val="2"/>
    </font>
    <font>
      <b/>
      <sz val="10"/>
      <color theme="1"/>
      <name val="Arial"/>
      <family val="2"/>
    </font>
    <font>
      <b/>
      <sz val="10"/>
      <color rgb="FF0070C0"/>
      <name val="Arial"/>
      <family val="2"/>
    </font>
    <font>
      <b/>
      <u/>
      <sz val="10"/>
      <color rgb="FF1423B2"/>
      <name val="Arial"/>
      <family val="2"/>
    </font>
    <font>
      <u/>
      <sz val="11"/>
      <color theme="10"/>
      <name val="Arial"/>
      <family val="2"/>
    </font>
    <font>
      <b/>
      <u/>
      <sz val="11"/>
      <color rgb="FF1423B2"/>
      <name val="Arial"/>
      <family val="2"/>
    </font>
    <font>
      <u/>
      <sz val="10"/>
      <color rgb="FF0070C0"/>
      <name val="Arial"/>
      <family val="2"/>
    </font>
    <font>
      <u/>
      <sz val="10"/>
      <color theme="10"/>
      <name val="Arial"/>
      <family val="2"/>
    </font>
    <font>
      <b/>
      <sz val="10"/>
      <color rgb="FF000000"/>
      <name val="Arial"/>
      <family val="2"/>
    </font>
    <font>
      <sz val="10"/>
      <color theme="1"/>
      <name val="Calibri"/>
      <family val="2"/>
    </font>
    <font>
      <sz val="10"/>
      <name val="Arial"/>
      <family val="2"/>
    </font>
    <font>
      <sz val="10"/>
      <color rgb="FF000000"/>
      <name val="Arial"/>
      <family val="2"/>
    </font>
    <font>
      <b/>
      <u/>
      <sz val="10"/>
      <color rgb="FF000000"/>
      <name val="Arial"/>
      <family val="2"/>
    </font>
    <font>
      <b/>
      <u/>
      <sz val="10"/>
      <color theme="1"/>
      <name val="Arial"/>
      <family val="2"/>
    </font>
    <font>
      <b/>
      <sz val="10"/>
      <name val="Arial"/>
      <family val="2"/>
    </font>
    <font>
      <sz val="10"/>
      <color rgb="FFFF0000"/>
      <name val="Arial"/>
      <family val="2"/>
    </font>
    <font>
      <sz val="12"/>
      <color theme="1"/>
      <name val="Arial"/>
      <family val="2"/>
    </font>
    <font>
      <b/>
      <sz val="10"/>
      <color rgb="FFFFFFFF"/>
      <name val="Arial"/>
      <family val="2"/>
    </font>
    <font>
      <b/>
      <i/>
      <sz val="11"/>
      <color rgb="FF000000"/>
      <name val="Calibri"/>
      <family val="2"/>
    </font>
    <font>
      <b/>
      <sz val="10"/>
      <color theme="0"/>
      <name val="Arial"/>
      <family val="2"/>
    </font>
    <font>
      <b/>
      <i/>
      <sz val="10"/>
      <color rgb="FF000000"/>
      <name val="Arial"/>
      <family val="2"/>
    </font>
    <font>
      <i/>
      <sz val="10"/>
      <color rgb="FF000000"/>
      <name val="Arial"/>
      <family val="2"/>
    </font>
    <font>
      <sz val="11"/>
      <color theme="1"/>
      <name val="Calibri"/>
      <family val="2"/>
      <scheme val="minor"/>
    </font>
    <font>
      <b/>
      <sz val="12"/>
      <color rgb="FFFF0000"/>
      <name val="Arial"/>
      <family val="2"/>
    </font>
    <font>
      <sz val="11"/>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DEEAF6"/>
        <bgColor rgb="FFDEEAF6"/>
      </patternFill>
    </fill>
    <fill>
      <patternFill patternType="solid">
        <fgColor theme="0"/>
        <bgColor rgb="FFD8D8D8"/>
      </patternFill>
    </fill>
    <fill>
      <patternFill patternType="solid">
        <fgColor rgb="FFFFFF00"/>
        <bgColor rgb="FFFFFF00"/>
      </patternFill>
    </fill>
    <fill>
      <patternFill patternType="solid">
        <fgColor theme="0" tint="-0.14999847407452621"/>
        <bgColor rgb="FFBDD6EE"/>
      </patternFill>
    </fill>
    <fill>
      <patternFill patternType="solid">
        <fgColor theme="0"/>
        <bgColor rgb="FFBDD6EE"/>
      </patternFill>
    </fill>
    <fill>
      <patternFill patternType="solid">
        <fgColor rgb="FF44546A"/>
        <bgColor rgb="FF44546A"/>
      </patternFill>
    </fill>
    <fill>
      <patternFill patternType="solid">
        <fgColor theme="0" tint="-0.14999847407452621"/>
        <bgColor rgb="FFFFFF00"/>
      </patternFill>
    </fill>
    <fill>
      <patternFill patternType="solid">
        <fgColor rgb="FF016173"/>
        <bgColor rgb="FF016173"/>
      </patternFill>
    </fill>
    <fill>
      <patternFill patternType="solid">
        <fgColor rgb="FFCCCCCC"/>
        <bgColor rgb="FFCCCCCC"/>
      </patternFill>
    </fill>
    <fill>
      <patternFill patternType="solid">
        <fgColor theme="0"/>
        <bgColor rgb="FF00FFFF"/>
      </patternFill>
    </fill>
    <fill>
      <patternFill patternType="solid">
        <fgColor rgb="FF002060"/>
        <bgColor rgb="FF02829A"/>
      </patternFill>
    </fill>
    <fill>
      <patternFill patternType="solid">
        <fgColor rgb="FF002060"/>
        <bgColor indexed="64"/>
      </patternFill>
    </fill>
    <fill>
      <patternFill patternType="solid">
        <fgColor rgb="FF5B9BD5"/>
        <bgColor theme="4"/>
      </patternFill>
    </fill>
    <fill>
      <patternFill patternType="solid">
        <fgColor rgb="FFFFFF00"/>
        <bgColor rgb="FFCCCCCC"/>
      </patternFill>
    </fill>
    <fill>
      <patternFill patternType="solid">
        <fgColor theme="2" tint="-9.9978637043366805E-2"/>
        <bgColor rgb="FFCCCCCC"/>
      </patternFill>
    </fill>
    <fill>
      <patternFill patternType="solid">
        <fgColor theme="6" tint="0.39997558519241921"/>
        <bgColor rgb="FFCCCCCC"/>
      </patternFill>
    </fill>
  </fills>
  <borders count="33">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6">
    <xf numFmtId="0" fontId="0" fillId="0" borderId="0"/>
    <xf numFmtId="0" fontId="13" fillId="0" borderId="0" applyNumberForma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cellStyleXfs>
  <cellXfs count="149">
    <xf numFmtId="0" fontId="0" fillId="0" borderId="0" xfId="0"/>
    <xf numFmtId="0" fontId="0" fillId="3" borderId="0" xfId="0" applyFont="1" applyFill="1" applyBorder="1" applyProtection="1"/>
    <xf numFmtId="0" fontId="2" fillId="3" borderId="0" xfId="0" applyFont="1" applyFill="1" applyBorder="1" applyProtection="1"/>
    <xf numFmtId="0" fontId="3" fillId="3" borderId="0" xfId="0" applyFont="1" applyFill="1" applyBorder="1" applyAlignment="1" applyProtection="1">
      <alignment horizontal="right" vertical="top"/>
    </xf>
    <xf numFmtId="0" fontId="0" fillId="0" borderId="0" xfId="0" applyFont="1" applyAlignment="1" applyProtection="1"/>
    <xf numFmtId="0" fontId="4" fillId="3" borderId="0" xfId="0" applyFont="1" applyFill="1" applyBorder="1" applyAlignment="1" applyProtection="1">
      <alignment horizontal="center"/>
    </xf>
    <xf numFmtId="0" fontId="0" fillId="3" borderId="0" xfId="0" applyFont="1" applyFill="1" applyBorder="1" applyAlignment="1" applyProtection="1">
      <alignment vertical="center"/>
    </xf>
    <xf numFmtId="0" fontId="3" fillId="3" borderId="0" xfId="0" applyFont="1" applyFill="1" applyBorder="1" applyAlignment="1" applyProtection="1">
      <alignment horizontal="left" vertical="top"/>
    </xf>
    <xf numFmtId="0" fontId="0" fillId="3" borderId="0" xfId="0" applyFont="1" applyFill="1" applyBorder="1" applyAlignment="1" applyProtection="1">
      <alignment horizontal="left"/>
    </xf>
    <xf numFmtId="0" fontId="2" fillId="3" borderId="0" xfId="0" applyFont="1" applyFill="1" applyBorder="1" applyAlignment="1" applyProtection="1">
      <alignment wrapText="1"/>
    </xf>
    <xf numFmtId="0" fontId="1" fillId="3" borderId="0" xfId="0" applyFont="1" applyFill="1" applyBorder="1" applyAlignment="1" applyProtection="1">
      <alignment wrapText="1"/>
    </xf>
    <xf numFmtId="0" fontId="1" fillId="3" borderId="10" xfId="0" applyFont="1" applyFill="1" applyBorder="1" applyAlignment="1" applyProtection="1">
      <alignment vertical="center" wrapText="1"/>
    </xf>
    <xf numFmtId="0" fontId="1" fillId="3" borderId="13"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0" fillId="3" borderId="8" xfId="0" applyFont="1" applyFill="1" applyBorder="1" applyAlignment="1" applyProtection="1">
      <alignment vertical="center" wrapText="1"/>
    </xf>
    <xf numFmtId="0" fontId="10" fillId="3" borderId="10" xfId="0" applyFont="1" applyFill="1" applyBorder="1" applyAlignment="1" applyProtection="1">
      <alignment vertical="center" wrapText="1"/>
    </xf>
    <xf numFmtId="0" fontId="11" fillId="3" borderId="9" xfId="0" applyFont="1" applyFill="1" applyBorder="1" applyAlignment="1" applyProtection="1">
      <alignment vertical="center" wrapText="1"/>
    </xf>
    <xf numFmtId="0" fontId="15" fillId="3" borderId="11"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 fillId="3" borderId="0" xfId="0" applyFont="1" applyFill="1" applyBorder="1" applyAlignment="1" applyProtection="1">
      <alignment horizontal="center" wrapText="1"/>
    </xf>
    <xf numFmtId="0" fontId="1" fillId="3" borderId="0" xfId="0" applyFont="1" applyFill="1" applyBorder="1" applyAlignment="1" applyProtection="1">
      <alignment horizontal="left" wrapText="1"/>
    </xf>
    <xf numFmtId="0" fontId="10" fillId="0" borderId="15" xfId="0" applyFont="1" applyBorder="1" applyAlignment="1" applyProtection="1">
      <alignment vertical="center" wrapText="1"/>
    </xf>
    <xf numFmtId="0" fontId="10" fillId="2" borderId="15" xfId="0" applyFont="1" applyFill="1" applyBorder="1" applyAlignment="1" applyProtection="1">
      <alignment vertical="center" wrapText="1"/>
    </xf>
    <xf numFmtId="0" fontId="11" fillId="3" borderId="28" xfId="0" applyFont="1" applyFill="1" applyBorder="1" applyAlignment="1" applyProtection="1">
      <alignment vertical="center" wrapText="1"/>
    </xf>
    <xf numFmtId="0" fontId="1" fillId="3" borderId="29" xfId="0" applyFont="1" applyFill="1" applyBorder="1" applyAlignment="1" applyProtection="1">
      <alignment vertical="center" wrapText="1"/>
    </xf>
    <xf numFmtId="0" fontId="12" fillId="3" borderId="30" xfId="0" applyFont="1" applyFill="1" applyBorder="1" applyAlignment="1" applyProtection="1">
      <alignment vertical="center" wrapText="1"/>
    </xf>
    <xf numFmtId="0" fontId="1" fillId="3" borderId="31" xfId="0" applyFont="1" applyFill="1" applyBorder="1" applyAlignment="1" applyProtection="1">
      <alignment vertical="center" wrapText="1"/>
    </xf>
    <xf numFmtId="0" fontId="12" fillId="3" borderId="30" xfId="1" applyFont="1" applyFill="1" applyBorder="1" applyAlignment="1" applyProtection="1">
      <alignment vertical="center" wrapText="1"/>
    </xf>
    <xf numFmtId="0" fontId="1" fillId="3" borderId="32" xfId="0" applyFont="1" applyFill="1" applyBorder="1" applyAlignment="1" applyProtection="1">
      <alignment vertical="center" wrapText="1"/>
    </xf>
    <xf numFmtId="0" fontId="9" fillId="5" borderId="14" xfId="0" applyFont="1" applyFill="1" applyBorder="1" applyAlignment="1" applyProtection="1">
      <alignment horizontal="center" vertical="center" wrapText="1"/>
    </xf>
    <xf numFmtId="0" fontId="17" fillId="3" borderId="0" xfId="0" applyFont="1" applyFill="1" applyBorder="1" applyAlignment="1" applyProtection="1">
      <alignment vertical="center" wrapText="1"/>
    </xf>
    <xf numFmtId="0" fontId="18" fillId="3" borderId="0" xfId="0" applyFont="1" applyFill="1" applyBorder="1" applyProtection="1"/>
    <xf numFmtId="0" fontId="14" fillId="3" borderId="15" xfId="1" applyFont="1" applyFill="1" applyBorder="1" applyAlignment="1" applyProtection="1">
      <alignment vertical="center"/>
    </xf>
    <xf numFmtId="0" fontId="5" fillId="0" borderId="0" xfId="0" applyFont="1" applyBorder="1" applyAlignment="1" applyProtection="1"/>
    <xf numFmtId="0" fontId="10" fillId="3" borderId="16"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19" xfId="0" applyFont="1" applyFill="1" applyBorder="1" applyAlignment="1" applyProtection="1">
      <alignment horizontal="left" vertical="center" wrapText="1"/>
    </xf>
    <xf numFmtId="3" fontId="20" fillId="6" borderId="14" xfId="0" applyNumberFormat="1" applyFont="1" applyFill="1" applyBorder="1" applyAlignment="1" applyProtection="1">
      <alignment horizontal="left" vertical="center" wrapText="1"/>
    </xf>
    <xf numFmtId="3" fontId="1" fillId="7" borderId="18" xfId="0" applyNumberFormat="1" applyFont="1" applyFill="1" applyBorder="1" applyAlignment="1" applyProtection="1">
      <alignment vertical="top" wrapText="1"/>
    </xf>
    <xf numFmtId="3" fontId="1" fillId="3" borderId="0" xfId="0" applyNumberFormat="1" applyFont="1" applyFill="1" applyBorder="1" applyAlignment="1" applyProtection="1">
      <alignment vertical="top" wrapText="1"/>
    </xf>
    <xf numFmtId="3" fontId="1" fillId="8" borderId="18" xfId="0" applyNumberFormat="1" applyFont="1" applyFill="1" applyBorder="1" applyAlignment="1" applyProtection="1">
      <alignment vertical="top" wrapText="1"/>
    </xf>
    <xf numFmtId="0" fontId="1" fillId="2" borderId="0" xfId="0" applyFont="1" applyFill="1" applyAlignment="1" applyProtection="1">
      <alignment horizontal="center" vertical="center"/>
    </xf>
    <xf numFmtId="0" fontId="26" fillId="9" borderId="18" xfId="0" applyFont="1" applyFill="1" applyBorder="1" applyAlignment="1" applyProtection="1">
      <alignment horizontal="left" vertical="center" wrapText="1"/>
    </xf>
    <xf numFmtId="0" fontId="1" fillId="0" borderId="18" xfId="0" applyFont="1" applyBorder="1" applyAlignment="1" applyProtection="1">
      <alignment horizontal="left" vertical="center"/>
    </xf>
    <xf numFmtId="0" fontId="1" fillId="0" borderId="18" xfId="0" applyFont="1" applyBorder="1" applyAlignment="1" applyProtection="1">
      <alignment horizontal="left" vertical="center" wrapText="1"/>
    </xf>
    <xf numFmtId="0" fontId="1" fillId="0" borderId="14" xfId="0" applyFont="1" applyBorder="1" applyAlignment="1" applyProtection="1">
      <alignment horizontal="left" vertical="center"/>
    </xf>
    <xf numFmtId="0" fontId="0" fillId="2" borderId="0" xfId="0" applyFont="1" applyFill="1" applyAlignment="1" applyProtection="1">
      <alignment vertical="center" wrapText="1"/>
    </xf>
    <xf numFmtId="0" fontId="2" fillId="2" borderId="0" xfId="0" applyFont="1" applyFill="1" applyAlignment="1" applyProtection="1">
      <alignment wrapText="1"/>
    </xf>
    <xf numFmtId="0" fontId="28" fillId="11" borderId="27" xfId="0" applyFont="1" applyFill="1" applyBorder="1" applyAlignment="1" applyProtection="1">
      <alignment horizontal="center" vertical="center" wrapText="1"/>
    </xf>
    <xf numFmtId="0" fontId="1" fillId="2" borderId="0" xfId="0" applyFont="1" applyFill="1" applyAlignment="1" applyProtection="1">
      <alignment vertical="center" wrapText="1"/>
    </xf>
    <xf numFmtId="0" fontId="28" fillId="16" borderId="15" xfId="0" applyFont="1" applyFill="1" applyBorder="1" applyAlignment="1" applyProtection="1">
      <alignment horizontal="center" vertical="center" wrapText="1"/>
    </xf>
    <xf numFmtId="0" fontId="1" fillId="0" borderId="18" xfId="0" applyFont="1" applyBorder="1" applyAlignment="1" applyProtection="1">
      <alignment vertical="center" wrapText="1"/>
    </xf>
    <xf numFmtId="0" fontId="28" fillId="14" borderId="18" xfId="0" applyFont="1" applyFill="1" applyBorder="1" applyAlignment="1" applyProtection="1">
      <alignment horizontal="center" vertical="center" wrapText="1"/>
    </xf>
    <xf numFmtId="166" fontId="28" fillId="15" borderId="18" xfId="0" applyNumberFormat="1" applyFont="1" applyFill="1" applyBorder="1" applyAlignment="1" applyProtection="1">
      <alignment horizontal="center" vertical="center" wrapText="1"/>
    </xf>
    <xf numFmtId="0" fontId="29" fillId="2" borderId="0" xfId="0" applyFont="1" applyFill="1" applyAlignment="1" applyProtection="1">
      <alignment wrapText="1"/>
    </xf>
    <xf numFmtId="0" fontId="20" fillId="2" borderId="0" xfId="0" applyFont="1" applyFill="1" applyAlignment="1" applyProtection="1">
      <alignment vertical="center" wrapText="1"/>
    </xf>
    <xf numFmtId="0" fontId="30" fillId="2" borderId="0" xfId="0" applyFont="1" applyFill="1" applyAlignment="1" applyProtection="1">
      <alignment vertical="center" wrapText="1"/>
    </xf>
    <xf numFmtId="9" fontId="1" fillId="2" borderId="0" xfId="0" applyNumberFormat="1" applyFont="1" applyFill="1" applyAlignment="1" applyProtection="1">
      <alignment vertical="center" wrapText="1"/>
    </xf>
    <xf numFmtId="0" fontId="28" fillId="11" borderId="26" xfId="0" applyFont="1" applyFill="1" applyBorder="1" applyAlignment="1" applyProtection="1">
      <alignment horizontal="center" vertical="center" wrapText="1"/>
    </xf>
    <xf numFmtId="0" fontId="28" fillId="16" borderId="18" xfId="0" applyFont="1" applyFill="1" applyBorder="1" applyAlignment="1" applyProtection="1">
      <alignment horizontal="center" vertical="center" wrapText="1"/>
    </xf>
    <xf numFmtId="0" fontId="1" fillId="0" borderId="18" xfId="0" applyFont="1" applyBorder="1" applyAlignment="1" applyProtection="1">
      <alignment horizontal="center" vertical="center" wrapText="1"/>
    </xf>
    <xf numFmtId="3" fontId="1" fillId="12" borderId="17" xfId="0" applyNumberFormat="1" applyFont="1" applyFill="1" applyBorder="1" applyAlignment="1" applyProtection="1">
      <alignment horizontal="center" vertical="center" wrapText="1"/>
      <protection locked="0"/>
    </xf>
    <xf numFmtId="9" fontId="1" fillId="12" borderId="17" xfId="0" applyNumberFormat="1" applyFont="1" applyFill="1" applyBorder="1" applyAlignment="1" applyProtection="1">
      <alignment horizontal="center" vertical="center" wrapText="1"/>
      <protection locked="0"/>
    </xf>
    <xf numFmtId="0" fontId="28" fillId="16" borderId="3" xfId="0" applyFont="1" applyFill="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8" fillId="16" borderId="5" xfId="0" applyFont="1" applyFill="1" applyBorder="1" applyAlignment="1" applyProtection="1">
      <alignment horizontal="center" vertical="center" wrapText="1"/>
    </xf>
    <xf numFmtId="0" fontId="26" fillId="16" borderId="15" xfId="0" applyFont="1" applyFill="1" applyBorder="1" applyAlignment="1" applyProtection="1">
      <alignment horizontal="center" vertical="center" wrapText="1"/>
    </xf>
    <xf numFmtId="0" fontId="17" fillId="13" borderId="0" xfId="0" applyFont="1" applyFill="1" applyAlignment="1" applyProtection="1">
      <alignment vertical="center" wrapText="1"/>
    </xf>
    <xf numFmtId="0" fontId="1" fillId="2" borderId="0" xfId="0" applyFont="1" applyFill="1" applyAlignment="1" applyProtection="1"/>
    <xf numFmtId="0" fontId="27" fillId="2" borderId="0" xfId="0" applyFont="1" applyFill="1" applyAlignment="1" applyProtection="1">
      <alignment horizontal="center" wrapText="1"/>
    </xf>
    <xf numFmtId="0" fontId="1" fillId="2" borderId="0" xfId="0" applyFont="1" applyFill="1" applyAlignment="1" applyProtection="1">
      <alignment horizontal="center" vertical="center" wrapText="1"/>
    </xf>
    <xf numFmtId="0" fontId="1" fillId="2" borderId="0" xfId="0" applyFont="1" applyFill="1" applyAlignment="1" applyProtection="1">
      <alignment horizontal="center"/>
    </xf>
    <xf numFmtId="0" fontId="1" fillId="0" borderId="17" xfId="0" applyFont="1" applyBorder="1" applyAlignment="1" applyProtection="1">
      <alignment horizontal="center" vertical="center" wrapText="1"/>
    </xf>
    <xf numFmtId="0" fontId="29" fillId="2" borderId="0" xfId="0" applyFont="1" applyFill="1" applyAlignment="1" applyProtection="1">
      <alignment horizontal="center" wrapText="1"/>
    </xf>
    <xf numFmtId="168" fontId="28" fillId="16" borderId="15" xfId="0" applyNumberFormat="1" applyFont="1" applyFill="1" applyBorder="1" applyAlignment="1" applyProtection="1">
      <alignment horizontal="center" vertical="center" wrapText="1"/>
    </xf>
    <xf numFmtId="168" fontId="1" fillId="0" borderId="17" xfId="0" applyNumberFormat="1" applyFont="1" applyBorder="1" applyAlignment="1" applyProtection="1">
      <alignment horizontal="center" vertical="center" wrapText="1"/>
    </xf>
    <xf numFmtId="0" fontId="1" fillId="0" borderId="3" xfId="0" applyFont="1" applyBorder="1" applyAlignment="1" applyProtection="1">
      <alignment vertical="center" wrapText="1"/>
    </xf>
    <xf numFmtId="0" fontId="1" fillId="0" borderId="5" xfId="0" applyFont="1" applyBorder="1" applyAlignment="1" applyProtection="1">
      <alignment horizontal="center" vertical="center" wrapText="1"/>
    </xf>
    <xf numFmtId="0" fontId="1" fillId="2" borderId="15" xfId="0" applyFont="1" applyFill="1" applyBorder="1" applyAlignment="1" applyProtection="1">
      <alignment horizontal="center" vertical="center"/>
    </xf>
    <xf numFmtId="0" fontId="12" fillId="2" borderId="0" xfId="1" applyFont="1" applyFill="1" applyBorder="1" applyAlignment="1" applyProtection="1">
      <alignment vertical="center"/>
    </xf>
    <xf numFmtId="3" fontId="1" fillId="18" borderId="17" xfId="0" applyNumberFormat="1" applyFont="1" applyFill="1" applyBorder="1" applyAlignment="1" applyProtection="1">
      <alignment horizontal="center" vertical="center" wrapText="1"/>
      <protection locked="0"/>
    </xf>
    <xf numFmtId="9" fontId="28" fillId="15" borderId="18" xfId="5" applyFont="1" applyFill="1" applyBorder="1" applyAlignment="1" applyProtection="1">
      <alignment horizontal="center" vertical="center" wrapText="1"/>
    </xf>
    <xf numFmtId="165" fontId="1" fillId="6" borderId="17" xfId="0" applyNumberFormat="1" applyFont="1" applyFill="1" applyBorder="1" applyAlignment="1" applyProtection="1">
      <alignment horizontal="center" vertical="center" wrapText="1"/>
    </xf>
    <xf numFmtId="9" fontId="1" fillId="17" borderId="17" xfId="0" applyNumberFormat="1" applyFont="1" applyFill="1" applyBorder="1" applyAlignment="1" applyProtection="1">
      <alignment horizontal="center" vertical="center" wrapText="1"/>
    </xf>
    <xf numFmtId="9" fontId="1" fillId="19" borderId="17" xfId="0" applyNumberFormat="1" applyFont="1" applyFill="1" applyBorder="1" applyAlignment="1" applyProtection="1">
      <alignment horizontal="center" vertical="center" wrapText="1"/>
      <protection locked="0"/>
    </xf>
    <xf numFmtId="168" fontId="1" fillId="2" borderId="17" xfId="0" applyNumberFormat="1" applyFont="1" applyFill="1" applyBorder="1" applyAlignment="1" applyProtection="1">
      <alignment horizontal="center" vertical="center" wrapText="1"/>
    </xf>
    <xf numFmtId="10" fontId="8" fillId="4" borderId="1" xfId="0" applyNumberFormat="1" applyFont="1" applyFill="1" applyBorder="1" applyAlignment="1" applyProtection="1">
      <alignment horizontal="center" vertical="center" wrapText="1"/>
      <protection locked="0"/>
    </xf>
    <xf numFmtId="0" fontId="5" fillId="0" borderId="2" xfId="0" applyFont="1" applyBorder="1" applyProtection="1">
      <protection locked="0"/>
    </xf>
    <xf numFmtId="0" fontId="32" fillId="3" borderId="0" xfId="0" applyFont="1" applyFill="1" applyBorder="1" applyAlignment="1" applyProtection="1">
      <alignment horizontal="center"/>
    </xf>
    <xf numFmtId="0" fontId="33" fillId="0" borderId="0" xfId="0" applyFont="1" applyBorder="1" applyProtection="1"/>
    <xf numFmtId="0" fontId="6" fillId="3" borderId="0" xfId="0" applyFont="1" applyFill="1" applyBorder="1" applyAlignment="1" applyProtection="1">
      <alignment horizontal="center" vertical="center"/>
    </xf>
    <xf numFmtId="0" fontId="7" fillId="0" borderId="0" xfId="0" applyFont="1" applyBorder="1" applyProtection="1"/>
    <xf numFmtId="0" fontId="4" fillId="3" borderId="0" xfId="0" applyFont="1" applyFill="1" applyBorder="1" applyAlignment="1" applyProtection="1">
      <alignment horizontal="center"/>
    </xf>
    <xf numFmtId="0" fontId="5" fillId="0" borderId="0" xfId="0" applyFont="1" applyBorder="1" applyProtection="1"/>
    <xf numFmtId="0" fontId="8" fillId="3" borderId="0" xfId="0" applyFont="1" applyFill="1" applyBorder="1" applyAlignment="1" applyProtection="1">
      <alignment horizontal="center" vertical="center"/>
    </xf>
    <xf numFmtId="0" fontId="4" fillId="3" borderId="0" xfId="0" applyFont="1" applyFill="1" applyBorder="1" applyAlignment="1" applyProtection="1">
      <alignment horizontal="center" wrapText="1"/>
    </xf>
    <xf numFmtId="0" fontId="9" fillId="5" borderId="3" xfId="0" applyFont="1" applyFill="1" applyBorder="1" applyAlignment="1" applyProtection="1">
      <alignment horizontal="center" vertical="center" wrapText="1"/>
    </xf>
    <xf numFmtId="0" fontId="5" fillId="2" borderId="4" xfId="0" applyFont="1" applyFill="1" applyBorder="1" applyProtection="1"/>
    <xf numFmtId="0" fontId="5" fillId="2" borderId="5" xfId="0" applyFont="1" applyFill="1" applyBorder="1" applyProtection="1"/>
    <xf numFmtId="0" fontId="10" fillId="3" borderId="6" xfId="0" applyFont="1" applyFill="1" applyBorder="1" applyAlignment="1" applyProtection="1">
      <alignment horizontal="left" vertical="center" wrapText="1"/>
    </xf>
    <xf numFmtId="0" fontId="5" fillId="0" borderId="7" xfId="0" applyFont="1" applyBorder="1" applyProtection="1"/>
    <xf numFmtId="0" fontId="5" fillId="0" borderId="8" xfId="0" applyFont="1" applyBorder="1" applyProtection="1"/>
    <xf numFmtId="0" fontId="5" fillId="0" borderId="9" xfId="0" applyFont="1" applyBorder="1" applyProtection="1"/>
    <xf numFmtId="0" fontId="0" fillId="0" borderId="0" xfId="0" applyFont="1" applyAlignment="1" applyProtection="1"/>
    <xf numFmtId="0" fontId="5" fillId="0" borderId="10" xfId="0" applyFont="1" applyBorder="1" applyProtection="1"/>
    <xf numFmtId="0" fontId="5" fillId="0" borderId="11" xfId="0" applyFont="1" applyBorder="1" applyProtection="1"/>
    <xf numFmtId="0" fontId="5" fillId="0" borderId="12" xfId="0" applyFont="1" applyBorder="1" applyProtection="1"/>
    <xf numFmtId="0" fontId="5" fillId="0" borderId="13" xfId="0" applyFont="1" applyBorder="1" applyProtection="1"/>
    <xf numFmtId="0" fontId="1" fillId="3" borderId="20" xfId="0" applyFont="1" applyFill="1" applyBorder="1" applyAlignment="1" applyProtection="1">
      <alignment horizontal="left" vertical="top" wrapText="1"/>
    </xf>
    <xf numFmtId="0" fontId="1" fillId="3" borderId="21" xfId="0" applyFont="1" applyFill="1" applyBorder="1" applyAlignment="1" applyProtection="1">
      <alignment horizontal="left" vertical="top" wrapText="1"/>
    </xf>
    <xf numFmtId="0" fontId="1" fillId="3" borderId="22" xfId="0" applyFont="1" applyFill="1" applyBorder="1" applyAlignment="1" applyProtection="1">
      <alignment horizontal="left" vertical="top" wrapText="1"/>
    </xf>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12" fillId="3" borderId="23" xfId="1" applyFont="1" applyFill="1" applyBorder="1" applyAlignment="1" applyProtection="1">
      <alignment horizontal="left" vertical="center" wrapText="1"/>
    </xf>
    <xf numFmtId="0" fontId="12" fillId="3" borderId="24" xfId="1" applyFont="1" applyFill="1" applyBorder="1" applyAlignment="1" applyProtection="1">
      <alignment horizontal="left" vertical="center" wrapText="1"/>
    </xf>
    <xf numFmtId="0" fontId="12" fillId="3" borderId="25" xfId="1" applyFont="1" applyFill="1" applyBorder="1" applyAlignment="1" applyProtection="1">
      <alignment horizontal="left" vertical="center" wrapText="1"/>
    </xf>
    <xf numFmtId="164" fontId="1" fillId="3" borderId="23" xfId="0" applyNumberFormat="1" applyFont="1" applyFill="1" applyBorder="1" applyAlignment="1" applyProtection="1">
      <alignment horizontal="left" vertical="center" wrapText="1"/>
    </xf>
    <xf numFmtId="164" fontId="1" fillId="3" borderId="24" xfId="0" applyNumberFormat="1" applyFont="1" applyFill="1" applyBorder="1" applyAlignment="1" applyProtection="1">
      <alignment horizontal="left" vertical="center" wrapText="1"/>
    </xf>
    <xf numFmtId="164" fontId="1" fillId="3" borderId="25" xfId="0" applyNumberFormat="1" applyFont="1" applyFill="1" applyBorder="1" applyAlignment="1" applyProtection="1">
      <alignment horizontal="left" vertical="center" wrapText="1"/>
    </xf>
    <xf numFmtId="0" fontId="26" fillId="9" borderId="3" xfId="0" applyFont="1" applyFill="1" applyBorder="1" applyAlignment="1" applyProtection="1">
      <alignment horizontal="center" vertical="center" wrapText="1"/>
    </xf>
    <xf numFmtId="0" fontId="26" fillId="9" borderId="5" xfId="0" applyFont="1" applyFill="1" applyBorder="1" applyAlignment="1" applyProtection="1">
      <alignment horizontal="center" vertical="center" wrapText="1"/>
    </xf>
    <xf numFmtId="0" fontId="1" fillId="10" borderId="23" xfId="0" applyFont="1" applyFill="1" applyBorder="1" applyAlignment="1" applyProtection="1">
      <alignment horizontal="left" vertical="top" wrapText="1"/>
    </xf>
    <xf numFmtId="0" fontId="1" fillId="10" borderId="24" xfId="0" applyFont="1" applyFill="1" applyBorder="1" applyAlignment="1" applyProtection="1">
      <alignment horizontal="left" vertical="top" wrapText="1"/>
    </xf>
    <xf numFmtId="0" fontId="1" fillId="10" borderId="25" xfId="0" applyFont="1" applyFill="1" applyBorder="1" applyAlignment="1" applyProtection="1">
      <alignment horizontal="left" vertical="top" wrapText="1"/>
    </xf>
    <xf numFmtId="3" fontId="1" fillId="8" borderId="15" xfId="0" applyNumberFormat="1" applyFont="1" applyFill="1" applyBorder="1" applyAlignment="1" applyProtection="1">
      <alignment horizontal="left" vertical="top" wrapText="1"/>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14" fillId="3" borderId="23" xfId="1" applyFont="1" applyFill="1" applyBorder="1" applyAlignment="1" applyProtection="1">
      <alignment horizontal="left" vertical="center" wrapText="1"/>
    </xf>
    <xf numFmtId="0" fontId="14" fillId="3" borderId="24" xfId="1" applyFont="1" applyFill="1" applyBorder="1" applyAlignment="1" applyProtection="1">
      <alignment horizontal="left" vertical="center" wrapText="1"/>
    </xf>
    <xf numFmtId="0" fontId="14" fillId="3" borderId="25" xfId="1" applyFont="1" applyFill="1" applyBorder="1" applyAlignment="1" applyProtection="1">
      <alignment horizontal="left" vertical="center" wrapText="1"/>
    </xf>
    <xf numFmtId="164" fontId="25" fillId="3" borderId="23" xfId="0" applyNumberFormat="1" applyFont="1" applyFill="1" applyBorder="1" applyAlignment="1" applyProtection="1">
      <alignment horizontal="left" vertical="center" wrapText="1"/>
    </xf>
    <xf numFmtId="164" fontId="25" fillId="3" borderId="24" xfId="0" applyNumberFormat="1" applyFont="1" applyFill="1" applyBorder="1" applyAlignment="1" applyProtection="1">
      <alignment horizontal="left" vertical="center" wrapText="1"/>
    </xf>
    <xf numFmtId="164" fontId="25" fillId="3" borderId="25" xfId="0" applyNumberFormat="1" applyFont="1" applyFill="1" applyBorder="1" applyAlignment="1" applyProtection="1">
      <alignment horizontal="left" vertical="center" wrapText="1"/>
    </xf>
    <xf numFmtId="0" fontId="10" fillId="2" borderId="15" xfId="0" applyFont="1" applyFill="1" applyBorder="1" applyAlignment="1" applyProtection="1">
      <alignment horizontal="left" vertical="top" wrapText="1"/>
    </xf>
    <xf numFmtId="0" fontId="1" fillId="6" borderId="23" xfId="0" applyFont="1" applyFill="1" applyBorder="1" applyAlignment="1" applyProtection="1">
      <alignment horizontal="left" vertical="top" wrapText="1"/>
    </xf>
    <xf numFmtId="0" fontId="1" fillId="6" borderId="24" xfId="0" applyFont="1" applyFill="1" applyBorder="1" applyAlignment="1" applyProtection="1">
      <alignment horizontal="left" vertical="top" wrapText="1"/>
    </xf>
    <xf numFmtId="0" fontId="1" fillId="6" borderId="25" xfId="0" applyFont="1" applyFill="1" applyBorder="1" applyAlignment="1" applyProtection="1">
      <alignment horizontal="left" vertical="top" wrapText="1"/>
    </xf>
  </cellXfs>
  <cellStyles count="6">
    <cellStyle name="Comma 2" xfId="2"/>
    <cellStyle name="Currency 2" xfId="3"/>
    <cellStyle name="Currency 2 2" xfId="4"/>
    <cellStyle name="Hyperlink" xfId="1" builtinId="8"/>
    <cellStyle name="Normal" xfId="0" builtinId="0"/>
    <cellStyle name="Percent" xfId="5" builtinId="5"/>
  </cellStyles>
  <dxfs count="0"/>
  <tableStyles count="0" defaultTableStyle="TableStyleMedium2" defaultPivotStyle="PivotStyleLight16"/>
  <colors>
    <mruColors>
      <color rgb="FF1423B2"/>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2400" y="196850"/>
          <a:ext cx="1857375"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171450</xdr:rowOff>
    </xdr:from>
    <xdr:ext cx="1076325" cy="895350"/>
    <xdr:pic>
      <xdr:nvPicPr>
        <xdr:cNvPr id="2" name="image1.png" descr="CCS_logo.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625" y="171450"/>
          <a:ext cx="1076325" cy="8953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183445</xdr:colOff>
      <xdr:row>0</xdr:row>
      <xdr:rowOff>169333</xdr:rowOff>
    </xdr:from>
    <xdr:ext cx="1319389" cy="1062214"/>
    <xdr:pic>
      <xdr:nvPicPr>
        <xdr:cNvPr id="2" name="image1.png" descr="CCS_logo.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83445" y="169333"/>
          <a:ext cx="1319389" cy="106221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232228</xdr:colOff>
      <xdr:row>0</xdr:row>
      <xdr:rowOff>165101</xdr:rowOff>
    </xdr:from>
    <xdr:ext cx="1148443" cy="819150"/>
    <xdr:pic>
      <xdr:nvPicPr>
        <xdr:cNvPr id="2" name="image1.png" descr="CCS_logo.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32228" y="165101"/>
          <a:ext cx="1148443" cy="8191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136979</xdr:colOff>
      <xdr:row>0</xdr:row>
      <xdr:rowOff>133351</xdr:rowOff>
    </xdr:from>
    <xdr:ext cx="1056822" cy="819150"/>
    <xdr:pic>
      <xdr:nvPicPr>
        <xdr:cNvPr id="2" name="image1.png" descr="CCS_logo.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36979" y="133351"/>
          <a:ext cx="1056822" cy="8191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landor/Desktop/Campaign%20Pricing/Attachment%203c%20-%20Lot%203%20Price%20Matrix%20V%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Index Page"/>
      <sheetName val="Instructions Please Read"/>
      <sheetName val="Personnel"/>
      <sheetName val="DAM"/>
      <sheetName val="Production"/>
      <sheetName val="Post Production"/>
      <sheetName val="Transcreation"/>
      <sheetName val="Broadcast Localisation"/>
      <sheetName val="Audio"/>
      <sheetName val="Digital"/>
      <sheetName val="Print"/>
      <sheetName val="Capabilities &amp; Scale info only"/>
    </sheetNames>
    <sheetDataSet>
      <sheetData sheetId="0">
        <row r="16">
          <cell r="B16">
            <v>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4" workbookViewId="0">
      <selection activeCell="B10" sqref="B10:C10"/>
    </sheetView>
  </sheetViews>
  <sheetFormatPr defaultColWidth="13.81640625" defaultRowHeight="15" customHeight="1" x14ac:dyDescent="0.35"/>
  <cols>
    <col min="1" max="1" width="16.81640625" style="4" customWidth="1"/>
    <col min="2" max="2" width="54.1796875" style="4" customWidth="1"/>
    <col min="3" max="3" width="59.1796875" style="4" customWidth="1"/>
    <col min="4" max="26" width="16.81640625" style="4" customWidth="1"/>
    <col min="27" max="16384" width="13.81640625" style="4"/>
  </cols>
  <sheetData>
    <row r="1" spans="1:26" ht="14.25" customHeight="1" x14ac:dyDescent="0.35">
      <c r="A1" s="1"/>
      <c r="B1" s="2"/>
      <c r="C1" s="3"/>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2"/>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2"/>
      <c r="B6" s="98"/>
      <c r="C6" s="99"/>
      <c r="D6" s="2"/>
      <c r="F6" s="2"/>
      <c r="G6" s="2"/>
      <c r="H6" s="2"/>
      <c r="I6" s="2"/>
      <c r="J6" s="2"/>
      <c r="K6" s="2"/>
      <c r="L6" s="2"/>
      <c r="M6" s="2"/>
      <c r="N6" s="2"/>
      <c r="O6" s="2"/>
      <c r="P6" s="2"/>
      <c r="Q6" s="2"/>
      <c r="R6" s="2"/>
      <c r="S6" s="2"/>
      <c r="T6" s="2"/>
      <c r="U6" s="2"/>
      <c r="V6" s="2"/>
      <c r="W6" s="2"/>
      <c r="X6" s="2"/>
      <c r="Y6" s="2"/>
      <c r="Z6" s="2"/>
    </row>
    <row r="7" spans="1:26" ht="14.25" customHeight="1" x14ac:dyDescent="0.35">
      <c r="A7" s="2"/>
      <c r="B7" s="5"/>
      <c r="C7" s="2"/>
      <c r="D7" s="2"/>
      <c r="E7" s="2"/>
      <c r="F7" s="2"/>
      <c r="G7" s="2"/>
      <c r="H7" s="2"/>
      <c r="I7" s="2"/>
      <c r="J7" s="2"/>
      <c r="K7" s="2"/>
      <c r="L7" s="2"/>
      <c r="M7" s="2"/>
      <c r="N7" s="2"/>
      <c r="O7" s="2"/>
      <c r="P7" s="2"/>
      <c r="Q7" s="2"/>
      <c r="R7" s="2"/>
      <c r="S7" s="2"/>
      <c r="T7" s="2"/>
      <c r="U7" s="2"/>
      <c r="V7" s="2"/>
      <c r="W7" s="2"/>
      <c r="X7" s="2"/>
      <c r="Y7" s="2"/>
      <c r="Z7" s="2"/>
    </row>
    <row r="8" spans="1:26" ht="31.5" customHeight="1" x14ac:dyDescent="0.45">
      <c r="A8" s="2"/>
      <c r="B8" s="100" t="s">
        <v>97</v>
      </c>
      <c r="C8" s="101"/>
      <c r="D8" s="2"/>
      <c r="E8" s="2"/>
      <c r="F8" s="2"/>
      <c r="G8" s="2"/>
      <c r="H8" s="2"/>
      <c r="I8" s="2"/>
      <c r="J8" s="2"/>
      <c r="K8" s="2"/>
      <c r="L8" s="2"/>
      <c r="M8" s="2"/>
      <c r="N8" s="2"/>
      <c r="O8" s="2"/>
      <c r="P8" s="2"/>
      <c r="Q8" s="2"/>
      <c r="R8" s="2"/>
      <c r="S8" s="2"/>
      <c r="T8" s="2"/>
      <c r="U8" s="2"/>
      <c r="V8" s="2"/>
      <c r="W8" s="2"/>
      <c r="X8" s="2"/>
      <c r="Y8" s="2"/>
      <c r="Z8" s="2"/>
    </row>
    <row r="9" spans="1:26" ht="14.25" customHeight="1" x14ac:dyDescent="0.35">
      <c r="A9" s="2"/>
      <c r="B9" s="5"/>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2"/>
      <c r="B10" s="102" t="s">
        <v>145</v>
      </c>
      <c r="C10" s="103"/>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6"/>
      <c r="B12" s="104" t="s">
        <v>136</v>
      </c>
      <c r="C12" s="103"/>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105" t="s">
        <v>0</v>
      </c>
      <c r="C14" s="103"/>
      <c r="D14" s="2"/>
      <c r="E14" s="2"/>
      <c r="F14" s="2"/>
      <c r="G14" s="2"/>
      <c r="H14" s="2"/>
      <c r="I14" s="2"/>
      <c r="J14" s="2"/>
      <c r="K14" s="2"/>
      <c r="L14" s="2"/>
      <c r="M14" s="2"/>
      <c r="N14" s="2"/>
      <c r="O14" s="2"/>
      <c r="P14" s="2"/>
      <c r="Q14" s="2"/>
      <c r="R14" s="2"/>
      <c r="S14" s="2"/>
      <c r="T14" s="2"/>
      <c r="U14" s="2"/>
      <c r="V14" s="2"/>
      <c r="W14" s="2"/>
      <c r="X14" s="2"/>
      <c r="Y14" s="2"/>
      <c r="Z14" s="2"/>
    </row>
    <row r="15" spans="1:26" ht="14.25" customHeight="1" thickBo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25.5" customHeight="1" thickBot="1" x14ac:dyDescent="0.4">
      <c r="A16" s="2"/>
      <c r="B16" s="96"/>
      <c r="C16" s="97"/>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7" t="s">
        <v>1</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8"/>
      <c r="B29" s="8"/>
      <c r="C29" s="8"/>
      <c r="D29" s="8"/>
      <c r="E29" s="8"/>
      <c r="F29" s="8"/>
      <c r="G29" s="8"/>
      <c r="H29" s="8"/>
      <c r="I29" s="2"/>
      <c r="J29" s="2"/>
      <c r="K29" s="2"/>
      <c r="L29" s="2"/>
      <c r="M29" s="2"/>
      <c r="N29" s="2"/>
      <c r="O29" s="2"/>
      <c r="P29" s="2"/>
      <c r="Q29" s="2"/>
      <c r="R29" s="2"/>
      <c r="S29" s="2"/>
      <c r="T29" s="2"/>
      <c r="U29" s="2"/>
      <c r="V29" s="2"/>
      <c r="W29" s="2"/>
      <c r="X29" s="2"/>
      <c r="Y29" s="2"/>
      <c r="Z29" s="2"/>
    </row>
    <row r="30" spans="1:26" ht="14.2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1"/>
  <sheetViews>
    <sheetView workbookViewId="0">
      <selection activeCell="A12" sqref="A12"/>
    </sheetView>
  </sheetViews>
  <sheetFormatPr defaultColWidth="13.81640625" defaultRowHeight="15" customHeight="1" x14ac:dyDescent="0.35"/>
  <cols>
    <col min="1" max="1" width="33.453125" style="4" customWidth="1"/>
    <col min="2" max="2" width="62.6328125" style="4" customWidth="1"/>
    <col min="3" max="4" width="14.36328125" style="4" customWidth="1"/>
    <col min="5" max="5" width="8.36328125" style="4" customWidth="1"/>
    <col min="6" max="6" width="16.81640625" style="4" customWidth="1"/>
    <col min="7" max="26" width="8.36328125" style="4" customWidth="1"/>
    <col min="27" max="16384" width="13.81640625" style="4"/>
  </cols>
  <sheetData>
    <row r="1" spans="1:26" ht="93.5" customHeight="1" x14ac:dyDescent="0.35">
      <c r="A1" s="106" t="s">
        <v>138</v>
      </c>
      <c r="B1" s="107"/>
      <c r="C1" s="107"/>
      <c r="D1" s="107"/>
      <c r="E1" s="107"/>
      <c r="F1" s="108"/>
      <c r="G1" s="9"/>
      <c r="H1" s="9"/>
      <c r="I1" s="9"/>
      <c r="J1" s="9"/>
      <c r="K1" s="9"/>
      <c r="L1" s="9"/>
      <c r="M1" s="9"/>
      <c r="N1" s="9"/>
      <c r="O1" s="9"/>
      <c r="P1" s="9"/>
      <c r="Q1" s="9"/>
      <c r="R1" s="9"/>
      <c r="S1" s="9"/>
      <c r="T1" s="9"/>
      <c r="U1" s="9"/>
      <c r="V1" s="9"/>
      <c r="W1" s="9"/>
      <c r="X1" s="9"/>
      <c r="Y1" s="9"/>
      <c r="Z1" s="9"/>
    </row>
    <row r="2" spans="1:26" ht="14.25" customHeight="1" x14ac:dyDescent="0.35">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5">
      <c r="A3" s="109" t="s">
        <v>2</v>
      </c>
      <c r="B3" s="110"/>
      <c r="C3" s="110"/>
      <c r="D3" s="110"/>
      <c r="E3" s="110"/>
      <c r="F3" s="111"/>
      <c r="G3" s="9"/>
      <c r="H3" s="9"/>
      <c r="I3" s="9"/>
      <c r="J3" s="9"/>
      <c r="K3" s="9"/>
      <c r="L3" s="9"/>
      <c r="M3" s="9"/>
      <c r="N3" s="9"/>
      <c r="O3" s="9"/>
      <c r="P3" s="9"/>
      <c r="Q3" s="9"/>
      <c r="R3" s="9"/>
      <c r="S3" s="9"/>
      <c r="T3" s="9"/>
      <c r="U3" s="9"/>
      <c r="V3" s="9"/>
      <c r="W3" s="9"/>
      <c r="X3" s="9"/>
      <c r="Y3" s="9"/>
      <c r="Z3" s="9"/>
    </row>
    <row r="4" spans="1:26" ht="14.25" customHeight="1" x14ac:dyDescent="0.35">
      <c r="A4" s="112"/>
      <c r="B4" s="113"/>
      <c r="C4" s="113"/>
      <c r="D4" s="113"/>
      <c r="E4" s="113"/>
      <c r="F4" s="114"/>
      <c r="G4" s="9"/>
      <c r="H4" s="9"/>
      <c r="I4" s="9"/>
      <c r="J4" s="9"/>
      <c r="K4" s="9"/>
      <c r="L4" s="9"/>
      <c r="M4" s="9"/>
      <c r="N4" s="9"/>
      <c r="O4" s="9"/>
      <c r="P4" s="9"/>
      <c r="Q4" s="9"/>
      <c r="R4" s="9"/>
      <c r="S4" s="9"/>
      <c r="T4" s="9"/>
      <c r="U4" s="9"/>
      <c r="V4" s="9"/>
      <c r="W4" s="9"/>
      <c r="X4" s="9"/>
      <c r="Y4" s="9"/>
      <c r="Z4" s="9"/>
    </row>
    <row r="5" spans="1:26" ht="14.25" customHeight="1" x14ac:dyDescent="0.35">
      <c r="A5" s="112"/>
      <c r="B5" s="113"/>
      <c r="C5" s="113"/>
      <c r="D5" s="113"/>
      <c r="E5" s="113"/>
      <c r="F5" s="114"/>
      <c r="G5" s="9"/>
      <c r="H5" s="9"/>
      <c r="I5" s="9"/>
      <c r="J5" s="9"/>
      <c r="K5" s="9"/>
      <c r="L5" s="9"/>
      <c r="M5" s="9"/>
      <c r="N5" s="9"/>
      <c r="O5" s="9"/>
      <c r="P5" s="9"/>
      <c r="Q5" s="9"/>
      <c r="R5" s="9"/>
      <c r="S5" s="9"/>
      <c r="T5" s="9"/>
      <c r="U5" s="9"/>
      <c r="V5" s="9"/>
      <c r="W5" s="9"/>
      <c r="X5" s="9"/>
      <c r="Y5" s="9"/>
      <c r="Z5" s="9"/>
    </row>
    <row r="6" spans="1:26" ht="14.25" customHeight="1" x14ac:dyDescent="0.35">
      <c r="A6" s="115"/>
      <c r="B6" s="116"/>
      <c r="C6" s="116"/>
      <c r="D6" s="116"/>
      <c r="E6" s="116"/>
      <c r="F6" s="117"/>
      <c r="G6" s="9"/>
      <c r="H6" s="9"/>
      <c r="I6" s="9"/>
      <c r="J6" s="9"/>
      <c r="K6" s="9"/>
      <c r="L6" s="9"/>
      <c r="M6" s="9"/>
      <c r="N6" s="9"/>
      <c r="O6" s="9"/>
      <c r="P6" s="9"/>
      <c r="Q6" s="9"/>
      <c r="R6" s="9"/>
      <c r="S6" s="9"/>
      <c r="T6" s="9"/>
      <c r="U6" s="9"/>
      <c r="V6" s="9"/>
      <c r="W6" s="9"/>
      <c r="X6" s="9"/>
      <c r="Y6" s="9"/>
      <c r="Z6" s="9"/>
    </row>
    <row r="7" spans="1:26" ht="14.25" customHeight="1" x14ac:dyDescent="0.3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3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35">
      <c r="A9" s="14" t="s">
        <v>3</v>
      </c>
      <c r="B9" s="15" t="s">
        <v>4</v>
      </c>
      <c r="C9" s="10"/>
      <c r="D9" s="10"/>
      <c r="E9" s="10"/>
      <c r="F9" s="10"/>
      <c r="G9" s="9"/>
      <c r="H9" s="9"/>
      <c r="I9" s="9"/>
      <c r="J9" s="9"/>
      <c r="K9" s="9"/>
      <c r="L9" s="9"/>
      <c r="M9" s="9"/>
      <c r="N9" s="9"/>
      <c r="O9" s="9"/>
      <c r="P9" s="9"/>
      <c r="Q9" s="9"/>
      <c r="R9" s="9"/>
      <c r="S9" s="9"/>
      <c r="T9" s="9"/>
      <c r="U9" s="9"/>
      <c r="V9" s="9"/>
      <c r="W9" s="9"/>
      <c r="X9" s="9"/>
      <c r="Y9" s="9"/>
      <c r="Z9" s="9"/>
    </row>
    <row r="10" spans="1:26" ht="14.25" customHeight="1" x14ac:dyDescent="0.35">
      <c r="A10" s="27"/>
      <c r="B10" s="28"/>
      <c r="C10" s="10"/>
      <c r="D10" s="10"/>
      <c r="E10" s="10"/>
      <c r="F10" s="10"/>
      <c r="G10" s="9"/>
      <c r="H10" s="9"/>
      <c r="I10" s="9"/>
      <c r="J10" s="9"/>
      <c r="K10" s="9"/>
      <c r="L10" s="9"/>
      <c r="M10" s="9"/>
      <c r="N10" s="9"/>
      <c r="O10" s="9"/>
      <c r="P10" s="9"/>
      <c r="Q10" s="9"/>
      <c r="R10" s="9"/>
      <c r="S10" s="9"/>
      <c r="T10" s="9"/>
      <c r="U10" s="9"/>
      <c r="V10" s="9"/>
      <c r="W10" s="9"/>
      <c r="X10" s="9"/>
      <c r="Y10" s="9"/>
      <c r="Z10" s="9"/>
    </row>
    <row r="11" spans="1:26" ht="14.25" customHeight="1" x14ac:dyDescent="0.35">
      <c r="A11" s="29" t="str">
        <f>HYPERLINK("#gid=35944975","Coversheet")</f>
        <v>Coversheet</v>
      </c>
      <c r="B11" s="30" t="s">
        <v>5</v>
      </c>
      <c r="C11" s="10"/>
      <c r="D11" s="10"/>
      <c r="E11" s="10"/>
      <c r="F11" s="10"/>
      <c r="G11" s="9"/>
      <c r="H11" s="9"/>
      <c r="I11" s="9"/>
      <c r="J11" s="9"/>
      <c r="K11" s="9"/>
      <c r="L11" s="9"/>
      <c r="M11" s="9"/>
      <c r="N11" s="9"/>
      <c r="O11" s="9"/>
      <c r="P11" s="9"/>
      <c r="Q11" s="9"/>
      <c r="R11" s="9"/>
      <c r="S11" s="9"/>
      <c r="T11" s="9"/>
      <c r="U11" s="9"/>
      <c r="V11" s="9"/>
      <c r="W11" s="9"/>
      <c r="X11" s="9"/>
      <c r="Y11" s="9"/>
      <c r="Z11" s="9"/>
    </row>
    <row r="12" spans="1:26" ht="14.25" customHeight="1" x14ac:dyDescent="0.35">
      <c r="A12" s="31" t="str">
        <f>HYPERLINK("#gid=1306333113","Pricing Instructions Please Read")</f>
        <v>Pricing Instructions Please Read</v>
      </c>
      <c r="B12" s="30" t="s">
        <v>6</v>
      </c>
      <c r="C12" s="10"/>
      <c r="D12" s="10"/>
      <c r="E12" s="10"/>
      <c r="F12" s="10"/>
      <c r="G12" s="9"/>
      <c r="H12" s="9"/>
      <c r="I12" s="9"/>
      <c r="J12" s="9"/>
      <c r="K12" s="9"/>
      <c r="L12" s="9"/>
      <c r="M12" s="9"/>
      <c r="N12" s="9"/>
      <c r="O12" s="9"/>
      <c r="P12" s="9"/>
      <c r="Q12" s="9"/>
      <c r="R12" s="9"/>
      <c r="S12" s="9"/>
      <c r="T12" s="9"/>
      <c r="U12" s="9"/>
      <c r="V12" s="9"/>
      <c r="W12" s="9"/>
      <c r="X12" s="9"/>
      <c r="Y12" s="9"/>
      <c r="Z12" s="9"/>
    </row>
    <row r="13" spans="1:26" ht="40.5" customHeight="1" x14ac:dyDescent="0.35">
      <c r="A13" s="31" t="s">
        <v>84</v>
      </c>
      <c r="B13" s="32" t="s">
        <v>124</v>
      </c>
      <c r="C13" s="10"/>
      <c r="D13" s="10"/>
      <c r="E13" s="10"/>
      <c r="F13" s="10"/>
      <c r="G13" s="9"/>
      <c r="H13" s="9"/>
      <c r="I13" s="9"/>
      <c r="J13" s="9"/>
      <c r="K13" s="9"/>
      <c r="L13" s="9"/>
      <c r="M13" s="9"/>
      <c r="N13" s="9"/>
      <c r="O13" s="9"/>
      <c r="P13" s="9"/>
      <c r="Q13" s="9"/>
      <c r="R13" s="9"/>
      <c r="S13" s="9"/>
      <c r="T13" s="9"/>
      <c r="U13" s="9"/>
      <c r="V13" s="9"/>
      <c r="W13" s="9"/>
      <c r="X13" s="9"/>
      <c r="Y13" s="9"/>
      <c r="Z13" s="9"/>
    </row>
    <row r="14" spans="1:26" ht="14.25" customHeight="1" x14ac:dyDescent="0.35">
      <c r="A14" s="13"/>
      <c r="B14" s="13"/>
      <c r="C14" s="10"/>
      <c r="D14" s="10"/>
      <c r="E14" s="10"/>
      <c r="F14" s="10"/>
      <c r="G14" s="9"/>
      <c r="H14" s="9"/>
      <c r="I14" s="9"/>
      <c r="J14" s="9"/>
      <c r="K14" s="9"/>
      <c r="L14" s="9"/>
      <c r="M14" s="9"/>
      <c r="N14" s="9"/>
      <c r="O14" s="9"/>
      <c r="P14" s="9"/>
      <c r="Q14" s="9"/>
      <c r="R14" s="9"/>
      <c r="S14" s="9"/>
      <c r="T14" s="9"/>
      <c r="U14" s="9"/>
      <c r="V14" s="9"/>
      <c r="W14" s="9"/>
      <c r="X14" s="9"/>
      <c r="Y14" s="9"/>
      <c r="Z14" s="9"/>
    </row>
    <row r="15" spans="1:26" ht="14.25" customHeight="1" x14ac:dyDescent="0.35">
      <c r="A15" s="14" t="s">
        <v>7</v>
      </c>
      <c r="B15" s="15" t="s">
        <v>4</v>
      </c>
      <c r="C15" s="10"/>
      <c r="D15" s="10"/>
      <c r="E15" s="10"/>
      <c r="F15" s="10"/>
      <c r="G15" s="9"/>
      <c r="H15" s="9"/>
      <c r="I15" s="9"/>
      <c r="J15" s="9"/>
      <c r="K15" s="9"/>
      <c r="L15" s="9"/>
      <c r="M15" s="9"/>
      <c r="N15" s="9"/>
      <c r="O15" s="9"/>
      <c r="P15" s="9"/>
      <c r="Q15" s="9"/>
      <c r="R15" s="9"/>
      <c r="S15" s="9"/>
      <c r="T15" s="9"/>
      <c r="U15" s="9"/>
      <c r="V15" s="9"/>
      <c r="W15" s="9"/>
      <c r="X15" s="9"/>
      <c r="Y15" s="9"/>
      <c r="Z15" s="9"/>
    </row>
    <row r="16" spans="1:26" ht="14.25" customHeight="1" x14ac:dyDescent="0.35">
      <c r="A16" s="14"/>
      <c r="B16" s="15"/>
      <c r="C16" s="10"/>
      <c r="D16" s="10"/>
      <c r="E16" s="10"/>
      <c r="F16" s="10"/>
      <c r="G16" s="9"/>
      <c r="H16" s="9"/>
      <c r="I16" s="9"/>
      <c r="J16" s="9"/>
      <c r="K16" s="9"/>
      <c r="L16" s="9"/>
      <c r="M16" s="9"/>
      <c r="N16" s="9"/>
      <c r="O16" s="9"/>
      <c r="P16" s="9"/>
      <c r="Q16" s="9"/>
      <c r="R16" s="9"/>
      <c r="S16" s="9"/>
      <c r="T16" s="9"/>
      <c r="U16" s="9"/>
      <c r="V16" s="9"/>
      <c r="W16" s="9"/>
      <c r="X16" s="9"/>
      <c r="Y16" s="9"/>
      <c r="Z16" s="9"/>
    </row>
    <row r="17" spans="1:26" ht="14.25" customHeight="1" x14ac:dyDescent="0.35">
      <c r="A17" s="17"/>
      <c r="B17" s="16"/>
      <c r="C17" s="10"/>
      <c r="D17" s="10"/>
      <c r="E17" s="10"/>
      <c r="F17" s="10"/>
      <c r="G17" s="9"/>
      <c r="H17" s="9"/>
      <c r="I17" s="9"/>
      <c r="J17" s="9"/>
      <c r="K17" s="9"/>
      <c r="L17" s="9"/>
      <c r="M17" s="9"/>
      <c r="N17" s="9"/>
      <c r="O17" s="9"/>
      <c r="P17" s="9"/>
      <c r="Q17" s="9"/>
      <c r="R17" s="9"/>
      <c r="S17" s="9"/>
      <c r="T17" s="9"/>
      <c r="U17" s="9"/>
      <c r="V17" s="9"/>
      <c r="W17" s="9"/>
      <c r="X17" s="9"/>
      <c r="Y17" s="9"/>
      <c r="Z17" s="9"/>
    </row>
    <row r="18" spans="1:26" ht="14.25" customHeight="1" x14ac:dyDescent="0.35">
      <c r="A18" s="89" t="s">
        <v>127</v>
      </c>
      <c r="B18" s="11" t="s">
        <v>125</v>
      </c>
      <c r="C18" s="10"/>
      <c r="D18" s="10"/>
      <c r="E18" s="10"/>
      <c r="F18" s="10"/>
      <c r="G18" s="9"/>
      <c r="H18" s="9"/>
      <c r="I18" s="9"/>
      <c r="J18" s="9"/>
      <c r="K18" s="9"/>
      <c r="L18" s="9"/>
      <c r="M18" s="9"/>
      <c r="N18" s="9"/>
      <c r="O18" s="9"/>
      <c r="P18" s="9"/>
      <c r="Q18" s="9"/>
      <c r="R18" s="9"/>
      <c r="S18" s="9"/>
      <c r="T18" s="9"/>
      <c r="U18" s="9"/>
      <c r="V18" s="9"/>
      <c r="W18" s="9"/>
      <c r="X18" s="9"/>
      <c r="Y18" s="9"/>
      <c r="Z18" s="9"/>
    </row>
    <row r="19" spans="1:26" ht="14.25" customHeight="1" x14ac:dyDescent="0.35">
      <c r="A19" s="89"/>
      <c r="B19" s="11"/>
      <c r="C19" s="10"/>
      <c r="D19" s="10"/>
      <c r="E19" s="10"/>
      <c r="F19" s="10"/>
      <c r="G19" s="9"/>
      <c r="H19" s="9"/>
      <c r="I19" s="9"/>
      <c r="J19" s="9"/>
      <c r="K19" s="9"/>
      <c r="L19" s="9"/>
      <c r="M19" s="9"/>
      <c r="N19" s="9"/>
      <c r="O19" s="9"/>
      <c r="P19" s="9"/>
      <c r="Q19" s="9"/>
      <c r="R19" s="9"/>
      <c r="S19" s="9"/>
      <c r="T19" s="9"/>
      <c r="U19" s="9"/>
      <c r="V19" s="9"/>
      <c r="W19" s="9"/>
      <c r="X19" s="9"/>
      <c r="Y19" s="9"/>
      <c r="Z19" s="9"/>
    </row>
    <row r="20" spans="1:26" ht="14.25" customHeight="1" x14ac:dyDescent="0.35">
      <c r="A20" s="18"/>
      <c r="B20" s="12"/>
      <c r="C20" s="10"/>
      <c r="D20" s="10"/>
      <c r="E20" s="10"/>
      <c r="F20" s="10"/>
      <c r="G20" s="9"/>
      <c r="H20" s="9"/>
      <c r="I20" s="9"/>
      <c r="J20" s="9"/>
      <c r="K20" s="9"/>
      <c r="L20" s="9"/>
      <c r="M20" s="9"/>
      <c r="N20" s="9"/>
      <c r="O20" s="9"/>
      <c r="P20" s="9"/>
      <c r="Q20" s="9"/>
      <c r="R20" s="9"/>
      <c r="S20" s="9"/>
      <c r="T20" s="9"/>
      <c r="U20" s="9"/>
      <c r="V20" s="9"/>
      <c r="W20" s="9"/>
      <c r="X20" s="9"/>
      <c r="Y20" s="9"/>
      <c r="Z20" s="9"/>
    </row>
    <row r="21" spans="1:26" ht="14.25" customHeight="1" x14ac:dyDescent="0.35">
      <c r="A21" s="19"/>
      <c r="B21" s="13"/>
      <c r="C21" s="10"/>
      <c r="D21" s="10"/>
      <c r="E21" s="10"/>
      <c r="F21" s="10"/>
      <c r="G21" s="9"/>
      <c r="H21" s="9"/>
      <c r="I21" s="9"/>
      <c r="J21" s="9"/>
      <c r="K21" s="9"/>
      <c r="L21" s="9"/>
      <c r="M21" s="9"/>
      <c r="N21" s="9"/>
      <c r="O21" s="9"/>
      <c r="P21" s="9"/>
      <c r="Q21" s="9"/>
      <c r="R21" s="9"/>
      <c r="S21" s="9"/>
      <c r="T21" s="9"/>
      <c r="U21" s="9"/>
      <c r="V21" s="9"/>
      <c r="W21" s="9"/>
      <c r="X21" s="9"/>
      <c r="Y21" s="9"/>
      <c r="Z21" s="9"/>
    </row>
    <row r="22" spans="1:26" ht="14.25" customHeight="1" x14ac:dyDescent="0.35">
      <c r="A22" s="20"/>
      <c r="B22" s="21"/>
      <c r="C22" s="10"/>
      <c r="D22" s="10"/>
      <c r="E22" s="10"/>
      <c r="F22" s="10"/>
      <c r="G22" s="9"/>
      <c r="H22" s="9"/>
      <c r="I22" s="9"/>
      <c r="J22" s="9"/>
      <c r="K22" s="9"/>
      <c r="L22" s="9"/>
      <c r="M22" s="9"/>
      <c r="N22" s="9"/>
      <c r="O22" s="9"/>
      <c r="P22" s="9"/>
      <c r="Q22" s="9"/>
      <c r="R22" s="9"/>
      <c r="S22" s="9"/>
      <c r="T22" s="9"/>
      <c r="U22" s="9"/>
      <c r="V22" s="9"/>
      <c r="W22" s="9"/>
      <c r="X22" s="9"/>
      <c r="Y22" s="9"/>
      <c r="Z22" s="9"/>
    </row>
    <row r="23" spans="1:26" ht="14.25" customHeight="1" x14ac:dyDescent="0.35">
      <c r="A23" s="13"/>
      <c r="B23" s="22"/>
      <c r="C23" s="10"/>
      <c r="D23" s="10"/>
      <c r="E23" s="10"/>
      <c r="F23" s="10"/>
      <c r="G23" s="9"/>
      <c r="H23" s="9"/>
      <c r="I23" s="9"/>
      <c r="J23" s="9"/>
      <c r="K23" s="9"/>
      <c r="L23" s="9"/>
      <c r="M23" s="9"/>
      <c r="N23" s="9"/>
      <c r="O23" s="9"/>
      <c r="P23" s="9"/>
      <c r="Q23" s="9"/>
      <c r="R23" s="9"/>
      <c r="S23" s="9"/>
      <c r="T23" s="9"/>
      <c r="U23" s="9"/>
      <c r="V23" s="9"/>
      <c r="W23" s="9"/>
      <c r="X23" s="9"/>
      <c r="Y23" s="9"/>
      <c r="Z23" s="9"/>
    </row>
    <row r="24" spans="1:26" ht="14.25" customHeight="1" x14ac:dyDescent="0.35">
      <c r="A24" s="10"/>
      <c r="B24" s="10"/>
      <c r="C24" s="10"/>
      <c r="D24" s="10"/>
      <c r="E24" s="10"/>
      <c r="F24" s="10"/>
      <c r="G24" s="9"/>
      <c r="H24" s="9"/>
      <c r="I24" s="9"/>
      <c r="J24" s="9"/>
      <c r="K24" s="9"/>
      <c r="L24" s="9"/>
      <c r="M24" s="9"/>
      <c r="N24" s="9"/>
      <c r="O24" s="9"/>
      <c r="P24" s="9"/>
      <c r="Q24" s="9"/>
      <c r="R24" s="9"/>
      <c r="S24" s="9"/>
      <c r="T24" s="9"/>
      <c r="U24" s="9"/>
      <c r="V24" s="9"/>
      <c r="W24" s="9"/>
      <c r="X24" s="9"/>
      <c r="Y24" s="9"/>
      <c r="Z24" s="9"/>
    </row>
    <row r="25" spans="1:26" ht="14.25" customHeight="1" x14ac:dyDescent="0.35">
      <c r="A25" s="10"/>
      <c r="B25" s="10"/>
      <c r="C25" s="10"/>
      <c r="D25" s="10"/>
      <c r="E25" s="10"/>
      <c r="F25" s="10"/>
      <c r="G25" s="9"/>
      <c r="H25" s="9"/>
      <c r="I25" s="9"/>
      <c r="J25" s="9"/>
      <c r="K25" s="9"/>
      <c r="L25" s="9"/>
      <c r="M25" s="9"/>
      <c r="N25" s="9"/>
      <c r="O25" s="9"/>
      <c r="P25" s="9"/>
      <c r="Q25" s="9"/>
      <c r="R25" s="9"/>
      <c r="S25" s="9"/>
      <c r="T25" s="9"/>
      <c r="U25" s="9"/>
      <c r="V25" s="9"/>
      <c r="W25" s="9"/>
      <c r="X25" s="9"/>
      <c r="Y25" s="9"/>
      <c r="Z25" s="9"/>
    </row>
    <row r="26" spans="1:26" ht="14.25" customHeight="1" x14ac:dyDescent="0.35">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4.25" customHeight="1" x14ac:dyDescent="0.35">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4.25" customHeight="1" x14ac:dyDescent="0.35">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4.25" customHeight="1" x14ac:dyDescent="0.35">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4.25" customHeight="1"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35">
      <c r="A32" s="23"/>
      <c r="B32" s="24"/>
      <c r="C32" s="24"/>
      <c r="D32" s="24"/>
      <c r="E32" s="24"/>
      <c r="F32" s="24"/>
      <c r="G32" s="24"/>
      <c r="H32" s="24"/>
      <c r="I32" s="9"/>
      <c r="J32" s="9"/>
      <c r="K32" s="9"/>
      <c r="L32" s="9"/>
      <c r="M32" s="9"/>
      <c r="N32" s="9"/>
      <c r="O32" s="9"/>
      <c r="P32" s="9"/>
      <c r="Q32" s="9"/>
      <c r="R32" s="9"/>
      <c r="S32" s="9"/>
      <c r="T32" s="9"/>
      <c r="U32" s="9"/>
      <c r="V32" s="9"/>
      <c r="W32" s="9"/>
      <c r="X32" s="9"/>
      <c r="Y32" s="9"/>
      <c r="Z32" s="9"/>
    </row>
    <row r="33" spans="1:26" ht="14.25" customHeight="1"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3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sheetData>
  <mergeCells count="2">
    <mergeCell ref="A1:F1"/>
    <mergeCell ref="A3:F6"/>
  </mergeCells>
  <hyperlinks>
    <hyperlink ref="A11" location="Coversheet!A1" display="Coversheet"/>
    <hyperlink ref="A12" location="'Instructions Please Read'!A1" display="'Instructions Please Read'!A1"/>
    <hyperlink ref="A18" location="'Pricing Matrix'!A1" display="Pricing Matrix"/>
    <hyperlink ref="A13" location="Descriptions!A1" display="Descriptions"/>
  </hyperlink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86"/>
  <sheetViews>
    <sheetView workbookViewId="0">
      <selection activeCell="A14" sqref="A14"/>
    </sheetView>
  </sheetViews>
  <sheetFormatPr defaultColWidth="13.81640625" defaultRowHeight="15" customHeight="1" x14ac:dyDescent="0.35"/>
  <cols>
    <col min="1" max="1" width="162.1796875" style="4" customWidth="1"/>
    <col min="2" max="26" width="124.36328125" style="4" customWidth="1"/>
    <col min="27" max="16384" width="13.81640625" style="4"/>
  </cols>
  <sheetData>
    <row r="1" spans="1:26" ht="111.5" customHeight="1" x14ac:dyDescent="0.35">
      <c r="A1" s="33" t="s">
        <v>137</v>
      </c>
      <c r="B1" s="34"/>
      <c r="C1" s="34"/>
      <c r="D1" s="34"/>
      <c r="E1" s="34"/>
      <c r="F1" s="34"/>
      <c r="G1" s="34"/>
      <c r="H1" s="34"/>
      <c r="I1" s="35"/>
      <c r="J1" s="35"/>
      <c r="K1" s="35"/>
      <c r="L1" s="35"/>
      <c r="M1" s="35"/>
      <c r="N1" s="35"/>
      <c r="O1" s="35"/>
      <c r="P1" s="35"/>
      <c r="Q1" s="35"/>
      <c r="R1" s="35"/>
      <c r="S1" s="35"/>
      <c r="T1" s="35"/>
      <c r="U1" s="35"/>
      <c r="V1" s="35"/>
      <c r="W1" s="35"/>
      <c r="X1" s="35"/>
      <c r="Y1" s="35"/>
      <c r="Z1" s="35"/>
    </row>
    <row r="2" spans="1:26" ht="24" customHeight="1" x14ac:dyDescent="0.35">
      <c r="A2" s="36" t="s">
        <v>8</v>
      </c>
      <c r="B2" s="37"/>
      <c r="C2" s="37"/>
      <c r="D2" s="37"/>
      <c r="E2" s="37"/>
      <c r="F2" s="37"/>
      <c r="G2" s="37"/>
      <c r="H2" s="37"/>
      <c r="I2" s="37"/>
      <c r="J2" s="37"/>
      <c r="K2" s="35"/>
      <c r="L2" s="35"/>
      <c r="M2" s="35"/>
      <c r="N2" s="35"/>
      <c r="O2" s="35"/>
      <c r="P2" s="35"/>
      <c r="Q2" s="35"/>
      <c r="R2" s="35"/>
      <c r="S2" s="35"/>
      <c r="T2" s="35"/>
      <c r="U2" s="35"/>
      <c r="V2" s="35"/>
      <c r="W2" s="35"/>
      <c r="X2" s="35"/>
      <c r="Y2" s="35"/>
      <c r="Z2" s="35"/>
    </row>
    <row r="3" spans="1:26" ht="12.75" customHeight="1" x14ac:dyDescent="0.35">
      <c r="A3" s="38" t="s">
        <v>9</v>
      </c>
      <c r="B3" s="35"/>
      <c r="C3" s="35"/>
      <c r="D3" s="35"/>
      <c r="E3" s="35"/>
      <c r="F3" s="35"/>
      <c r="G3" s="35"/>
      <c r="H3" s="35"/>
      <c r="I3" s="35"/>
      <c r="J3" s="35"/>
      <c r="K3" s="35"/>
      <c r="L3" s="35"/>
      <c r="M3" s="35"/>
      <c r="N3" s="35"/>
      <c r="O3" s="35"/>
      <c r="P3" s="35"/>
      <c r="Q3" s="35"/>
      <c r="R3" s="35"/>
      <c r="S3" s="35"/>
      <c r="T3" s="35"/>
      <c r="U3" s="35"/>
      <c r="V3" s="35"/>
      <c r="W3" s="35"/>
      <c r="X3" s="35"/>
      <c r="Y3" s="35"/>
      <c r="Z3" s="35"/>
    </row>
    <row r="4" spans="1:26" ht="12.75" customHeight="1" x14ac:dyDescent="0.35">
      <c r="A4" s="39" t="s">
        <v>88</v>
      </c>
      <c r="B4" s="35"/>
      <c r="C4" s="35"/>
      <c r="D4" s="35"/>
      <c r="E4" s="35"/>
      <c r="F4" s="35"/>
      <c r="G4" s="35"/>
      <c r="H4" s="35"/>
      <c r="I4" s="35"/>
      <c r="J4" s="35"/>
      <c r="K4" s="35"/>
      <c r="L4" s="35"/>
      <c r="M4" s="35"/>
      <c r="N4" s="35"/>
      <c r="O4" s="35"/>
      <c r="P4" s="35"/>
      <c r="Q4" s="35"/>
      <c r="R4" s="35"/>
      <c r="S4" s="35"/>
      <c r="T4" s="35"/>
      <c r="U4" s="35"/>
      <c r="V4" s="35"/>
      <c r="W4" s="35"/>
      <c r="X4" s="35"/>
      <c r="Y4" s="35"/>
      <c r="Z4" s="35"/>
    </row>
    <row r="5" spans="1:26" ht="12.75" customHeight="1" x14ac:dyDescent="0.35">
      <c r="A5" s="39"/>
      <c r="B5" s="35"/>
      <c r="C5" s="35"/>
      <c r="D5" s="35"/>
      <c r="E5" s="35"/>
      <c r="F5" s="35"/>
      <c r="G5" s="35"/>
      <c r="H5" s="35"/>
      <c r="I5" s="35"/>
      <c r="J5" s="35"/>
      <c r="K5" s="35"/>
      <c r="L5" s="35"/>
      <c r="M5" s="35"/>
      <c r="N5" s="35"/>
      <c r="O5" s="35"/>
      <c r="P5" s="35"/>
      <c r="Q5" s="35"/>
      <c r="R5" s="35"/>
      <c r="S5" s="35"/>
      <c r="T5" s="35"/>
      <c r="U5" s="35"/>
      <c r="V5" s="35"/>
      <c r="W5" s="35"/>
      <c r="X5" s="35"/>
      <c r="Y5" s="35"/>
      <c r="Z5" s="35"/>
    </row>
    <row r="6" spans="1:26" ht="12.75" customHeight="1" x14ac:dyDescent="0.35">
      <c r="A6" s="39" t="s">
        <v>89</v>
      </c>
      <c r="B6" s="35"/>
      <c r="C6" s="35"/>
      <c r="D6" s="35"/>
      <c r="E6" s="35"/>
      <c r="F6" s="35"/>
      <c r="G6" s="35"/>
      <c r="H6" s="35"/>
      <c r="I6" s="35"/>
      <c r="J6" s="35"/>
      <c r="K6" s="35"/>
      <c r="L6" s="35"/>
      <c r="M6" s="35"/>
      <c r="N6" s="35"/>
      <c r="O6" s="35"/>
      <c r="P6" s="35"/>
      <c r="Q6" s="35"/>
      <c r="R6" s="35"/>
      <c r="S6" s="35"/>
      <c r="T6" s="35"/>
      <c r="U6" s="35"/>
      <c r="V6" s="35"/>
      <c r="W6" s="35"/>
      <c r="X6" s="35"/>
      <c r="Y6" s="35"/>
      <c r="Z6" s="35"/>
    </row>
    <row r="7" spans="1:26" ht="12.75" customHeight="1" x14ac:dyDescent="0.35">
      <c r="A7" s="39"/>
      <c r="B7" s="35"/>
      <c r="C7" s="35"/>
      <c r="D7" s="35"/>
      <c r="E7" s="35"/>
      <c r="F7" s="35"/>
      <c r="G7" s="35"/>
      <c r="H7" s="35"/>
      <c r="I7" s="35"/>
      <c r="J7" s="35"/>
      <c r="K7" s="35"/>
      <c r="L7" s="35"/>
      <c r="M7" s="35"/>
      <c r="N7" s="35"/>
      <c r="O7" s="35"/>
      <c r="P7" s="35"/>
      <c r="Q7" s="35"/>
      <c r="R7" s="35"/>
      <c r="S7" s="35"/>
      <c r="T7" s="35"/>
      <c r="U7" s="35"/>
      <c r="V7" s="35"/>
      <c r="W7" s="35"/>
      <c r="X7" s="35"/>
      <c r="Y7" s="35"/>
      <c r="Z7" s="35"/>
    </row>
    <row r="8" spans="1:26" ht="12.75" customHeight="1" x14ac:dyDescent="0.35">
      <c r="A8" s="39" t="s">
        <v>90</v>
      </c>
      <c r="B8" s="35"/>
      <c r="C8" s="35"/>
      <c r="D8" s="35"/>
      <c r="E8" s="35"/>
      <c r="F8" s="35"/>
      <c r="G8" s="35"/>
      <c r="H8" s="35"/>
      <c r="I8" s="35"/>
      <c r="J8" s="35"/>
      <c r="K8" s="35"/>
      <c r="L8" s="35"/>
      <c r="M8" s="35"/>
      <c r="N8" s="35"/>
      <c r="O8" s="35"/>
      <c r="P8" s="35"/>
      <c r="Q8" s="35"/>
      <c r="R8" s="35"/>
      <c r="S8" s="35"/>
      <c r="T8" s="35"/>
      <c r="U8" s="35"/>
      <c r="V8" s="35"/>
      <c r="W8" s="35"/>
      <c r="X8" s="35"/>
      <c r="Y8" s="35"/>
      <c r="Z8" s="35"/>
    </row>
    <row r="9" spans="1:26" ht="12.75" customHeight="1" x14ac:dyDescent="0.35">
      <c r="A9" s="40"/>
      <c r="B9" s="35"/>
      <c r="C9" s="35"/>
      <c r="D9" s="35"/>
      <c r="E9" s="35"/>
      <c r="F9" s="35"/>
      <c r="G9" s="35"/>
      <c r="H9" s="35"/>
      <c r="I9" s="35"/>
      <c r="J9" s="35"/>
      <c r="K9" s="35"/>
      <c r="L9" s="35"/>
      <c r="M9" s="35"/>
      <c r="N9" s="35"/>
      <c r="O9" s="35"/>
      <c r="P9" s="35"/>
      <c r="Q9" s="35"/>
      <c r="R9" s="35"/>
      <c r="S9" s="35"/>
      <c r="T9" s="35"/>
      <c r="U9" s="35"/>
      <c r="V9" s="35"/>
      <c r="W9" s="35"/>
      <c r="X9" s="35"/>
      <c r="Y9" s="35"/>
      <c r="Z9" s="35"/>
    </row>
    <row r="10" spans="1:26" ht="12.75" customHeight="1" x14ac:dyDescent="0.35">
      <c r="A10" s="41"/>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12.75" customHeight="1" x14ac:dyDescent="0.35">
      <c r="A11" s="42" t="s">
        <v>10</v>
      </c>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12.75" customHeight="1" x14ac:dyDescent="0.35">
      <c r="A12" s="39" t="s">
        <v>11</v>
      </c>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ht="12.75" customHeight="1" x14ac:dyDescent="0.35">
      <c r="A13" s="39"/>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2.75" customHeight="1" x14ac:dyDescent="0.35">
      <c r="A14" s="40" t="s">
        <v>12</v>
      </c>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2.75" customHeight="1" x14ac:dyDescent="0.35">
      <c r="A15" s="43"/>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2.75" customHeight="1" x14ac:dyDescent="0.35">
      <c r="A16" s="44" t="s">
        <v>13</v>
      </c>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ht="12.75" customHeight="1" x14ac:dyDescent="0.35">
      <c r="A17" s="45"/>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64.5" customHeight="1" x14ac:dyDescent="0.35">
      <c r="A18" s="46" t="s">
        <v>142</v>
      </c>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47" customHeight="1" x14ac:dyDescent="0.35">
      <c r="A19" s="47" t="s">
        <v>91</v>
      </c>
      <c r="B19" s="48"/>
      <c r="C19" s="48"/>
      <c r="D19" s="48"/>
      <c r="E19" s="48"/>
      <c r="F19" s="48"/>
      <c r="G19" s="48"/>
      <c r="H19" s="48"/>
      <c r="I19" s="48"/>
      <c r="J19" s="48"/>
      <c r="K19" s="35"/>
      <c r="L19" s="35"/>
      <c r="M19" s="35"/>
      <c r="N19" s="35"/>
      <c r="O19" s="35"/>
      <c r="P19" s="35"/>
      <c r="Q19" s="35"/>
      <c r="R19" s="35"/>
      <c r="S19" s="35"/>
      <c r="T19" s="35"/>
      <c r="U19" s="35"/>
      <c r="V19" s="35"/>
      <c r="W19" s="35"/>
      <c r="X19" s="35"/>
      <c r="Y19" s="35"/>
      <c r="Z19" s="35"/>
    </row>
    <row r="20" spans="1:26" ht="47" customHeight="1" x14ac:dyDescent="0.35">
      <c r="A20" s="49" t="s">
        <v>92</v>
      </c>
      <c r="B20" s="48"/>
      <c r="C20" s="48"/>
      <c r="D20" s="48"/>
      <c r="E20" s="48"/>
      <c r="F20" s="48"/>
      <c r="G20" s="48"/>
      <c r="H20" s="48"/>
      <c r="I20" s="48"/>
      <c r="J20" s="48"/>
      <c r="K20" s="35"/>
      <c r="L20" s="35"/>
      <c r="M20" s="35"/>
      <c r="N20" s="35"/>
      <c r="O20" s="35"/>
      <c r="P20" s="35"/>
      <c r="Q20" s="35"/>
      <c r="R20" s="35"/>
      <c r="S20" s="35"/>
      <c r="T20" s="35"/>
      <c r="U20" s="35"/>
      <c r="V20" s="35"/>
      <c r="W20" s="35"/>
      <c r="X20" s="35"/>
      <c r="Y20" s="35"/>
      <c r="Z20" s="35"/>
    </row>
    <row r="21" spans="1:26" ht="12.75" customHeight="1" x14ac:dyDescent="0.35">
      <c r="A21" s="40"/>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2.75" customHeight="1" x14ac:dyDescent="0.35">
      <c r="A22" s="38" t="s">
        <v>14</v>
      </c>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2.75" customHeight="1" x14ac:dyDescent="0.35">
      <c r="A23" s="118" t="s">
        <v>93</v>
      </c>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335.25" customHeight="1" x14ac:dyDescent="0.35">
      <c r="A24" s="119"/>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28" customHeight="1" x14ac:dyDescent="0.35">
      <c r="A25" s="120"/>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2.75" customHeight="1" x14ac:dyDescent="0.3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2.75" customHeight="1" x14ac:dyDescent="0.3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2.75" customHeight="1" x14ac:dyDescent="0.3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2.75" customHeight="1" x14ac:dyDescent="0.3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2.75" customHeight="1" x14ac:dyDescent="0.3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2.75" customHeight="1" x14ac:dyDescent="0.3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2.75" customHeight="1" x14ac:dyDescent="0.3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2.75" customHeight="1" x14ac:dyDescent="0.3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2.75" customHeight="1" x14ac:dyDescent="0.3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75" customHeight="1" x14ac:dyDescent="0.3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2.75" customHeight="1" x14ac:dyDescent="0.3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2.75" customHeight="1" x14ac:dyDescent="0.3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2.75" customHeight="1" x14ac:dyDescent="0.3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2.75" customHeight="1" x14ac:dyDescent="0.3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2.75" customHeight="1" x14ac:dyDescent="0.3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2.75" customHeight="1" x14ac:dyDescent="0.3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2.75" customHeight="1" x14ac:dyDescent="0.3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2.75" customHeight="1" x14ac:dyDescent="0.3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2.75" customHeight="1" x14ac:dyDescent="0.3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2.75" customHeight="1" x14ac:dyDescent="0.3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2.75" customHeight="1" x14ac:dyDescent="0.3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2.75" customHeight="1" x14ac:dyDescent="0.3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2.75" customHeight="1" x14ac:dyDescent="0.3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2.75" customHeight="1" x14ac:dyDescent="0.3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2.75" customHeight="1" x14ac:dyDescent="0.3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2.75" customHeight="1" x14ac:dyDescent="0.3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2.75" customHeight="1" x14ac:dyDescent="0.3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2.75" customHeight="1" x14ac:dyDescent="0.3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2.75" customHeight="1" x14ac:dyDescent="0.3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2.75" customHeight="1" x14ac:dyDescent="0.3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2.75" customHeight="1" x14ac:dyDescent="0.3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2.75" customHeight="1" x14ac:dyDescent="0.3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2.75" customHeight="1" x14ac:dyDescent="0.3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2.75" customHeight="1" x14ac:dyDescent="0.3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2.75" customHeight="1" x14ac:dyDescent="0.3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2.75" customHeight="1" x14ac:dyDescent="0.3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2.75" customHeight="1" x14ac:dyDescent="0.3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2.75" customHeight="1" x14ac:dyDescent="0.3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2.75" customHeight="1" x14ac:dyDescent="0.3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2.75" customHeight="1" x14ac:dyDescent="0.3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2.75" customHeight="1" x14ac:dyDescent="0.3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2.75" customHeight="1" x14ac:dyDescent="0.3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2.75" customHeight="1" x14ac:dyDescent="0.3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2.75" customHeight="1" x14ac:dyDescent="0.3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2.75" customHeight="1" x14ac:dyDescent="0.3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2.75" customHeight="1" x14ac:dyDescent="0.3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2.75" customHeight="1" x14ac:dyDescent="0.3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2.75" customHeight="1" x14ac:dyDescent="0.3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2.75" customHeight="1" x14ac:dyDescent="0.3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2.75" customHeight="1" x14ac:dyDescent="0.3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2.75" customHeight="1" x14ac:dyDescent="0.3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2.75" customHeight="1" x14ac:dyDescent="0.3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2.75" customHeight="1" x14ac:dyDescent="0.3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2.75" customHeight="1" x14ac:dyDescent="0.3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2.75" customHeight="1" x14ac:dyDescent="0.3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2.75" customHeight="1" x14ac:dyDescent="0.3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2.75" customHeight="1" x14ac:dyDescent="0.3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2.75" customHeight="1" x14ac:dyDescent="0.3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2.75" customHeight="1" x14ac:dyDescent="0.3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2.75" customHeight="1" x14ac:dyDescent="0.3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2.75" customHeight="1" x14ac:dyDescent="0.3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2.75" customHeight="1" x14ac:dyDescent="0.3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2.75" customHeight="1" x14ac:dyDescent="0.3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2.75" customHeight="1" x14ac:dyDescent="0.3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2.75" customHeight="1" x14ac:dyDescent="0.3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2.75" customHeight="1" x14ac:dyDescent="0.3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2.75" customHeight="1" x14ac:dyDescent="0.3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2.75" customHeight="1" x14ac:dyDescent="0.3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2.75" customHeight="1" x14ac:dyDescent="0.3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2.75" customHeight="1" x14ac:dyDescent="0.3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2.75" customHeight="1" x14ac:dyDescent="0.3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2.75" customHeight="1" x14ac:dyDescent="0.3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2.75" customHeight="1" x14ac:dyDescent="0.3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2.75" customHeight="1" x14ac:dyDescent="0.3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2.75" customHeight="1" x14ac:dyDescent="0.3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2.75" customHeight="1" x14ac:dyDescent="0.3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2.75" customHeight="1" x14ac:dyDescent="0.3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2.75" customHeight="1" x14ac:dyDescent="0.3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2.75" customHeight="1" x14ac:dyDescent="0.3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2.75" customHeight="1" x14ac:dyDescent="0.3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2.75" customHeight="1" x14ac:dyDescent="0.3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2.75" customHeight="1" x14ac:dyDescent="0.3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2.75" customHeight="1" x14ac:dyDescent="0.3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2.75" customHeight="1" x14ac:dyDescent="0.3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2.75" customHeight="1" x14ac:dyDescent="0.3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2.75" customHeight="1" x14ac:dyDescent="0.3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2.75" customHeight="1" x14ac:dyDescent="0.3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2.75" customHeight="1" x14ac:dyDescent="0.3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2.75" customHeight="1" x14ac:dyDescent="0.3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2.75" customHeight="1" x14ac:dyDescent="0.3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2.75" customHeight="1" x14ac:dyDescent="0.3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2.75" customHeight="1" x14ac:dyDescent="0.3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2.75" customHeight="1" x14ac:dyDescent="0.3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2.75" customHeight="1" x14ac:dyDescent="0.3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2.75" customHeight="1" x14ac:dyDescent="0.3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2.75" customHeight="1" x14ac:dyDescent="0.3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2.75" customHeight="1" x14ac:dyDescent="0.3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2.75" customHeight="1" x14ac:dyDescent="0.3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2.75" customHeight="1" x14ac:dyDescent="0.3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2.75" customHeight="1" x14ac:dyDescent="0.3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2.75" customHeight="1" x14ac:dyDescent="0.3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2.75" customHeight="1" x14ac:dyDescent="0.3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2.75" customHeight="1" x14ac:dyDescent="0.3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2.75" customHeight="1" x14ac:dyDescent="0.3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2.75" customHeight="1" x14ac:dyDescent="0.3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2.75" customHeight="1" x14ac:dyDescent="0.3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2.75" customHeight="1" x14ac:dyDescent="0.3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2.75" customHeight="1" x14ac:dyDescent="0.3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2.75" customHeight="1" x14ac:dyDescent="0.3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2.75" customHeight="1" x14ac:dyDescent="0.3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2.75" customHeight="1" x14ac:dyDescent="0.3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2.75" customHeight="1" x14ac:dyDescent="0.3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2.75" customHeight="1" x14ac:dyDescent="0.3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2.75" customHeight="1" x14ac:dyDescent="0.3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2.75" customHeight="1" x14ac:dyDescent="0.3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2.75" customHeight="1" x14ac:dyDescent="0.3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2.75" customHeight="1" x14ac:dyDescent="0.3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2.75" customHeight="1" x14ac:dyDescent="0.3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2.75" customHeight="1" x14ac:dyDescent="0.3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2.75" customHeight="1" x14ac:dyDescent="0.3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2.75" customHeight="1" x14ac:dyDescent="0.3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2.75" customHeight="1" x14ac:dyDescent="0.3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2.75" customHeight="1" x14ac:dyDescent="0.3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2.75" customHeight="1" x14ac:dyDescent="0.3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2.75" customHeight="1" x14ac:dyDescent="0.3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2.75" customHeight="1" x14ac:dyDescent="0.3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2.75" customHeight="1" x14ac:dyDescent="0.3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2.75" customHeight="1" x14ac:dyDescent="0.3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2.75" customHeight="1" x14ac:dyDescent="0.3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2.75" customHeight="1" x14ac:dyDescent="0.3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2.75" customHeight="1" x14ac:dyDescent="0.3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2.75" customHeight="1" x14ac:dyDescent="0.3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2.75" customHeight="1" x14ac:dyDescent="0.3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2.75" customHeight="1" x14ac:dyDescent="0.3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2.75" customHeight="1" x14ac:dyDescent="0.3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2.75" customHeight="1" x14ac:dyDescent="0.3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2.75" customHeight="1" x14ac:dyDescent="0.3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2.75" customHeight="1" x14ac:dyDescent="0.3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2.75" customHeight="1" x14ac:dyDescent="0.3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2.75" customHeight="1" x14ac:dyDescent="0.3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2.75" customHeight="1" x14ac:dyDescent="0.3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2.75" customHeight="1" x14ac:dyDescent="0.3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2.75" customHeight="1" x14ac:dyDescent="0.3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2.75" customHeight="1" x14ac:dyDescent="0.3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2.75" customHeight="1" x14ac:dyDescent="0.3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2.75" customHeight="1" x14ac:dyDescent="0.3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2.75" customHeight="1" x14ac:dyDescent="0.3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2.75" customHeight="1" x14ac:dyDescent="0.3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2.75" customHeight="1" x14ac:dyDescent="0.3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2.75" customHeight="1" x14ac:dyDescent="0.3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2.75" customHeight="1" x14ac:dyDescent="0.3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2.75" customHeight="1" x14ac:dyDescent="0.3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2.75" customHeight="1" x14ac:dyDescent="0.3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2.75" customHeight="1" x14ac:dyDescent="0.3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2.75" customHeight="1" x14ac:dyDescent="0.3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2.75" customHeight="1" x14ac:dyDescent="0.3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2.75" customHeight="1" x14ac:dyDescent="0.3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2.75" customHeight="1" x14ac:dyDescent="0.3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2.75" customHeight="1" x14ac:dyDescent="0.3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2.75" customHeight="1" x14ac:dyDescent="0.3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2.75" customHeight="1" x14ac:dyDescent="0.3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2.75" customHeight="1" x14ac:dyDescent="0.3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2.75" customHeight="1" x14ac:dyDescent="0.3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2.75" customHeight="1" x14ac:dyDescent="0.3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2.75" customHeight="1" x14ac:dyDescent="0.3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2.75" customHeight="1" x14ac:dyDescent="0.3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2.75" customHeight="1" x14ac:dyDescent="0.3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2.75" customHeight="1" x14ac:dyDescent="0.3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2.75" customHeight="1" x14ac:dyDescent="0.3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2.75" customHeight="1" x14ac:dyDescent="0.3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2.75" customHeight="1" x14ac:dyDescent="0.3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2.75" customHeight="1" x14ac:dyDescent="0.3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2.75" customHeight="1" x14ac:dyDescent="0.3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2.75" customHeight="1" x14ac:dyDescent="0.3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2.75" customHeight="1" x14ac:dyDescent="0.3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2.75" customHeight="1" x14ac:dyDescent="0.3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2.75" customHeight="1" x14ac:dyDescent="0.3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2.75" customHeight="1" x14ac:dyDescent="0.3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2.75" customHeight="1" x14ac:dyDescent="0.3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2.75" customHeight="1" x14ac:dyDescent="0.3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2.75" customHeight="1" x14ac:dyDescent="0.3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2.75" customHeight="1" x14ac:dyDescent="0.3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2.75" customHeight="1" x14ac:dyDescent="0.3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2.75" customHeight="1" x14ac:dyDescent="0.3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2.75" customHeight="1" x14ac:dyDescent="0.3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2.75" customHeight="1" x14ac:dyDescent="0.3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2.75" customHeight="1" x14ac:dyDescent="0.3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2.75" customHeight="1" x14ac:dyDescent="0.3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2.75" customHeight="1" x14ac:dyDescent="0.3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2.75" customHeight="1" x14ac:dyDescent="0.3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2.75" customHeight="1" x14ac:dyDescent="0.3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2.75" customHeight="1" x14ac:dyDescent="0.3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2.75" customHeight="1" x14ac:dyDescent="0.3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2.75" customHeight="1" x14ac:dyDescent="0.3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2.75" customHeight="1" x14ac:dyDescent="0.3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2.75" customHeight="1" x14ac:dyDescent="0.3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2.75" customHeight="1" x14ac:dyDescent="0.3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2.75" customHeight="1" x14ac:dyDescent="0.3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2.75" customHeight="1" x14ac:dyDescent="0.3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2.75" customHeight="1" x14ac:dyDescent="0.3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2.75" customHeight="1" x14ac:dyDescent="0.3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2.75" customHeight="1" x14ac:dyDescent="0.3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2.75" customHeight="1" x14ac:dyDescent="0.3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2.75" customHeight="1" x14ac:dyDescent="0.3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2.75" customHeight="1" x14ac:dyDescent="0.3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2.75" customHeight="1" x14ac:dyDescent="0.3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2.75" customHeight="1" x14ac:dyDescent="0.3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2.75" customHeight="1" x14ac:dyDescent="0.3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2.75" customHeight="1" x14ac:dyDescent="0.3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2.75" customHeight="1" x14ac:dyDescent="0.3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2.75" customHeight="1" x14ac:dyDescent="0.3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2.75" customHeight="1" x14ac:dyDescent="0.3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2.75" customHeight="1" x14ac:dyDescent="0.3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2.75" customHeight="1" x14ac:dyDescent="0.3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2.75" customHeight="1" x14ac:dyDescent="0.3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2.75" customHeight="1" x14ac:dyDescent="0.3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2.75" customHeight="1" x14ac:dyDescent="0.3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2.75" customHeight="1" x14ac:dyDescent="0.3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2.75" customHeight="1" x14ac:dyDescent="0.3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2.75" customHeight="1" x14ac:dyDescent="0.3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2.75" customHeight="1" x14ac:dyDescent="0.3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2.75" customHeight="1" x14ac:dyDescent="0.3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2.75" customHeight="1" x14ac:dyDescent="0.3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2.75" customHeight="1" x14ac:dyDescent="0.3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2.75" customHeight="1" x14ac:dyDescent="0.3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2.75" customHeight="1" x14ac:dyDescent="0.3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2.75" customHeight="1" x14ac:dyDescent="0.3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2.75" customHeight="1" x14ac:dyDescent="0.3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2.75" customHeight="1" x14ac:dyDescent="0.3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2.75" customHeight="1" x14ac:dyDescent="0.3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2.75" customHeight="1" x14ac:dyDescent="0.3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2.75" customHeight="1" x14ac:dyDescent="0.3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2.75" customHeight="1" x14ac:dyDescent="0.3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2.75" customHeight="1" x14ac:dyDescent="0.3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2.75" customHeight="1" x14ac:dyDescent="0.3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2.75" customHeight="1" x14ac:dyDescent="0.3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2.75" customHeight="1" x14ac:dyDescent="0.3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2.75" customHeight="1" x14ac:dyDescent="0.3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2.75" customHeight="1" x14ac:dyDescent="0.3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2.75" customHeight="1" x14ac:dyDescent="0.3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2.75" customHeight="1" x14ac:dyDescent="0.3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2.75" customHeight="1" x14ac:dyDescent="0.3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2.75" customHeight="1" x14ac:dyDescent="0.3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2.75" customHeight="1" x14ac:dyDescent="0.3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2.75" customHeight="1" x14ac:dyDescent="0.3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2.75" customHeight="1" x14ac:dyDescent="0.3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2.75" customHeight="1" x14ac:dyDescent="0.3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2.75" customHeight="1" x14ac:dyDescent="0.3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2.75" customHeight="1" x14ac:dyDescent="0.3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2.75" customHeight="1" x14ac:dyDescent="0.3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2.75" customHeight="1" x14ac:dyDescent="0.3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2.75" customHeight="1" x14ac:dyDescent="0.3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2.75" customHeight="1" x14ac:dyDescent="0.3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2.75" customHeight="1" x14ac:dyDescent="0.3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2.75" customHeight="1" x14ac:dyDescent="0.3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2.75" customHeight="1" x14ac:dyDescent="0.3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2.75" customHeight="1" x14ac:dyDescent="0.3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2.75" customHeight="1" x14ac:dyDescent="0.3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2.75" customHeight="1" x14ac:dyDescent="0.3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2.75" customHeight="1" x14ac:dyDescent="0.3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2.75" customHeight="1" x14ac:dyDescent="0.3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2.75" customHeight="1" x14ac:dyDescent="0.3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2.75" customHeight="1" x14ac:dyDescent="0.3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2.75" customHeight="1" x14ac:dyDescent="0.3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2.75" customHeight="1" x14ac:dyDescent="0.3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2.75" customHeight="1" x14ac:dyDescent="0.3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2.75" customHeight="1" x14ac:dyDescent="0.3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2.75" customHeight="1" x14ac:dyDescent="0.3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2.75" customHeight="1" x14ac:dyDescent="0.3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2.75" customHeight="1" x14ac:dyDescent="0.3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2.75" customHeight="1" x14ac:dyDescent="0.3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2.75" customHeight="1" x14ac:dyDescent="0.3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2.75" customHeight="1" x14ac:dyDescent="0.3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2.75" customHeight="1" x14ac:dyDescent="0.3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2.75" customHeight="1" x14ac:dyDescent="0.3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2.75" customHeight="1" x14ac:dyDescent="0.3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2.75" customHeight="1" x14ac:dyDescent="0.3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2.75" customHeight="1" x14ac:dyDescent="0.3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2.75" customHeight="1" x14ac:dyDescent="0.3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2.75" customHeight="1" x14ac:dyDescent="0.3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2.75" customHeight="1" x14ac:dyDescent="0.3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2.75" customHeight="1" x14ac:dyDescent="0.3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2.75" customHeight="1" x14ac:dyDescent="0.3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2.75" customHeight="1" x14ac:dyDescent="0.3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2.75" customHeight="1" x14ac:dyDescent="0.3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2.75" customHeight="1" x14ac:dyDescent="0.3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2.75" customHeight="1" x14ac:dyDescent="0.3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2.75" customHeight="1" x14ac:dyDescent="0.3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2.75" customHeight="1" x14ac:dyDescent="0.3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2.75" customHeight="1" x14ac:dyDescent="0.3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2.75" customHeight="1" x14ac:dyDescent="0.3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2.75" customHeight="1" x14ac:dyDescent="0.3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2.75" customHeight="1" x14ac:dyDescent="0.3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2.75" customHeight="1" x14ac:dyDescent="0.3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2.75" customHeight="1" x14ac:dyDescent="0.3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2.75" customHeight="1" x14ac:dyDescent="0.3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2.75" customHeight="1" x14ac:dyDescent="0.3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2.75" customHeight="1" x14ac:dyDescent="0.3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2.75" customHeight="1" x14ac:dyDescent="0.3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2.75" customHeight="1" x14ac:dyDescent="0.3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2.75" customHeight="1" x14ac:dyDescent="0.3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2.75" customHeight="1" x14ac:dyDescent="0.3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2.75" customHeight="1" x14ac:dyDescent="0.3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2.75" customHeight="1" x14ac:dyDescent="0.3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2.75" customHeight="1" x14ac:dyDescent="0.3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2.75" customHeight="1" x14ac:dyDescent="0.3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2.75" customHeight="1" x14ac:dyDescent="0.3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2.75" customHeight="1" x14ac:dyDescent="0.3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2.75" customHeight="1" x14ac:dyDescent="0.3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2.75" customHeight="1" x14ac:dyDescent="0.3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2.75" customHeight="1" x14ac:dyDescent="0.3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2.75" customHeight="1" x14ac:dyDescent="0.3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2.75" customHeight="1" x14ac:dyDescent="0.3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2.75" customHeight="1" x14ac:dyDescent="0.3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2.75" customHeight="1" x14ac:dyDescent="0.3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2.75" customHeight="1" x14ac:dyDescent="0.3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2.75" customHeight="1" x14ac:dyDescent="0.3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2.75" customHeight="1" x14ac:dyDescent="0.3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2.75" customHeight="1" x14ac:dyDescent="0.3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2.75" customHeight="1" x14ac:dyDescent="0.3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2.75" customHeight="1" x14ac:dyDescent="0.3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2.75" customHeight="1" x14ac:dyDescent="0.3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2.75" customHeight="1" x14ac:dyDescent="0.3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2.75" customHeight="1" x14ac:dyDescent="0.3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2.75" customHeight="1" x14ac:dyDescent="0.3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2.75" customHeight="1" x14ac:dyDescent="0.3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2.75" customHeight="1" x14ac:dyDescent="0.3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2.75" customHeight="1" x14ac:dyDescent="0.3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2.75" customHeight="1" x14ac:dyDescent="0.3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2.75" customHeight="1" x14ac:dyDescent="0.3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2.75" customHeight="1" x14ac:dyDescent="0.3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2.75" customHeight="1" x14ac:dyDescent="0.3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2.75" customHeight="1" x14ac:dyDescent="0.3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2.75" customHeight="1" x14ac:dyDescent="0.3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2.75" customHeight="1" x14ac:dyDescent="0.3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2.75" customHeight="1" x14ac:dyDescent="0.3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2.75" customHeight="1" x14ac:dyDescent="0.3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2.75" customHeight="1" x14ac:dyDescent="0.3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2.75" customHeight="1" x14ac:dyDescent="0.3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2.75" customHeight="1" x14ac:dyDescent="0.3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2.75" customHeight="1" x14ac:dyDescent="0.3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2.75" customHeight="1" x14ac:dyDescent="0.3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2.75" customHeight="1" x14ac:dyDescent="0.3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2.75" customHeight="1" x14ac:dyDescent="0.3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2.75" customHeight="1" x14ac:dyDescent="0.3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2.75" customHeight="1" x14ac:dyDescent="0.3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2.75" customHeight="1" x14ac:dyDescent="0.3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2.75" customHeight="1" x14ac:dyDescent="0.3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2.75" customHeight="1" x14ac:dyDescent="0.3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2.75" customHeight="1" x14ac:dyDescent="0.3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2.75" customHeight="1" x14ac:dyDescent="0.3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2.75" customHeight="1" x14ac:dyDescent="0.3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2.75" customHeight="1" x14ac:dyDescent="0.3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2.75" customHeight="1" x14ac:dyDescent="0.3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2.75" customHeight="1" x14ac:dyDescent="0.3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2.75" customHeight="1" x14ac:dyDescent="0.3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2.75" customHeight="1" x14ac:dyDescent="0.3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2.75" customHeight="1" x14ac:dyDescent="0.3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2.75" customHeight="1" x14ac:dyDescent="0.3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2.75" customHeight="1" x14ac:dyDescent="0.3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2.75" customHeight="1" x14ac:dyDescent="0.3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2.75" customHeight="1" x14ac:dyDescent="0.3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2.75" customHeight="1" x14ac:dyDescent="0.3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2.75" customHeight="1" x14ac:dyDescent="0.3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2.75" customHeight="1" x14ac:dyDescent="0.3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2.75" customHeight="1" x14ac:dyDescent="0.3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2.75" customHeight="1" x14ac:dyDescent="0.3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2.75" customHeight="1" x14ac:dyDescent="0.3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2.75" customHeight="1" x14ac:dyDescent="0.3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2.75" customHeight="1" x14ac:dyDescent="0.3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2.75" customHeight="1" x14ac:dyDescent="0.3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2.75" customHeight="1" x14ac:dyDescent="0.3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2.75" customHeight="1" x14ac:dyDescent="0.3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2.75" customHeight="1" x14ac:dyDescent="0.3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2.75" customHeight="1" x14ac:dyDescent="0.3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2.75" customHeight="1" x14ac:dyDescent="0.3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2.75" customHeight="1" x14ac:dyDescent="0.3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2.75" customHeight="1" x14ac:dyDescent="0.3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2.75" customHeight="1" x14ac:dyDescent="0.3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2.75" customHeight="1" x14ac:dyDescent="0.3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2.75" customHeight="1" x14ac:dyDescent="0.3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2.75" customHeight="1" x14ac:dyDescent="0.3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2.75" customHeight="1" x14ac:dyDescent="0.3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2.75" customHeight="1" x14ac:dyDescent="0.3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2.75" customHeight="1" x14ac:dyDescent="0.3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2.75" customHeight="1" x14ac:dyDescent="0.3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2.75" customHeight="1" x14ac:dyDescent="0.3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2.75" customHeight="1" x14ac:dyDescent="0.3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2.75" customHeight="1" x14ac:dyDescent="0.3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2.75" customHeight="1" x14ac:dyDescent="0.3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2.75" customHeight="1" x14ac:dyDescent="0.3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2.75" customHeight="1" x14ac:dyDescent="0.3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2.75" customHeight="1" x14ac:dyDescent="0.3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2.75" customHeight="1" x14ac:dyDescent="0.3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2.75" customHeight="1" x14ac:dyDescent="0.3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2.75" customHeight="1" x14ac:dyDescent="0.3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2.75" customHeight="1" x14ac:dyDescent="0.3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2.75" customHeight="1" x14ac:dyDescent="0.3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2.75" customHeight="1" x14ac:dyDescent="0.3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2.75" customHeight="1" x14ac:dyDescent="0.3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2.75" customHeight="1" x14ac:dyDescent="0.3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2.75" customHeight="1" x14ac:dyDescent="0.3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2.75" customHeight="1" x14ac:dyDescent="0.3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2.75" customHeight="1" x14ac:dyDescent="0.3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2.75" customHeight="1" x14ac:dyDescent="0.3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2.75" customHeight="1" x14ac:dyDescent="0.3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2.75" customHeight="1" x14ac:dyDescent="0.3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2.75" customHeight="1" x14ac:dyDescent="0.3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2.75" customHeight="1" x14ac:dyDescent="0.3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2.75" customHeight="1" x14ac:dyDescent="0.3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2.75" customHeight="1" x14ac:dyDescent="0.3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2.75" customHeight="1" x14ac:dyDescent="0.3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2.75" customHeight="1" x14ac:dyDescent="0.3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2.75" customHeight="1" x14ac:dyDescent="0.3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2.75" customHeight="1" x14ac:dyDescent="0.3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2.75" customHeight="1" x14ac:dyDescent="0.3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2.75" customHeight="1" x14ac:dyDescent="0.3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2.75" customHeight="1" x14ac:dyDescent="0.3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2.75" customHeight="1" x14ac:dyDescent="0.3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2.75" customHeight="1" x14ac:dyDescent="0.3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2.75" customHeight="1" x14ac:dyDescent="0.3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2.75" customHeight="1" x14ac:dyDescent="0.3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2.75" customHeight="1" x14ac:dyDescent="0.3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2.75" customHeight="1" x14ac:dyDescent="0.3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2.75" customHeight="1" x14ac:dyDescent="0.3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2.75" customHeight="1" x14ac:dyDescent="0.3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2.75" customHeight="1" x14ac:dyDescent="0.3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2.75" customHeight="1" x14ac:dyDescent="0.3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2.75" customHeight="1" x14ac:dyDescent="0.3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2.75" customHeight="1" x14ac:dyDescent="0.3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2.75" customHeight="1" x14ac:dyDescent="0.3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2.75" customHeight="1" x14ac:dyDescent="0.3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2.75" customHeight="1" x14ac:dyDescent="0.3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2.75" customHeight="1" x14ac:dyDescent="0.3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2.75" customHeight="1" x14ac:dyDescent="0.3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2.75" customHeight="1" x14ac:dyDescent="0.3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2.75" customHeight="1" x14ac:dyDescent="0.3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2.75" customHeight="1" x14ac:dyDescent="0.3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2.75" customHeight="1" x14ac:dyDescent="0.3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2.75" customHeight="1" x14ac:dyDescent="0.3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2.75" customHeight="1" x14ac:dyDescent="0.3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2.75" customHeight="1" x14ac:dyDescent="0.3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2.75" customHeight="1" x14ac:dyDescent="0.3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2.75" customHeight="1" x14ac:dyDescent="0.3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2.75" customHeight="1" x14ac:dyDescent="0.3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2.75" customHeight="1" x14ac:dyDescent="0.3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2.75" customHeight="1" x14ac:dyDescent="0.3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2.75" customHeight="1" x14ac:dyDescent="0.3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2.75" customHeight="1" x14ac:dyDescent="0.3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2.75" customHeight="1" x14ac:dyDescent="0.3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2.75" customHeight="1" x14ac:dyDescent="0.3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2.75" customHeight="1" x14ac:dyDescent="0.3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2.75" customHeight="1" x14ac:dyDescent="0.3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2.75" customHeight="1" x14ac:dyDescent="0.3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2.75" customHeight="1" x14ac:dyDescent="0.3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2.75" customHeight="1" x14ac:dyDescent="0.3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2.75" customHeight="1" x14ac:dyDescent="0.3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2.75" customHeight="1" x14ac:dyDescent="0.3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2.75" customHeight="1" x14ac:dyDescent="0.3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2.75" customHeight="1" x14ac:dyDescent="0.3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2.75" customHeight="1" x14ac:dyDescent="0.3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2.75" customHeight="1" x14ac:dyDescent="0.3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2.75" customHeight="1" x14ac:dyDescent="0.3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2.75" customHeight="1" x14ac:dyDescent="0.3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2.75" customHeight="1" x14ac:dyDescent="0.3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2.75" customHeight="1" x14ac:dyDescent="0.3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2.75" customHeight="1" x14ac:dyDescent="0.3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2.75" customHeight="1" x14ac:dyDescent="0.3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2.75" customHeight="1" x14ac:dyDescent="0.3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2.75" customHeight="1" x14ac:dyDescent="0.3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2.75" customHeight="1" x14ac:dyDescent="0.3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2.75" customHeight="1" x14ac:dyDescent="0.3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2.75" customHeight="1" x14ac:dyDescent="0.3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2.75" customHeight="1" x14ac:dyDescent="0.3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2.75" customHeight="1" x14ac:dyDescent="0.3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2.75" customHeight="1" x14ac:dyDescent="0.3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2.75" customHeight="1" x14ac:dyDescent="0.3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2.75" customHeight="1" x14ac:dyDescent="0.3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2.75" customHeight="1" x14ac:dyDescent="0.3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2.75" customHeight="1" x14ac:dyDescent="0.3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2.75" customHeight="1" x14ac:dyDescent="0.3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2.75" customHeight="1" x14ac:dyDescent="0.3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2.75" customHeight="1" x14ac:dyDescent="0.3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2.75" customHeight="1" x14ac:dyDescent="0.3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2.75" customHeight="1" x14ac:dyDescent="0.3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2.75" customHeight="1" x14ac:dyDescent="0.3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2.75" customHeight="1" x14ac:dyDescent="0.3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2.75" customHeight="1" x14ac:dyDescent="0.3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2.75" customHeight="1" x14ac:dyDescent="0.3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2.75" customHeight="1" x14ac:dyDescent="0.3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2.75" customHeight="1" x14ac:dyDescent="0.3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2.75" customHeight="1" x14ac:dyDescent="0.3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2.75" customHeight="1" x14ac:dyDescent="0.3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2.75" customHeight="1" x14ac:dyDescent="0.3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2.75" customHeight="1" x14ac:dyDescent="0.3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2.75" customHeight="1" x14ac:dyDescent="0.3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2.75" customHeight="1" x14ac:dyDescent="0.3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2.75" customHeight="1" x14ac:dyDescent="0.3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2.75" customHeight="1" x14ac:dyDescent="0.3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2.75" customHeight="1" x14ac:dyDescent="0.3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2.75" customHeight="1" x14ac:dyDescent="0.3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2.75" customHeight="1" x14ac:dyDescent="0.3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2.75" customHeight="1" x14ac:dyDescent="0.3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2.75" customHeight="1" x14ac:dyDescent="0.3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2.75" customHeight="1" x14ac:dyDescent="0.3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2.75" customHeight="1" x14ac:dyDescent="0.3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2.75" customHeight="1" x14ac:dyDescent="0.3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2.75" customHeight="1" x14ac:dyDescent="0.3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2.75" customHeight="1" x14ac:dyDescent="0.3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2.75" customHeight="1" x14ac:dyDescent="0.3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2.75" customHeight="1" x14ac:dyDescent="0.3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2.75" customHeight="1" x14ac:dyDescent="0.3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2.75" customHeight="1" x14ac:dyDescent="0.3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2.75" customHeight="1" x14ac:dyDescent="0.3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2.75" customHeight="1" x14ac:dyDescent="0.3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2.75" customHeight="1" x14ac:dyDescent="0.3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2.75" customHeight="1" x14ac:dyDescent="0.3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2.75" customHeight="1" x14ac:dyDescent="0.3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2.75" customHeight="1" x14ac:dyDescent="0.3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2.75" customHeight="1" x14ac:dyDescent="0.3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2.75" customHeight="1" x14ac:dyDescent="0.3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2.75" customHeight="1" x14ac:dyDescent="0.3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2.75" customHeight="1" x14ac:dyDescent="0.3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2.75" customHeight="1" x14ac:dyDescent="0.3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2.75" customHeight="1" x14ac:dyDescent="0.3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2.75" customHeight="1" x14ac:dyDescent="0.3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2.75" customHeight="1" x14ac:dyDescent="0.3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2.75" customHeight="1" x14ac:dyDescent="0.3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2.75" customHeight="1" x14ac:dyDescent="0.3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2.75" customHeight="1" x14ac:dyDescent="0.3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2.75" customHeight="1" x14ac:dyDescent="0.3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2.75" customHeight="1" x14ac:dyDescent="0.3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2.75" customHeight="1" x14ac:dyDescent="0.3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2.75" customHeight="1" x14ac:dyDescent="0.3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2.75" customHeight="1" x14ac:dyDescent="0.3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2.75" customHeight="1" x14ac:dyDescent="0.3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2.75" customHeight="1" x14ac:dyDescent="0.3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2.75" customHeight="1" x14ac:dyDescent="0.3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2.75" customHeight="1" x14ac:dyDescent="0.3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2.75" customHeight="1" x14ac:dyDescent="0.3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2.75" customHeight="1" x14ac:dyDescent="0.3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2.75" customHeight="1" x14ac:dyDescent="0.3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2.75" customHeight="1" x14ac:dyDescent="0.3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2.75" customHeight="1" x14ac:dyDescent="0.3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2.75" customHeight="1" x14ac:dyDescent="0.3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2.75" customHeight="1" x14ac:dyDescent="0.3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2.75" customHeight="1" x14ac:dyDescent="0.3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2.75" customHeight="1" x14ac:dyDescent="0.3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2.75" customHeight="1" x14ac:dyDescent="0.3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2.75" customHeight="1" x14ac:dyDescent="0.3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2.75" customHeight="1" x14ac:dyDescent="0.3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2.75" customHeight="1" x14ac:dyDescent="0.3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2.75" customHeight="1" x14ac:dyDescent="0.3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2.75" customHeight="1" x14ac:dyDescent="0.3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2.75" customHeight="1" x14ac:dyDescent="0.3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2.75" customHeight="1" x14ac:dyDescent="0.3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2.75" customHeight="1" x14ac:dyDescent="0.3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2.75" customHeight="1" x14ac:dyDescent="0.3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2.75" customHeight="1" x14ac:dyDescent="0.3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2.75" customHeight="1" x14ac:dyDescent="0.3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2.75" customHeight="1" x14ac:dyDescent="0.3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2.75" customHeight="1" x14ac:dyDescent="0.3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2.75" customHeight="1" x14ac:dyDescent="0.3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2.75" customHeight="1" x14ac:dyDescent="0.3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2.75" customHeight="1" x14ac:dyDescent="0.3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2.75" customHeight="1" x14ac:dyDescent="0.3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2.75" customHeight="1" x14ac:dyDescent="0.3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2.75" customHeight="1" x14ac:dyDescent="0.3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2.75" customHeight="1" x14ac:dyDescent="0.3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2.75" customHeight="1" x14ac:dyDescent="0.3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2.75" customHeight="1" x14ac:dyDescent="0.3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2.75" customHeight="1" x14ac:dyDescent="0.3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2.75" customHeight="1" x14ac:dyDescent="0.3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2.75" customHeight="1" x14ac:dyDescent="0.3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2.75" customHeight="1" x14ac:dyDescent="0.3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2.75" customHeight="1" x14ac:dyDescent="0.3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2.75" customHeight="1" x14ac:dyDescent="0.3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2.75" customHeight="1" x14ac:dyDescent="0.3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2.75" customHeight="1" x14ac:dyDescent="0.3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2.75" customHeight="1" x14ac:dyDescent="0.3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2.75" customHeight="1" x14ac:dyDescent="0.3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2.75" customHeight="1" x14ac:dyDescent="0.3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2.75" customHeight="1" x14ac:dyDescent="0.3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2.75" customHeight="1" x14ac:dyDescent="0.3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2.75" customHeight="1" x14ac:dyDescent="0.3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2.75" customHeight="1" x14ac:dyDescent="0.3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2.75" customHeight="1" x14ac:dyDescent="0.3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2.75" customHeight="1" x14ac:dyDescent="0.3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2.75" customHeight="1" x14ac:dyDescent="0.3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2.75" customHeight="1" x14ac:dyDescent="0.3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2.75" customHeight="1" x14ac:dyDescent="0.3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2.75" customHeight="1" x14ac:dyDescent="0.3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2.75" customHeight="1" x14ac:dyDescent="0.3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2.75" customHeight="1" x14ac:dyDescent="0.3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2.75" customHeight="1" x14ac:dyDescent="0.3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2.75" customHeight="1" x14ac:dyDescent="0.3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2.75" customHeight="1" x14ac:dyDescent="0.3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2.75" customHeight="1" x14ac:dyDescent="0.3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2.75" customHeight="1" x14ac:dyDescent="0.3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2.75" customHeight="1" x14ac:dyDescent="0.3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2.75" customHeight="1" x14ac:dyDescent="0.3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2.75" customHeight="1" x14ac:dyDescent="0.3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2.75" customHeight="1" x14ac:dyDescent="0.3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2.75" customHeight="1" x14ac:dyDescent="0.3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2.75" customHeight="1" x14ac:dyDescent="0.3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2.75" customHeight="1" x14ac:dyDescent="0.3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2.75" customHeight="1" x14ac:dyDescent="0.3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2.75" customHeight="1" x14ac:dyDescent="0.3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2.75" customHeight="1" x14ac:dyDescent="0.3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2.75" customHeight="1" x14ac:dyDescent="0.3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2.75" customHeight="1" x14ac:dyDescent="0.3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2.75" customHeight="1" x14ac:dyDescent="0.3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2.75" customHeight="1" x14ac:dyDescent="0.3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2.75" customHeight="1" x14ac:dyDescent="0.3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2.75" customHeight="1" x14ac:dyDescent="0.3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2.75" customHeight="1" x14ac:dyDescent="0.3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2.75" customHeight="1" x14ac:dyDescent="0.3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2.75" customHeight="1" x14ac:dyDescent="0.3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2.75" customHeight="1" x14ac:dyDescent="0.3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2.75" customHeight="1" x14ac:dyDescent="0.3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2.75" customHeight="1" x14ac:dyDescent="0.3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2.75" customHeight="1" x14ac:dyDescent="0.3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2.75" customHeight="1" x14ac:dyDescent="0.3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2.75" customHeight="1" x14ac:dyDescent="0.3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2.75" customHeight="1" x14ac:dyDescent="0.3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2.75" customHeight="1" x14ac:dyDescent="0.3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2.75" customHeight="1" x14ac:dyDescent="0.3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2.75" customHeight="1" x14ac:dyDescent="0.3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2.75" customHeight="1" x14ac:dyDescent="0.3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2.75" customHeight="1" x14ac:dyDescent="0.3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2.75" customHeight="1" x14ac:dyDescent="0.3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2.75" customHeight="1" x14ac:dyDescent="0.3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2.75" customHeight="1" x14ac:dyDescent="0.3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2.75" customHeight="1" x14ac:dyDescent="0.3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2.75" customHeight="1" x14ac:dyDescent="0.3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2.75" customHeight="1" x14ac:dyDescent="0.3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2.75" customHeight="1" x14ac:dyDescent="0.3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2.75" customHeight="1" x14ac:dyDescent="0.3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2.75" customHeight="1" x14ac:dyDescent="0.3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2.75" customHeight="1" x14ac:dyDescent="0.3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2.75" customHeight="1" x14ac:dyDescent="0.3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2.75" customHeight="1" x14ac:dyDescent="0.3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2.75" customHeight="1" x14ac:dyDescent="0.3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2.75" customHeight="1" x14ac:dyDescent="0.3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2.75" customHeight="1" x14ac:dyDescent="0.3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2.75" customHeight="1" x14ac:dyDescent="0.3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2.75" customHeight="1" x14ac:dyDescent="0.3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2.75" customHeight="1" x14ac:dyDescent="0.3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2.75" customHeight="1" x14ac:dyDescent="0.3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2.75" customHeight="1" x14ac:dyDescent="0.3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2.75" customHeight="1" x14ac:dyDescent="0.3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2.75" customHeight="1" x14ac:dyDescent="0.3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2.75" customHeight="1" x14ac:dyDescent="0.3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2.75" customHeight="1" x14ac:dyDescent="0.3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2.75" customHeight="1" x14ac:dyDescent="0.3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2.75" customHeight="1" x14ac:dyDescent="0.3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2.75" customHeight="1" x14ac:dyDescent="0.3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2.75" customHeight="1" x14ac:dyDescent="0.3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2.75" customHeight="1" x14ac:dyDescent="0.3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2.75" customHeight="1" x14ac:dyDescent="0.3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2.75" customHeight="1" x14ac:dyDescent="0.3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2.75" customHeight="1" x14ac:dyDescent="0.3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2.75" customHeight="1" x14ac:dyDescent="0.3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2.75" customHeight="1" x14ac:dyDescent="0.3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2.75" customHeight="1" x14ac:dyDescent="0.3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2.75" customHeight="1" x14ac:dyDescent="0.3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2.75" customHeight="1" x14ac:dyDescent="0.3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2.75" customHeight="1" x14ac:dyDescent="0.3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2.75" customHeight="1" x14ac:dyDescent="0.3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2.75" customHeight="1" x14ac:dyDescent="0.3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2.75" customHeight="1" x14ac:dyDescent="0.3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2.75" customHeight="1" x14ac:dyDescent="0.3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2.75" customHeight="1" x14ac:dyDescent="0.3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2.75" customHeight="1" x14ac:dyDescent="0.3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2.75" customHeight="1" x14ac:dyDescent="0.3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2.75" customHeight="1" x14ac:dyDescent="0.3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2.75" customHeight="1" x14ac:dyDescent="0.3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2.75" customHeight="1" x14ac:dyDescent="0.3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2.75" customHeight="1" x14ac:dyDescent="0.3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2.75" customHeight="1" x14ac:dyDescent="0.3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2.75" customHeight="1" x14ac:dyDescent="0.3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2.75" customHeight="1" x14ac:dyDescent="0.3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2.75" customHeight="1" x14ac:dyDescent="0.3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2.75" customHeight="1" x14ac:dyDescent="0.3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2.75" customHeight="1" x14ac:dyDescent="0.3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2.75" customHeight="1" x14ac:dyDescent="0.3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2.75" customHeight="1" x14ac:dyDescent="0.3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2.75" customHeight="1" x14ac:dyDescent="0.3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2.75" customHeight="1" x14ac:dyDescent="0.3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2.75" customHeight="1" x14ac:dyDescent="0.3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2.75" customHeight="1" x14ac:dyDescent="0.3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2.75" customHeight="1" x14ac:dyDescent="0.3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2.75" customHeight="1" x14ac:dyDescent="0.3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2.75" customHeight="1" x14ac:dyDescent="0.3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2.75" customHeight="1" x14ac:dyDescent="0.3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2.75" customHeight="1" x14ac:dyDescent="0.3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2.75" customHeight="1" x14ac:dyDescent="0.3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2.75" customHeight="1" x14ac:dyDescent="0.3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2.75" customHeight="1" x14ac:dyDescent="0.3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2.75" customHeight="1" x14ac:dyDescent="0.3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2.75" customHeight="1" x14ac:dyDescent="0.3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2.75" customHeight="1" x14ac:dyDescent="0.3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2.75" customHeight="1" x14ac:dyDescent="0.3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2.75" customHeight="1" x14ac:dyDescent="0.3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2.75" customHeight="1" x14ac:dyDescent="0.3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2.75" customHeight="1" x14ac:dyDescent="0.3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2.75" customHeight="1" x14ac:dyDescent="0.3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2.75" customHeight="1" x14ac:dyDescent="0.3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2.75" customHeight="1" x14ac:dyDescent="0.3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2.75" customHeight="1" x14ac:dyDescent="0.3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2.75" customHeight="1" x14ac:dyDescent="0.3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2.75" customHeight="1" x14ac:dyDescent="0.3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2.75" customHeight="1" x14ac:dyDescent="0.3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2.75" customHeight="1" x14ac:dyDescent="0.3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2.75" customHeight="1" x14ac:dyDescent="0.3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2.75" customHeight="1" x14ac:dyDescent="0.3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2.75" customHeight="1" x14ac:dyDescent="0.3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2.75" customHeight="1" x14ac:dyDescent="0.3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2.75" customHeight="1" x14ac:dyDescent="0.3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2.75" customHeight="1" x14ac:dyDescent="0.3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2.75" customHeight="1" x14ac:dyDescent="0.3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2.75" customHeight="1" x14ac:dyDescent="0.3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2.75" customHeight="1" x14ac:dyDescent="0.3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2.75" customHeight="1" x14ac:dyDescent="0.3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2.75" customHeight="1" x14ac:dyDescent="0.3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2.75" customHeight="1" x14ac:dyDescent="0.3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2.75" customHeight="1" x14ac:dyDescent="0.3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2.75" customHeight="1" x14ac:dyDescent="0.3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2.75" customHeight="1" x14ac:dyDescent="0.3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2.75" customHeight="1" x14ac:dyDescent="0.3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2.75" customHeight="1" x14ac:dyDescent="0.3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2.75" customHeight="1" x14ac:dyDescent="0.3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2.75" customHeight="1" x14ac:dyDescent="0.3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2.75" customHeight="1" x14ac:dyDescent="0.3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2.75" customHeight="1" x14ac:dyDescent="0.3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2.75" customHeight="1" x14ac:dyDescent="0.3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2.75" customHeight="1" x14ac:dyDescent="0.3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2.75" customHeight="1" x14ac:dyDescent="0.3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2.75" customHeight="1" x14ac:dyDescent="0.3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2.75" customHeight="1" x14ac:dyDescent="0.3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2.75" customHeight="1" x14ac:dyDescent="0.3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2.75" customHeight="1" x14ac:dyDescent="0.3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2.75" customHeight="1" x14ac:dyDescent="0.3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2.75" customHeight="1" x14ac:dyDescent="0.3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2.75" customHeight="1" x14ac:dyDescent="0.3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2.75" customHeight="1" x14ac:dyDescent="0.3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2.75" customHeight="1" x14ac:dyDescent="0.3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2.75" customHeight="1" x14ac:dyDescent="0.3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2.75" customHeight="1" x14ac:dyDescent="0.3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2.75" customHeight="1" x14ac:dyDescent="0.3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2.75" customHeight="1" x14ac:dyDescent="0.3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2.75" customHeight="1" x14ac:dyDescent="0.3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2.75" customHeight="1" x14ac:dyDescent="0.3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2.75" customHeight="1" x14ac:dyDescent="0.3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2.75" customHeight="1" x14ac:dyDescent="0.3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2.75" customHeight="1" x14ac:dyDescent="0.3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2.75" customHeight="1" x14ac:dyDescent="0.3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2.75" customHeight="1" x14ac:dyDescent="0.3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2.75" customHeight="1" x14ac:dyDescent="0.3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2.75" customHeight="1" x14ac:dyDescent="0.3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2.75" customHeight="1" x14ac:dyDescent="0.3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2.75" customHeight="1" x14ac:dyDescent="0.3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2.75" customHeight="1" x14ac:dyDescent="0.3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2.75" customHeight="1" x14ac:dyDescent="0.3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2.75" customHeight="1" x14ac:dyDescent="0.3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2.75" customHeight="1" x14ac:dyDescent="0.3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2.75" customHeight="1" x14ac:dyDescent="0.3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2.75" customHeight="1" x14ac:dyDescent="0.3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2.75" customHeight="1" x14ac:dyDescent="0.3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2.75" customHeight="1" x14ac:dyDescent="0.3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2.75" customHeight="1" x14ac:dyDescent="0.3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2.75" customHeight="1" x14ac:dyDescent="0.3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2.75" customHeight="1" x14ac:dyDescent="0.3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2.75" customHeight="1" x14ac:dyDescent="0.3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2.75" customHeight="1" x14ac:dyDescent="0.3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2.75" customHeight="1" x14ac:dyDescent="0.3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2.75" customHeight="1" x14ac:dyDescent="0.3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2.75" customHeight="1" x14ac:dyDescent="0.3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2.75" customHeight="1" x14ac:dyDescent="0.3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2.75" customHeight="1" x14ac:dyDescent="0.3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2.75" customHeight="1" x14ac:dyDescent="0.3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2.75" customHeight="1" x14ac:dyDescent="0.3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2.75" customHeight="1" x14ac:dyDescent="0.3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2.75" customHeight="1" x14ac:dyDescent="0.3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2.75" customHeight="1" x14ac:dyDescent="0.3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2.75" customHeight="1" x14ac:dyDescent="0.3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2.75" customHeight="1" x14ac:dyDescent="0.3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2.75" customHeight="1" x14ac:dyDescent="0.3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2.75" customHeight="1" x14ac:dyDescent="0.3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2.75" customHeight="1" x14ac:dyDescent="0.3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2.75" customHeight="1" x14ac:dyDescent="0.3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2.75" customHeight="1" x14ac:dyDescent="0.3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2.75" customHeight="1" x14ac:dyDescent="0.3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2.75" customHeight="1" x14ac:dyDescent="0.3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2.75" customHeight="1" x14ac:dyDescent="0.3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2.75" customHeight="1" x14ac:dyDescent="0.3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2.75" customHeight="1" x14ac:dyDescent="0.3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2.75" customHeight="1" x14ac:dyDescent="0.3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2.75" customHeight="1" x14ac:dyDescent="0.3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2.75" customHeight="1" x14ac:dyDescent="0.3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2.75" customHeight="1" x14ac:dyDescent="0.3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2.75" customHeight="1" x14ac:dyDescent="0.3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2.75" customHeight="1" x14ac:dyDescent="0.3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2.75" customHeight="1" x14ac:dyDescent="0.3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2.75" customHeight="1" x14ac:dyDescent="0.3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2.75" customHeight="1" x14ac:dyDescent="0.3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2.75" customHeight="1" x14ac:dyDescent="0.3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2.75" customHeight="1" x14ac:dyDescent="0.3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2.75" customHeight="1" x14ac:dyDescent="0.3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2.75" customHeight="1" x14ac:dyDescent="0.3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2.75" customHeight="1" x14ac:dyDescent="0.3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2.75" customHeight="1" x14ac:dyDescent="0.3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2.75" customHeight="1" x14ac:dyDescent="0.3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2.75" customHeight="1" x14ac:dyDescent="0.3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2.75" customHeight="1" x14ac:dyDescent="0.3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2.75" customHeight="1" x14ac:dyDescent="0.3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2.75" customHeight="1" x14ac:dyDescent="0.3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2.75" customHeight="1" x14ac:dyDescent="0.3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2.75" customHeight="1" x14ac:dyDescent="0.3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2.75" customHeight="1" x14ac:dyDescent="0.3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2.75" customHeight="1" x14ac:dyDescent="0.3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2.75" customHeight="1" x14ac:dyDescent="0.3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2.75" customHeight="1" x14ac:dyDescent="0.3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2.75" customHeight="1" x14ac:dyDescent="0.3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2.75" customHeight="1" x14ac:dyDescent="0.3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2.75" customHeight="1" x14ac:dyDescent="0.3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2.75" customHeight="1" x14ac:dyDescent="0.3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2.75" customHeight="1" x14ac:dyDescent="0.3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2.75" customHeight="1" x14ac:dyDescent="0.3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2.75" customHeight="1" x14ac:dyDescent="0.3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2.75" customHeight="1" x14ac:dyDescent="0.3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2.75" customHeight="1" x14ac:dyDescent="0.3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2.75" customHeight="1" x14ac:dyDescent="0.3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2.75" customHeight="1" x14ac:dyDescent="0.3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2.75" customHeight="1" x14ac:dyDescent="0.3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2.75" customHeight="1" x14ac:dyDescent="0.3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2.75" customHeight="1" x14ac:dyDescent="0.3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2.75" customHeight="1" x14ac:dyDescent="0.3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2.75" customHeight="1" x14ac:dyDescent="0.3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2.75" customHeight="1" x14ac:dyDescent="0.3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2.75" customHeight="1" x14ac:dyDescent="0.3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2.75" customHeight="1" x14ac:dyDescent="0.3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2.75" customHeight="1" x14ac:dyDescent="0.3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2.75" customHeight="1" x14ac:dyDescent="0.3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2.75" customHeight="1" x14ac:dyDescent="0.3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2.75" customHeight="1" x14ac:dyDescent="0.3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2.75" customHeight="1" x14ac:dyDescent="0.3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2.75" customHeight="1" x14ac:dyDescent="0.3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2.75" customHeight="1" x14ac:dyDescent="0.3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2.75" customHeight="1" x14ac:dyDescent="0.3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2.75" customHeight="1" x14ac:dyDescent="0.3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2.75" customHeight="1" x14ac:dyDescent="0.3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2.75" customHeight="1" x14ac:dyDescent="0.3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2.75" customHeight="1" x14ac:dyDescent="0.3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2.75" customHeight="1" x14ac:dyDescent="0.3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2.75" customHeight="1" x14ac:dyDescent="0.3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2.75" customHeight="1" x14ac:dyDescent="0.3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2.75" customHeight="1" x14ac:dyDescent="0.3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2.75" customHeight="1" x14ac:dyDescent="0.3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2.75" customHeight="1" x14ac:dyDescent="0.3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2.75" customHeight="1" x14ac:dyDescent="0.3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2.75" customHeight="1" x14ac:dyDescent="0.3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2.75" customHeight="1" x14ac:dyDescent="0.3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2.75" customHeight="1" x14ac:dyDescent="0.3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2.75" customHeight="1" x14ac:dyDescent="0.3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2.75" customHeight="1" x14ac:dyDescent="0.3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2.75" customHeight="1" x14ac:dyDescent="0.3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2.75" customHeight="1" x14ac:dyDescent="0.3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2.75" customHeight="1" x14ac:dyDescent="0.3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2.75" customHeight="1" x14ac:dyDescent="0.3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2.75" customHeight="1" x14ac:dyDescent="0.3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2.75" customHeight="1" x14ac:dyDescent="0.3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2.75" customHeight="1" x14ac:dyDescent="0.3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2.75" customHeight="1" x14ac:dyDescent="0.3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2.75" customHeight="1" x14ac:dyDescent="0.3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2.75" customHeight="1" x14ac:dyDescent="0.3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2.75" customHeight="1" x14ac:dyDescent="0.3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2.75" customHeight="1" x14ac:dyDescent="0.3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2.75" customHeight="1" x14ac:dyDescent="0.3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2.75" customHeight="1" x14ac:dyDescent="0.3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2.75" customHeight="1" x14ac:dyDescent="0.3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2.75" customHeight="1" x14ac:dyDescent="0.3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2.75" customHeight="1" x14ac:dyDescent="0.3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2.75" customHeight="1" x14ac:dyDescent="0.3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2.75" customHeight="1" x14ac:dyDescent="0.3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2.75" customHeight="1" x14ac:dyDescent="0.3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2.75" customHeight="1" x14ac:dyDescent="0.3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2.75" customHeight="1" x14ac:dyDescent="0.3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2.75" customHeight="1" x14ac:dyDescent="0.3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2.75" customHeight="1" x14ac:dyDescent="0.3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2.75" customHeight="1" x14ac:dyDescent="0.3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2.75" customHeight="1" x14ac:dyDescent="0.3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2.75" customHeight="1" x14ac:dyDescent="0.3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2.75" customHeight="1" x14ac:dyDescent="0.3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2.75" customHeight="1" x14ac:dyDescent="0.3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2.75" customHeight="1" x14ac:dyDescent="0.3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2.75" customHeight="1" x14ac:dyDescent="0.3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2.75" customHeight="1" x14ac:dyDescent="0.3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2.75" customHeight="1" x14ac:dyDescent="0.3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2.75" customHeight="1" x14ac:dyDescent="0.3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2.75" customHeight="1" x14ac:dyDescent="0.3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2.75" customHeight="1" x14ac:dyDescent="0.3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2.75" customHeight="1" x14ac:dyDescent="0.3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2.75" customHeight="1" x14ac:dyDescent="0.3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2.75" customHeight="1" x14ac:dyDescent="0.3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2.75" customHeight="1" x14ac:dyDescent="0.3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2.75" customHeight="1" x14ac:dyDescent="0.3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2.75" customHeight="1" x14ac:dyDescent="0.3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2.75" customHeight="1" x14ac:dyDescent="0.3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2.75" customHeight="1" x14ac:dyDescent="0.3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2.75" customHeight="1" x14ac:dyDescent="0.3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2.75" customHeight="1" x14ac:dyDescent="0.3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2.75" customHeight="1" x14ac:dyDescent="0.3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2.75" customHeight="1" x14ac:dyDescent="0.3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2.75" customHeight="1" x14ac:dyDescent="0.3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2.75" customHeight="1" x14ac:dyDescent="0.3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2.75" customHeight="1" x14ac:dyDescent="0.3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2.75" customHeight="1" x14ac:dyDescent="0.3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2.75" customHeight="1" x14ac:dyDescent="0.3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2.75" customHeight="1" x14ac:dyDescent="0.3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2.75" customHeight="1" x14ac:dyDescent="0.3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2.75" customHeight="1" x14ac:dyDescent="0.3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2.75" customHeight="1" x14ac:dyDescent="0.3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2.75" customHeight="1" x14ac:dyDescent="0.3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2.75" customHeight="1" x14ac:dyDescent="0.3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2.75" customHeight="1" x14ac:dyDescent="0.3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2.75" customHeight="1" x14ac:dyDescent="0.3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2.75" customHeight="1" x14ac:dyDescent="0.3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2.75" customHeight="1" x14ac:dyDescent="0.3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2.75" customHeight="1" x14ac:dyDescent="0.3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2.75" customHeight="1" x14ac:dyDescent="0.3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2.75" customHeight="1" x14ac:dyDescent="0.3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2.75" customHeight="1" x14ac:dyDescent="0.3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2.75" customHeight="1" x14ac:dyDescent="0.3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2.75" customHeight="1" x14ac:dyDescent="0.3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2.75" customHeight="1" x14ac:dyDescent="0.3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2.75" customHeight="1" x14ac:dyDescent="0.3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2.75" customHeight="1" x14ac:dyDescent="0.3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2.75" customHeight="1" x14ac:dyDescent="0.3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2.75" customHeight="1" x14ac:dyDescent="0.3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2.75" customHeight="1" x14ac:dyDescent="0.3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2.75" customHeight="1" x14ac:dyDescent="0.3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2.75" customHeight="1" x14ac:dyDescent="0.3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2.75" customHeight="1" x14ac:dyDescent="0.3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2.75" customHeight="1" x14ac:dyDescent="0.3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2.75" customHeight="1" x14ac:dyDescent="0.3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2.75" customHeight="1" x14ac:dyDescent="0.3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2.75" customHeight="1" x14ac:dyDescent="0.3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2.75" customHeight="1" x14ac:dyDescent="0.3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2.75" customHeight="1" x14ac:dyDescent="0.3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2.75" customHeight="1" x14ac:dyDescent="0.3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2.75" customHeight="1" x14ac:dyDescent="0.3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2.75" customHeight="1" x14ac:dyDescent="0.3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2.75" customHeight="1" x14ac:dyDescent="0.3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2.75" customHeight="1" x14ac:dyDescent="0.3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2.75" customHeight="1" x14ac:dyDescent="0.3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2.75" customHeight="1" x14ac:dyDescent="0.3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2.75" customHeight="1" x14ac:dyDescent="0.3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2.75" customHeight="1" x14ac:dyDescent="0.3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2.75" customHeight="1" x14ac:dyDescent="0.3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2.75" customHeight="1" x14ac:dyDescent="0.3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sheetData>
  <mergeCells count="1">
    <mergeCell ref="A23:A25"/>
  </mergeCells>
  <hyperlinks>
    <hyperlink ref="A2" location="'Index Page'!A1" display="Click to return to Index Page"/>
  </hyperlink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0"/>
  <sheetViews>
    <sheetView workbookViewId="0">
      <selection sqref="A1:H1"/>
    </sheetView>
  </sheetViews>
  <sheetFormatPr defaultColWidth="8.81640625" defaultRowHeight="12.5" x14ac:dyDescent="0.35"/>
  <cols>
    <col min="1" max="1" width="21.1796875" style="50" customWidth="1"/>
    <col min="2" max="2" width="17.6328125" style="50" customWidth="1"/>
    <col min="3" max="3" width="39.1796875" style="50" customWidth="1"/>
    <col min="4" max="8" width="17.6328125" style="50" customWidth="1"/>
    <col min="9" max="16384" width="8.81640625" style="50"/>
  </cols>
  <sheetData>
    <row r="1" spans="1:8" ht="90" customHeight="1" x14ac:dyDescent="0.35">
      <c r="A1" s="121" t="s">
        <v>139</v>
      </c>
      <c r="B1" s="122"/>
      <c r="C1" s="122"/>
      <c r="D1" s="122"/>
      <c r="E1" s="122"/>
      <c r="F1" s="122"/>
      <c r="G1" s="122"/>
      <c r="H1" s="123"/>
    </row>
    <row r="2" spans="1:8" ht="21" customHeight="1" x14ac:dyDescent="0.35">
      <c r="A2" s="124" t="s">
        <v>8</v>
      </c>
      <c r="B2" s="125"/>
      <c r="C2" s="125"/>
      <c r="D2" s="125"/>
      <c r="E2" s="125"/>
      <c r="F2" s="125"/>
      <c r="G2" s="125"/>
      <c r="H2" s="126"/>
    </row>
    <row r="3" spans="1:8" ht="18.5" customHeight="1" x14ac:dyDescent="0.35">
      <c r="A3" s="25" t="s">
        <v>15</v>
      </c>
      <c r="B3" s="127">
        <f>Coversheet!B16</f>
        <v>0</v>
      </c>
      <c r="C3" s="128"/>
      <c r="D3" s="128"/>
      <c r="E3" s="128"/>
      <c r="F3" s="128"/>
      <c r="G3" s="128"/>
      <c r="H3" s="129"/>
    </row>
    <row r="6" spans="1:8" ht="26" x14ac:dyDescent="0.35">
      <c r="A6" s="51" t="s">
        <v>16</v>
      </c>
      <c r="B6" s="51" t="s">
        <v>17</v>
      </c>
      <c r="C6" s="51" t="s">
        <v>18</v>
      </c>
      <c r="D6" s="51" t="s">
        <v>19</v>
      </c>
      <c r="F6" s="130" t="s">
        <v>84</v>
      </c>
      <c r="G6" s="131"/>
    </row>
    <row r="7" spans="1:8" ht="77.5" customHeight="1" x14ac:dyDescent="0.35">
      <c r="A7" s="52" t="s">
        <v>20</v>
      </c>
      <c r="B7" s="53" t="s">
        <v>21</v>
      </c>
      <c r="C7" s="53" t="s">
        <v>22</v>
      </c>
      <c r="D7" s="52" t="s">
        <v>23</v>
      </c>
      <c r="F7" s="69" t="s">
        <v>56</v>
      </c>
      <c r="G7" s="69" t="s">
        <v>85</v>
      </c>
    </row>
    <row r="8" spans="1:8" ht="56" customHeight="1" x14ac:dyDescent="0.35">
      <c r="A8" s="54" t="s">
        <v>24</v>
      </c>
      <c r="B8" s="53" t="s">
        <v>25</v>
      </c>
      <c r="C8" s="53" t="s">
        <v>26</v>
      </c>
      <c r="D8" s="52" t="s">
        <v>27</v>
      </c>
      <c r="F8" s="73" t="s">
        <v>57</v>
      </c>
      <c r="G8" s="73" t="s">
        <v>86</v>
      </c>
    </row>
    <row r="9" spans="1:8" ht="100" x14ac:dyDescent="0.35">
      <c r="A9" s="54" t="s">
        <v>24</v>
      </c>
      <c r="B9" s="53" t="s">
        <v>28</v>
      </c>
      <c r="C9" s="53" t="s">
        <v>29</v>
      </c>
      <c r="D9" s="52" t="s">
        <v>30</v>
      </c>
      <c r="F9" s="74" t="s">
        <v>58</v>
      </c>
      <c r="G9" s="74" t="s">
        <v>87</v>
      </c>
    </row>
    <row r="10" spans="1:8" ht="75" x14ac:dyDescent="0.35">
      <c r="A10" s="52" t="s">
        <v>31</v>
      </c>
      <c r="B10" s="53" t="s">
        <v>32</v>
      </c>
      <c r="C10" s="53" t="s">
        <v>33</v>
      </c>
      <c r="D10" s="52" t="s">
        <v>34</v>
      </c>
    </row>
    <row r="11" spans="1:8" ht="62.5" x14ac:dyDescent="0.35">
      <c r="A11" s="52" t="s">
        <v>35</v>
      </c>
      <c r="B11" s="53" t="s">
        <v>36</v>
      </c>
      <c r="C11" s="53" t="s">
        <v>37</v>
      </c>
      <c r="D11" s="52" t="s">
        <v>38</v>
      </c>
    </row>
    <row r="12" spans="1:8" ht="62.5" x14ac:dyDescent="0.35">
      <c r="A12" s="52" t="s">
        <v>31</v>
      </c>
      <c r="B12" s="53" t="s">
        <v>39</v>
      </c>
      <c r="C12" s="53" t="s">
        <v>52</v>
      </c>
      <c r="D12" s="52" t="s">
        <v>30</v>
      </c>
    </row>
    <row r="13" spans="1:8" ht="62.5" x14ac:dyDescent="0.35">
      <c r="A13" s="52" t="s">
        <v>35</v>
      </c>
      <c r="B13" s="53" t="s">
        <v>41</v>
      </c>
      <c r="C13" s="53" t="s">
        <v>42</v>
      </c>
      <c r="D13" s="52" t="s">
        <v>43</v>
      </c>
    </row>
    <row r="14" spans="1:8" ht="75" x14ac:dyDescent="0.35">
      <c r="A14" s="52" t="s">
        <v>20</v>
      </c>
      <c r="B14" s="53" t="s">
        <v>44</v>
      </c>
      <c r="C14" s="53" t="s">
        <v>45</v>
      </c>
      <c r="D14" s="52" t="s">
        <v>23</v>
      </c>
    </row>
    <row r="15" spans="1:8" ht="50" x14ac:dyDescent="0.35">
      <c r="A15" s="54" t="s">
        <v>24</v>
      </c>
      <c r="B15" s="53" t="s">
        <v>46</v>
      </c>
      <c r="C15" s="53" t="s">
        <v>94</v>
      </c>
      <c r="D15" s="52" t="s">
        <v>27</v>
      </c>
    </row>
    <row r="16" spans="1:8" ht="123" customHeight="1" x14ac:dyDescent="0.35">
      <c r="A16" s="54" t="s">
        <v>24</v>
      </c>
      <c r="B16" s="53" t="s">
        <v>47</v>
      </c>
      <c r="C16" s="53" t="s">
        <v>48</v>
      </c>
      <c r="D16" s="52" t="s">
        <v>30</v>
      </c>
    </row>
    <row r="17" spans="1:4" ht="87.5" x14ac:dyDescent="0.35">
      <c r="A17" s="52" t="s">
        <v>31</v>
      </c>
      <c r="B17" s="53" t="s">
        <v>49</v>
      </c>
      <c r="C17" s="53" t="s">
        <v>50</v>
      </c>
      <c r="D17" s="52" t="s">
        <v>34</v>
      </c>
    </row>
    <row r="18" spans="1:4" ht="62.5" x14ac:dyDescent="0.35">
      <c r="A18" s="52" t="s">
        <v>35</v>
      </c>
      <c r="B18" s="53" t="s">
        <v>51</v>
      </c>
      <c r="C18" s="53" t="s">
        <v>37</v>
      </c>
      <c r="D18" s="52" t="s">
        <v>38</v>
      </c>
    </row>
    <row r="19" spans="1:4" ht="62.5" x14ac:dyDescent="0.35">
      <c r="A19" s="52" t="s">
        <v>31</v>
      </c>
      <c r="B19" s="53" t="s">
        <v>39</v>
      </c>
      <c r="C19" s="53" t="s">
        <v>40</v>
      </c>
      <c r="D19" s="52" t="s">
        <v>30</v>
      </c>
    </row>
    <row r="20" spans="1:4" ht="62.5" x14ac:dyDescent="0.35">
      <c r="A20" s="52" t="s">
        <v>35</v>
      </c>
      <c r="B20" s="53" t="s">
        <v>41</v>
      </c>
      <c r="C20" s="53" t="s">
        <v>42</v>
      </c>
      <c r="D20" s="52" t="s">
        <v>43</v>
      </c>
    </row>
  </sheetData>
  <mergeCells count="4">
    <mergeCell ref="A1:H1"/>
    <mergeCell ref="A2:H2"/>
    <mergeCell ref="B3:H3"/>
    <mergeCell ref="F6:G6"/>
  </mergeCells>
  <hyperlinks>
    <hyperlink ref="A2:H2" location="'Index Page'!A1" display="Click to return to Index Page"/>
  </hyperlink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6"/>
  <sheetViews>
    <sheetView showGridLines="0" tabSelected="1" workbookViewId="0">
      <selection activeCell="C18" sqref="C18"/>
    </sheetView>
  </sheetViews>
  <sheetFormatPr defaultColWidth="8.81640625" defaultRowHeight="12.5" x14ac:dyDescent="0.35"/>
  <cols>
    <col min="1" max="1" width="27.1796875" style="50" customWidth="1"/>
    <col min="2" max="2" width="15.7265625" style="50" bestFit="1" customWidth="1"/>
    <col min="3" max="3" width="22.1796875" style="50" customWidth="1"/>
    <col min="4" max="4" width="24.7265625" style="50" bestFit="1" customWidth="1"/>
    <col min="5" max="5" width="17" style="50" customWidth="1"/>
    <col min="6" max="7" width="18.1796875" style="50" customWidth="1"/>
    <col min="8" max="8" width="18.26953125" style="50" customWidth="1"/>
    <col min="9" max="10" width="12.453125" style="50" customWidth="1"/>
    <col min="11" max="11" width="17.6328125" style="50" customWidth="1"/>
    <col min="12" max="16384" width="8.81640625" style="50"/>
  </cols>
  <sheetData>
    <row r="1" spans="1:12" ht="104.5" customHeight="1" x14ac:dyDescent="0.35">
      <c r="A1" s="136" t="s">
        <v>140</v>
      </c>
      <c r="B1" s="137"/>
      <c r="C1" s="137"/>
      <c r="D1" s="137"/>
      <c r="E1" s="137"/>
      <c r="F1" s="137"/>
      <c r="G1" s="137"/>
      <c r="H1" s="138"/>
    </row>
    <row r="2" spans="1:12" ht="16" customHeight="1" x14ac:dyDescent="0.35">
      <c r="A2" s="139" t="s">
        <v>8</v>
      </c>
      <c r="B2" s="140"/>
      <c r="C2" s="140"/>
      <c r="D2" s="140"/>
      <c r="E2" s="140"/>
      <c r="F2" s="140"/>
      <c r="G2" s="140"/>
      <c r="H2" s="141"/>
    </row>
    <row r="3" spans="1:12" ht="19" customHeight="1" x14ac:dyDescent="0.35">
      <c r="A3" s="26" t="s">
        <v>15</v>
      </c>
      <c r="B3" s="142">
        <f>[1]Coversheet!B16</f>
        <v>0</v>
      </c>
      <c r="C3" s="143"/>
      <c r="D3" s="143"/>
      <c r="E3" s="143"/>
      <c r="F3" s="143"/>
      <c r="G3" s="143"/>
      <c r="H3" s="144"/>
    </row>
    <row r="4" spans="1:12" ht="13" x14ac:dyDescent="0.35">
      <c r="A4" s="145" t="s">
        <v>95</v>
      </c>
      <c r="B4" s="145"/>
      <c r="C4" s="145"/>
      <c r="D4" s="145"/>
      <c r="E4" s="145"/>
      <c r="F4" s="145"/>
      <c r="G4" s="145"/>
      <c r="H4" s="145"/>
    </row>
    <row r="5" spans="1:12" ht="131.5" customHeight="1" x14ac:dyDescent="0.35">
      <c r="A5" s="145" t="s">
        <v>141</v>
      </c>
      <c r="B5" s="145"/>
      <c r="C5" s="145"/>
      <c r="D5" s="145"/>
      <c r="E5" s="145"/>
      <c r="F5" s="145"/>
      <c r="G5" s="145"/>
      <c r="H5" s="145"/>
    </row>
    <row r="6" spans="1:12" ht="19" customHeight="1" x14ac:dyDescent="0.35">
      <c r="A6" s="146" t="s">
        <v>143</v>
      </c>
      <c r="B6" s="147"/>
      <c r="C6" s="147"/>
      <c r="D6" s="147"/>
      <c r="E6" s="147"/>
      <c r="F6" s="147"/>
      <c r="G6" s="147"/>
      <c r="H6" s="148"/>
    </row>
    <row r="7" spans="1:12" ht="19" customHeight="1" x14ac:dyDescent="0.35">
      <c r="A7" s="132" t="s">
        <v>144</v>
      </c>
      <c r="B7" s="133"/>
      <c r="C7" s="133"/>
      <c r="D7" s="133"/>
      <c r="E7" s="133"/>
      <c r="F7" s="133"/>
      <c r="G7" s="133"/>
      <c r="H7" s="134"/>
    </row>
    <row r="8" spans="1:12" ht="19" customHeight="1" x14ac:dyDescent="0.35">
      <c r="A8" s="135" t="s">
        <v>96</v>
      </c>
      <c r="B8" s="135"/>
      <c r="C8" s="135"/>
      <c r="D8" s="135"/>
      <c r="E8" s="135"/>
      <c r="F8" s="135"/>
      <c r="G8" s="135"/>
      <c r="H8" s="135"/>
    </row>
    <row r="10" spans="1:12" ht="14.5" x14ac:dyDescent="0.35">
      <c r="A10" s="55"/>
      <c r="B10" s="79"/>
      <c r="C10" s="79"/>
      <c r="D10" s="56"/>
      <c r="E10" s="55"/>
      <c r="F10" s="55"/>
      <c r="G10" s="55"/>
      <c r="H10" s="55"/>
      <c r="I10" s="55"/>
      <c r="J10" s="55"/>
      <c r="K10" s="55"/>
      <c r="L10" s="55"/>
    </row>
    <row r="11" spans="1:12" ht="13" x14ac:dyDescent="0.3">
      <c r="A11" s="58"/>
      <c r="B11" s="83"/>
      <c r="C11" s="80"/>
      <c r="D11" s="64"/>
      <c r="E11" s="58"/>
      <c r="F11" s="65"/>
      <c r="G11" s="65"/>
      <c r="H11" s="65"/>
      <c r="I11" s="58"/>
      <c r="J11" s="66"/>
      <c r="K11" s="66"/>
      <c r="L11" s="58"/>
    </row>
    <row r="12" spans="1:12" ht="13" x14ac:dyDescent="0.3">
      <c r="A12" s="63"/>
      <c r="B12" s="80"/>
      <c r="C12" s="80"/>
      <c r="D12" s="78"/>
      <c r="E12" s="58"/>
      <c r="F12" s="65"/>
      <c r="G12" s="65"/>
      <c r="H12" s="65"/>
      <c r="I12" s="78"/>
      <c r="J12" s="78"/>
      <c r="K12" s="78"/>
      <c r="L12" s="58"/>
    </row>
    <row r="13" spans="1:12" ht="13" thickBot="1" x14ac:dyDescent="0.4">
      <c r="A13" s="58"/>
      <c r="B13" s="80"/>
      <c r="C13" s="80"/>
      <c r="D13" s="58"/>
      <c r="E13" s="58"/>
      <c r="F13" s="58"/>
      <c r="G13" s="58"/>
      <c r="H13" s="58"/>
      <c r="I13" s="58"/>
      <c r="J13" s="58"/>
      <c r="K13" s="58"/>
      <c r="L13" s="58"/>
    </row>
    <row r="14" spans="1:12" ht="26.5" thickBot="1" x14ac:dyDescent="0.3">
      <c r="A14" s="77" t="s">
        <v>109</v>
      </c>
      <c r="B14" s="81"/>
      <c r="C14" s="57" t="s">
        <v>53</v>
      </c>
      <c r="D14" s="67" t="s">
        <v>54</v>
      </c>
      <c r="G14" s="67" t="s">
        <v>53</v>
      </c>
      <c r="H14" s="67" t="s">
        <v>54</v>
      </c>
      <c r="L14" s="58"/>
    </row>
    <row r="15" spans="1:12" ht="26" x14ac:dyDescent="0.35">
      <c r="A15" s="72" t="s">
        <v>55</v>
      </c>
      <c r="B15" s="59" t="s">
        <v>98</v>
      </c>
      <c r="C15" s="76" t="s">
        <v>56</v>
      </c>
      <c r="D15" s="75" t="s">
        <v>56</v>
      </c>
      <c r="E15" s="68" t="s">
        <v>57</v>
      </c>
      <c r="F15" s="68" t="s">
        <v>58</v>
      </c>
      <c r="G15" s="68" t="s">
        <v>59</v>
      </c>
      <c r="H15" s="68" t="s">
        <v>59</v>
      </c>
      <c r="I15" s="58"/>
    </row>
    <row r="16" spans="1:12" x14ac:dyDescent="0.35">
      <c r="A16" s="60" t="s">
        <v>60</v>
      </c>
      <c r="B16" s="82" t="s">
        <v>20</v>
      </c>
      <c r="C16" s="70"/>
      <c r="D16" s="70"/>
      <c r="E16" s="71"/>
      <c r="F16" s="71"/>
      <c r="G16" s="92">
        <f t="shared" ref="G16:G39" si="0">C16*(1+E16)*(1+F16)</f>
        <v>0</v>
      </c>
      <c r="H16" s="92">
        <f t="shared" ref="H16:H39" si="1">D16*(1+E16)*(1+F16)</f>
        <v>0</v>
      </c>
      <c r="I16" s="58"/>
    </row>
    <row r="17" spans="1:9" x14ac:dyDescent="0.35">
      <c r="A17" s="60" t="s">
        <v>69</v>
      </c>
      <c r="B17" s="69" t="s">
        <v>20</v>
      </c>
      <c r="C17" s="70"/>
      <c r="D17" s="70"/>
      <c r="E17" s="71"/>
      <c r="F17" s="71"/>
      <c r="G17" s="92">
        <f t="shared" si="0"/>
        <v>0</v>
      </c>
      <c r="H17" s="92">
        <f t="shared" si="1"/>
        <v>0</v>
      </c>
      <c r="I17" s="58"/>
    </row>
    <row r="18" spans="1:9" x14ac:dyDescent="0.35">
      <c r="A18" s="60" t="s">
        <v>70</v>
      </c>
      <c r="B18" s="69" t="s">
        <v>20</v>
      </c>
      <c r="C18" s="70"/>
      <c r="D18" s="70"/>
      <c r="E18" s="71"/>
      <c r="F18" s="71"/>
      <c r="G18" s="92">
        <f t="shared" si="0"/>
        <v>0</v>
      </c>
      <c r="H18" s="92">
        <f t="shared" si="1"/>
        <v>0</v>
      </c>
      <c r="I18" s="58"/>
    </row>
    <row r="19" spans="1:9" x14ac:dyDescent="0.35">
      <c r="A19" s="60" t="s">
        <v>71</v>
      </c>
      <c r="B19" s="69" t="s">
        <v>24</v>
      </c>
      <c r="C19" s="70"/>
      <c r="D19" s="70"/>
      <c r="E19" s="71"/>
      <c r="F19" s="71"/>
      <c r="G19" s="92">
        <f t="shared" si="0"/>
        <v>0</v>
      </c>
      <c r="H19" s="92">
        <f t="shared" si="1"/>
        <v>0</v>
      </c>
      <c r="I19" s="58"/>
    </row>
    <row r="20" spans="1:9" x14ac:dyDescent="0.35">
      <c r="A20" s="60" t="s">
        <v>72</v>
      </c>
      <c r="B20" s="69" t="s">
        <v>24</v>
      </c>
      <c r="C20" s="70"/>
      <c r="D20" s="70"/>
      <c r="E20" s="71"/>
      <c r="F20" s="71"/>
      <c r="G20" s="92">
        <f t="shared" si="0"/>
        <v>0</v>
      </c>
      <c r="H20" s="92">
        <f t="shared" si="1"/>
        <v>0</v>
      </c>
      <c r="I20" s="58"/>
    </row>
    <row r="21" spans="1:9" x14ac:dyDescent="0.35">
      <c r="A21" s="60" t="s">
        <v>73</v>
      </c>
      <c r="B21" s="69" t="s">
        <v>24</v>
      </c>
      <c r="C21" s="70"/>
      <c r="D21" s="70"/>
      <c r="E21" s="71"/>
      <c r="F21" s="71"/>
      <c r="G21" s="92">
        <f t="shared" si="0"/>
        <v>0</v>
      </c>
      <c r="H21" s="92">
        <f t="shared" si="1"/>
        <v>0</v>
      </c>
      <c r="I21" s="58"/>
    </row>
    <row r="22" spans="1:9" x14ac:dyDescent="0.35">
      <c r="A22" s="60" t="s">
        <v>74</v>
      </c>
      <c r="B22" s="69" t="s">
        <v>24</v>
      </c>
      <c r="C22" s="70"/>
      <c r="D22" s="70"/>
      <c r="E22" s="71"/>
      <c r="F22" s="71"/>
      <c r="G22" s="92">
        <f t="shared" si="0"/>
        <v>0</v>
      </c>
      <c r="H22" s="92">
        <f t="shared" si="1"/>
        <v>0</v>
      </c>
      <c r="I22" s="58"/>
    </row>
    <row r="23" spans="1:9" x14ac:dyDescent="0.35">
      <c r="A23" s="60" t="s">
        <v>75</v>
      </c>
      <c r="B23" s="69" t="s">
        <v>24</v>
      </c>
      <c r="C23" s="70"/>
      <c r="D23" s="70"/>
      <c r="E23" s="71"/>
      <c r="F23" s="71"/>
      <c r="G23" s="92">
        <f t="shared" si="0"/>
        <v>0</v>
      </c>
      <c r="H23" s="92">
        <f t="shared" si="1"/>
        <v>0</v>
      </c>
      <c r="I23" s="58"/>
    </row>
    <row r="24" spans="1:9" x14ac:dyDescent="0.35">
      <c r="A24" s="60" t="s">
        <v>76</v>
      </c>
      <c r="B24" s="69" t="s">
        <v>24</v>
      </c>
      <c r="C24" s="70"/>
      <c r="D24" s="70"/>
      <c r="E24" s="71"/>
      <c r="F24" s="71"/>
      <c r="G24" s="92">
        <f t="shared" si="0"/>
        <v>0</v>
      </c>
      <c r="H24" s="92">
        <f t="shared" si="1"/>
        <v>0</v>
      </c>
      <c r="I24" s="58"/>
    </row>
    <row r="25" spans="1:9" x14ac:dyDescent="0.35">
      <c r="A25" s="60" t="s">
        <v>77</v>
      </c>
      <c r="B25" s="69" t="s">
        <v>24</v>
      </c>
      <c r="C25" s="70"/>
      <c r="D25" s="70"/>
      <c r="E25" s="71"/>
      <c r="F25" s="71"/>
      <c r="G25" s="92">
        <f t="shared" si="0"/>
        <v>0</v>
      </c>
      <c r="H25" s="92">
        <f t="shared" si="1"/>
        <v>0</v>
      </c>
      <c r="I25" s="58"/>
    </row>
    <row r="26" spans="1:9" x14ac:dyDescent="0.35">
      <c r="A26" s="60" t="s">
        <v>78</v>
      </c>
      <c r="B26" s="69" t="s">
        <v>24</v>
      </c>
      <c r="C26" s="70"/>
      <c r="D26" s="70"/>
      <c r="E26" s="71"/>
      <c r="F26" s="71"/>
      <c r="G26" s="92">
        <f t="shared" si="0"/>
        <v>0</v>
      </c>
      <c r="H26" s="92">
        <f t="shared" si="1"/>
        <v>0</v>
      </c>
      <c r="I26" s="58"/>
    </row>
    <row r="27" spans="1:9" x14ac:dyDescent="0.35">
      <c r="A27" s="60" t="s">
        <v>79</v>
      </c>
      <c r="B27" s="69" t="s">
        <v>31</v>
      </c>
      <c r="C27" s="70"/>
      <c r="D27" s="70"/>
      <c r="E27" s="71"/>
      <c r="F27" s="71"/>
      <c r="G27" s="92">
        <f t="shared" si="0"/>
        <v>0</v>
      </c>
      <c r="H27" s="92">
        <f t="shared" si="1"/>
        <v>0</v>
      </c>
      <c r="I27" s="58"/>
    </row>
    <row r="28" spans="1:9" x14ac:dyDescent="0.35">
      <c r="A28" s="60" t="s">
        <v>80</v>
      </c>
      <c r="B28" s="69" t="s">
        <v>31</v>
      </c>
      <c r="C28" s="70"/>
      <c r="D28" s="70"/>
      <c r="E28" s="71"/>
      <c r="F28" s="71"/>
      <c r="G28" s="92">
        <f t="shared" si="0"/>
        <v>0</v>
      </c>
      <c r="H28" s="92">
        <f t="shared" si="1"/>
        <v>0</v>
      </c>
      <c r="I28" s="58"/>
    </row>
    <row r="29" spans="1:9" x14ac:dyDescent="0.35">
      <c r="A29" s="60" t="s">
        <v>81</v>
      </c>
      <c r="B29" s="69" t="s">
        <v>31</v>
      </c>
      <c r="C29" s="70"/>
      <c r="D29" s="70"/>
      <c r="E29" s="71"/>
      <c r="F29" s="71"/>
      <c r="G29" s="92">
        <f t="shared" si="0"/>
        <v>0</v>
      </c>
      <c r="H29" s="92">
        <f t="shared" si="1"/>
        <v>0</v>
      </c>
      <c r="I29" s="58"/>
    </row>
    <row r="30" spans="1:9" x14ac:dyDescent="0.35">
      <c r="A30" s="60" t="s">
        <v>64</v>
      </c>
      <c r="B30" s="69" t="s">
        <v>31</v>
      </c>
      <c r="C30" s="70"/>
      <c r="D30" s="70"/>
      <c r="E30" s="71"/>
      <c r="F30" s="71"/>
      <c r="G30" s="92">
        <f t="shared" si="0"/>
        <v>0</v>
      </c>
      <c r="H30" s="92">
        <f t="shared" si="1"/>
        <v>0</v>
      </c>
      <c r="I30" s="58"/>
    </row>
    <row r="31" spans="1:9" x14ac:dyDescent="0.35">
      <c r="A31" s="60" t="s">
        <v>61</v>
      </c>
      <c r="B31" s="69" t="s">
        <v>31</v>
      </c>
      <c r="C31" s="70"/>
      <c r="D31" s="70"/>
      <c r="E31" s="71"/>
      <c r="F31" s="71"/>
      <c r="G31" s="92">
        <f t="shared" si="0"/>
        <v>0</v>
      </c>
      <c r="H31" s="92">
        <f t="shared" si="1"/>
        <v>0</v>
      </c>
      <c r="I31" s="58"/>
    </row>
    <row r="32" spans="1:9" x14ac:dyDescent="0.35">
      <c r="A32" s="60" t="s">
        <v>62</v>
      </c>
      <c r="B32" s="69" t="s">
        <v>31</v>
      </c>
      <c r="C32" s="70"/>
      <c r="D32" s="70"/>
      <c r="E32" s="71"/>
      <c r="F32" s="71"/>
      <c r="G32" s="92">
        <f t="shared" si="0"/>
        <v>0</v>
      </c>
      <c r="H32" s="92">
        <f t="shared" si="1"/>
        <v>0</v>
      </c>
      <c r="I32" s="58"/>
    </row>
    <row r="33" spans="1:12" x14ac:dyDescent="0.35">
      <c r="A33" s="60" t="s">
        <v>63</v>
      </c>
      <c r="B33" s="69" t="s">
        <v>31</v>
      </c>
      <c r="C33" s="70"/>
      <c r="D33" s="70"/>
      <c r="E33" s="71"/>
      <c r="F33" s="71"/>
      <c r="G33" s="92">
        <f t="shared" si="0"/>
        <v>0</v>
      </c>
      <c r="H33" s="92">
        <f t="shared" si="1"/>
        <v>0</v>
      </c>
      <c r="I33" s="58"/>
    </row>
    <row r="34" spans="1:12" x14ac:dyDescent="0.35">
      <c r="A34" s="60" t="s">
        <v>65</v>
      </c>
      <c r="B34" s="69" t="s">
        <v>35</v>
      </c>
      <c r="C34" s="70"/>
      <c r="D34" s="70"/>
      <c r="E34" s="71"/>
      <c r="F34" s="71"/>
      <c r="G34" s="92">
        <f t="shared" si="0"/>
        <v>0</v>
      </c>
      <c r="H34" s="92">
        <f t="shared" si="1"/>
        <v>0</v>
      </c>
      <c r="I34" s="58"/>
    </row>
    <row r="35" spans="1:12" x14ac:dyDescent="0.35">
      <c r="A35" s="60" t="s">
        <v>66</v>
      </c>
      <c r="B35" s="69" t="s">
        <v>35</v>
      </c>
      <c r="C35" s="70"/>
      <c r="D35" s="70"/>
      <c r="E35" s="71"/>
      <c r="F35" s="71"/>
      <c r="G35" s="92">
        <f t="shared" si="0"/>
        <v>0</v>
      </c>
      <c r="H35" s="92">
        <f t="shared" si="1"/>
        <v>0</v>
      </c>
      <c r="I35" s="58"/>
    </row>
    <row r="36" spans="1:12" x14ac:dyDescent="0.35">
      <c r="A36" s="60" t="s">
        <v>67</v>
      </c>
      <c r="B36" s="69" t="s">
        <v>35</v>
      </c>
      <c r="C36" s="70"/>
      <c r="D36" s="90"/>
      <c r="E36" s="71"/>
      <c r="F36" s="71"/>
      <c r="G36" s="92">
        <f t="shared" si="0"/>
        <v>0</v>
      </c>
      <c r="H36" s="92">
        <f t="shared" si="1"/>
        <v>0</v>
      </c>
      <c r="I36" s="58"/>
    </row>
    <row r="37" spans="1:12" x14ac:dyDescent="0.35">
      <c r="A37" s="60" t="s">
        <v>68</v>
      </c>
      <c r="B37" s="69" t="s">
        <v>35</v>
      </c>
      <c r="C37" s="70"/>
      <c r="D37" s="70"/>
      <c r="E37" s="71"/>
      <c r="F37" s="71"/>
      <c r="G37" s="92">
        <f t="shared" si="0"/>
        <v>0</v>
      </c>
      <c r="H37" s="92">
        <f>D37*(1+E37)*(1+F37)</f>
        <v>0</v>
      </c>
      <c r="I37" s="58"/>
    </row>
    <row r="38" spans="1:12" x14ac:dyDescent="0.35">
      <c r="A38" s="60" t="s">
        <v>82</v>
      </c>
      <c r="B38" s="69" t="s">
        <v>35</v>
      </c>
      <c r="C38" s="70"/>
      <c r="D38" s="70"/>
      <c r="E38" s="71"/>
      <c r="F38" s="71"/>
      <c r="G38" s="92">
        <f t="shared" si="0"/>
        <v>0</v>
      </c>
      <c r="H38" s="92">
        <f t="shared" si="1"/>
        <v>0</v>
      </c>
      <c r="I38" s="58"/>
    </row>
    <row r="39" spans="1:12" x14ac:dyDescent="0.35">
      <c r="A39" s="60" t="s">
        <v>83</v>
      </c>
      <c r="B39" s="69" t="s">
        <v>35</v>
      </c>
      <c r="C39" s="70"/>
      <c r="D39" s="70"/>
      <c r="E39" s="71"/>
      <c r="F39" s="71"/>
      <c r="G39" s="92">
        <f t="shared" si="0"/>
        <v>0</v>
      </c>
      <c r="H39" s="92">
        <f t="shared" si="1"/>
        <v>0</v>
      </c>
      <c r="I39" s="58"/>
    </row>
    <row r="40" spans="1:12" ht="43.5" customHeight="1" x14ac:dyDescent="0.35">
      <c r="A40" s="58"/>
      <c r="B40" s="80"/>
      <c r="C40" s="80"/>
      <c r="D40" s="58"/>
      <c r="E40" s="58"/>
      <c r="F40" s="58"/>
      <c r="G40" s="61" t="s">
        <v>128</v>
      </c>
      <c r="H40" s="61" t="s">
        <v>129</v>
      </c>
      <c r="L40" s="58"/>
    </row>
    <row r="41" spans="1:12" ht="32" customHeight="1" x14ac:dyDescent="0.35">
      <c r="A41" s="77"/>
      <c r="C41" s="80"/>
      <c r="D41" s="58"/>
      <c r="E41" s="58"/>
      <c r="F41" s="58"/>
      <c r="G41" s="62">
        <f>AVERAGE(G16:G39)</f>
        <v>0</v>
      </c>
      <c r="H41" s="62">
        <f>AVERAGE(H16:H39)</f>
        <v>0</v>
      </c>
      <c r="L41" s="58"/>
    </row>
    <row r="42" spans="1:12" x14ac:dyDescent="0.35">
      <c r="E42" s="58"/>
      <c r="F42" s="58"/>
      <c r="G42" s="58"/>
      <c r="H42" s="58"/>
      <c r="I42" s="58"/>
      <c r="J42" s="66"/>
      <c r="K42" s="66"/>
      <c r="L42" s="58"/>
    </row>
    <row r="43" spans="1:12" x14ac:dyDescent="0.35">
      <c r="E43" s="58"/>
      <c r="F43" s="58"/>
      <c r="G43" s="58"/>
      <c r="H43" s="58"/>
      <c r="I43" s="58"/>
      <c r="J43" s="58"/>
      <c r="K43" s="58"/>
      <c r="L43" s="58"/>
    </row>
    <row r="44" spans="1:12" ht="13" x14ac:dyDescent="0.25">
      <c r="A44" s="77" t="s">
        <v>108</v>
      </c>
      <c r="B44" s="81"/>
      <c r="C44" s="81"/>
      <c r="E44" s="58"/>
      <c r="F44" s="58"/>
      <c r="G44" s="58"/>
      <c r="H44" s="58"/>
    </row>
    <row r="45" spans="1:12" ht="39" x14ac:dyDescent="0.35">
      <c r="A45" s="72" t="s">
        <v>107</v>
      </c>
      <c r="B45" s="59" t="s">
        <v>122</v>
      </c>
      <c r="C45" s="59" t="s">
        <v>123</v>
      </c>
      <c r="D45" s="84" t="s">
        <v>119</v>
      </c>
      <c r="E45" s="59" t="s">
        <v>132</v>
      </c>
      <c r="F45" s="59" t="s">
        <v>133</v>
      </c>
      <c r="G45" s="59" t="s">
        <v>120</v>
      </c>
      <c r="H45" s="59" t="s">
        <v>121</v>
      </c>
      <c r="I45" s="59" t="s">
        <v>134</v>
      </c>
      <c r="J45" s="59" t="s">
        <v>135</v>
      </c>
    </row>
    <row r="46" spans="1:12" ht="37.5" x14ac:dyDescent="0.35">
      <c r="A46" s="86" t="s">
        <v>117</v>
      </c>
      <c r="B46" s="88">
        <v>1</v>
      </c>
      <c r="C46" s="87" t="s">
        <v>126</v>
      </c>
      <c r="D46" s="85">
        <v>50000</v>
      </c>
      <c r="E46" s="94">
        <v>0</v>
      </c>
      <c r="F46" s="94">
        <v>0</v>
      </c>
      <c r="G46" s="95">
        <f>D46*E46</f>
        <v>0</v>
      </c>
      <c r="H46" s="95">
        <f>D46*F46</f>
        <v>0</v>
      </c>
      <c r="I46" s="93">
        <f>E46</f>
        <v>0</v>
      </c>
      <c r="J46" s="93">
        <f>F46</f>
        <v>0</v>
      </c>
    </row>
    <row r="47" spans="1:12" ht="37.5" x14ac:dyDescent="0.35">
      <c r="A47" s="86" t="s">
        <v>117</v>
      </c>
      <c r="B47" s="88">
        <v>2</v>
      </c>
      <c r="C47" s="87" t="s">
        <v>112</v>
      </c>
      <c r="D47" s="85">
        <v>1750000</v>
      </c>
      <c r="E47" s="94">
        <v>0</v>
      </c>
      <c r="F47" s="94">
        <v>0</v>
      </c>
      <c r="G47" s="95">
        <f t="shared" ref="G47:G110" si="2">D47*E47</f>
        <v>0</v>
      </c>
      <c r="H47" s="95">
        <f t="shared" ref="H47:H110" si="3">D47*F47</f>
        <v>0</v>
      </c>
      <c r="I47" s="93">
        <f t="shared" ref="I47:I110" si="4">E47</f>
        <v>0</v>
      </c>
      <c r="J47" s="93">
        <f t="shared" ref="J47:J110" si="5">F47</f>
        <v>0</v>
      </c>
    </row>
    <row r="48" spans="1:12" ht="37.5" x14ac:dyDescent="0.35">
      <c r="A48" s="86" t="s">
        <v>117</v>
      </c>
      <c r="B48" s="88">
        <v>3</v>
      </c>
      <c r="C48" s="87" t="s">
        <v>113</v>
      </c>
      <c r="D48" s="85">
        <v>3750000</v>
      </c>
      <c r="E48" s="94">
        <v>0</v>
      </c>
      <c r="F48" s="94">
        <v>0</v>
      </c>
      <c r="G48" s="95">
        <f t="shared" si="2"/>
        <v>0</v>
      </c>
      <c r="H48" s="95">
        <f t="shared" si="3"/>
        <v>0</v>
      </c>
      <c r="I48" s="93">
        <f t="shared" si="4"/>
        <v>0</v>
      </c>
      <c r="J48" s="93">
        <f t="shared" si="5"/>
        <v>0</v>
      </c>
    </row>
    <row r="49" spans="1:10" ht="25" x14ac:dyDescent="0.35">
      <c r="A49" s="86" t="s">
        <v>117</v>
      </c>
      <c r="B49" s="88">
        <v>4</v>
      </c>
      <c r="C49" s="87" t="s">
        <v>114</v>
      </c>
      <c r="D49" s="85">
        <v>6250000</v>
      </c>
      <c r="E49" s="94">
        <v>0</v>
      </c>
      <c r="F49" s="94">
        <v>0</v>
      </c>
      <c r="G49" s="95">
        <f t="shared" si="2"/>
        <v>0</v>
      </c>
      <c r="H49" s="95">
        <f t="shared" si="3"/>
        <v>0</v>
      </c>
      <c r="I49" s="93">
        <f t="shared" si="4"/>
        <v>0</v>
      </c>
      <c r="J49" s="93">
        <f t="shared" si="5"/>
        <v>0</v>
      </c>
    </row>
    <row r="50" spans="1:10" ht="25" x14ac:dyDescent="0.35">
      <c r="A50" s="86" t="s">
        <v>117</v>
      </c>
      <c r="B50" s="88">
        <v>5</v>
      </c>
      <c r="C50" s="87" t="s">
        <v>115</v>
      </c>
      <c r="D50" s="85">
        <f>D49+2500000</f>
        <v>8750000</v>
      </c>
      <c r="E50" s="94">
        <v>0</v>
      </c>
      <c r="F50" s="94">
        <v>0</v>
      </c>
      <c r="G50" s="95">
        <f t="shared" si="2"/>
        <v>0</v>
      </c>
      <c r="H50" s="95">
        <f t="shared" si="3"/>
        <v>0</v>
      </c>
      <c r="I50" s="93">
        <f t="shared" si="4"/>
        <v>0</v>
      </c>
      <c r="J50" s="93">
        <f t="shared" si="5"/>
        <v>0</v>
      </c>
    </row>
    <row r="51" spans="1:10" ht="25" x14ac:dyDescent="0.35">
      <c r="A51" s="86" t="s">
        <v>117</v>
      </c>
      <c r="B51" s="88">
        <v>6</v>
      </c>
      <c r="C51" s="87" t="s">
        <v>116</v>
      </c>
      <c r="D51" s="85">
        <f>D50+2500000</f>
        <v>11250000</v>
      </c>
      <c r="E51" s="94">
        <v>0</v>
      </c>
      <c r="F51" s="94">
        <v>0</v>
      </c>
      <c r="G51" s="95">
        <f t="shared" si="2"/>
        <v>0</v>
      </c>
      <c r="H51" s="95">
        <f t="shared" si="3"/>
        <v>0</v>
      </c>
      <c r="I51" s="93">
        <f t="shared" si="4"/>
        <v>0</v>
      </c>
      <c r="J51" s="93">
        <f t="shared" si="5"/>
        <v>0</v>
      </c>
    </row>
    <row r="52" spans="1:10" ht="37.5" x14ac:dyDescent="0.35">
      <c r="A52" s="86" t="s">
        <v>99</v>
      </c>
      <c r="B52" s="88">
        <v>1</v>
      </c>
      <c r="C52" s="87" t="s">
        <v>111</v>
      </c>
      <c r="D52" s="85">
        <v>50000</v>
      </c>
      <c r="E52" s="94">
        <v>0</v>
      </c>
      <c r="F52" s="94">
        <v>0</v>
      </c>
      <c r="G52" s="95">
        <f t="shared" si="2"/>
        <v>0</v>
      </c>
      <c r="H52" s="95">
        <f t="shared" si="3"/>
        <v>0</v>
      </c>
      <c r="I52" s="93">
        <f t="shared" si="4"/>
        <v>0</v>
      </c>
      <c r="J52" s="93">
        <f t="shared" si="5"/>
        <v>0</v>
      </c>
    </row>
    <row r="53" spans="1:10" ht="37.5" x14ac:dyDescent="0.35">
      <c r="A53" s="86" t="s">
        <v>99</v>
      </c>
      <c r="B53" s="88">
        <v>2</v>
      </c>
      <c r="C53" s="87" t="s">
        <v>112</v>
      </c>
      <c r="D53" s="85">
        <v>1750000</v>
      </c>
      <c r="E53" s="94">
        <v>0</v>
      </c>
      <c r="F53" s="94">
        <v>0</v>
      </c>
      <c r="G53" s="95">
        <f t="shared" si="2"/>
        <v>0</v>
      </c>
      <c r="H53" s="95">
        <f t="shared" si="3"/>
        <v>0</v>
      </c>
      <c r="I53" s="93">
        <f t="shared" si="4"/>
        <v>0</v>
      </c>
      <c r="J53" s="93">
        <f t="shared" si="5"/>
        <v>0</v>
      </c>
    </row>
    <row r="54" spans="1:10" ht="37.5" x14ac:dyDescent="0.35">
      <c r="A54" s="86" t="s">
        <v>99</v>
      </c>
      <c r="B54" s="88">
        <v>3</v>
      </c>
      <c r="C54" s="87" t="s">
        <v>113</v>
      </c>
      <c r="D54" s="85">
        <v>3750000</v>
      </c>
      <c r="E54" s="94">
        <v>0</v>
      </c>
      <c r="F54" s="94">
        <v>0</v>
      </c>
      <c r="G54" s="95">
        <f t="shared" si="2"/>
        <v>0</v>
      </c>
      <c r="H54" s="95">
        <f t="shared" si="3"/>
        <v>0</v>
      </c>
      <c r="I54" s="93">
        <f t="shared" si="4"/>
        <v>0</v>
      </c>
      <c r="J54" s="93">
        <f t="shared" si="5"/>
        <v>0</v>
      </c>
    </row>
    <row r="55" spans="1:10" ht="25" x14ac:dyDescent="0.35">
      <c r="A55" s="86" t="s">
        <v>99</v>
      </c>
      <c r="B55" s="88">
        <v>4</v>
      </c>
      <c r="C55" s="87" t="s">
        <v>114</v>
      </c>
      <c r="D55" s="85">
        <v>6250000</v>
      </c>
      <c r="E55" s="94">
        <v>0</v>
      </c>
      <c r="F55" s="94">
        <v>0</v>
      </c>
      <c r="G55" s="95">
        <f t="shared" si="2"/>
        <v>0</v>
      </c>
      <c r="H55" s="95">
        <f t="shared" si="3"/>
        <v>0</v>
      </c>
      <c r="I55" s="93">
        <f t="shared" si="4"/>
        <v>0</v>
      </c>
      <c r="J55" s="93">
        <f t="shared" si="5"/>
        <v>0</v>
      </c>
    </row>
    <row r="56" spans="1:10" ht="25" x14ac:dyDescent="0.35">
      <c r="A56" s="86" t="s">
        <v>99</v>
      </c>
      <c r="B56" s="88">
        <v>5</v>
      </c>
      <c r="C56" s="87" t="s">
        <v>115</v>
      </c>
      <c r="D56" s="85">
        <f>D55+2500000</f>
        <v>8750000</v>
      </c>
      <c r="E56" s="94">
        <v>0</v>
      </c>
      <c r="F56" s="94">
        <v>0</v>
      </c>
      <c r="G56" s="95">
        <f t="shared" si="2"/>
        <v>0</v>
      </c>
      <c r="H56" s="95">
        <f t="shared" si="3"/>
        <v>0</v>
      </c>
      <c r="I56" s="93">
        <f t="shared" si="4"/>
        <v>0</v>
      </c>
      <c r="J56" s="93">
        <f t="shared" si="5"/>
        <v>0</v>
      </c>
    </row>
    <row r="57" spans="1:10" ht="25" x14ac:dyDescent="0.35">
      <c r="A57" s="86" t="s">
        <v>99</v>
      </c>
      <c r="B57" s="88">
        <v>6</v>
      </c>
      <c r="C57" s="87" t="s">
        <v>116</v>
      </c>
      <c r="D57" s="85">
        <f>D56+2500000</f>
        <v>11250000</v>
      </c>
      <c r="E57" s="94">
        <v>0</v>
      </c>
      <c r="F57" s="94">
        <v>0</v>
      </c>
      <c r="G57" s="95">
        <f t="shared" si="2"/>
        <v>0</v>
      </c>
      <c r="H57" s="95">
        <f t="shared" si="3"/>
        <v>0</v>
      </c>
      <c r="I57" s="93">
        <f t="shared" si="4"/>
        <v>0</v>
      </c>
      <c r="J57" s="93">
        <f t="shared" si="5"/>
        <v>0</v>
      </c>
    </row>
    <row r="58" spans="1:10" ht="37.5" x14ac:dyDescent="0.35">
      <c r="A58" s="86" t="s">
        <v>100</v>
      </c>
      <c r="B58" s="88">
        <v>1</v>
      </c>
      <c r="C58" s="87" t="s">
        <v>111</v>
      </c>
      <c r="D58" s="85">
        <v>50000</v>
      </c>
      <c r="E58" s="94">
        <v>0</v>
      </c>
      <c r="F58" s="94">
        <v>0</v>
      </c>
      <c r="G58" s="95">
        <f t="shared" si="2"/>
        <v>0</v>
      </c>
      <c r="H58" s="95">
        <f t="shared" si="3"/>
        <v>0</v>
      </c>
      <c r="I58" s="93">
        <f t="shared" si="4"/>
        <v>0</v>
      </c>
      <c r="J58" s="93">
        <f t="shared" si="5"/>
        <v>0</v>
      </c>
    </row>
    <row r="59" spans="1:10" ht="37.5" x14ac:dyDescent="0.35">
      <c r="A59" s="86" t="s">
        <v>100</v>
      </c>
      <c r="B59" s="88">
        <v>2</v>
      </c>
      <c r="C59" s="87" t="s">
        <v>112</v>
      </c>
      <c r="D59" s="85">
        <v>1750000</v>
      </c>
      <c r="E59" s="94">
        <v>0</v>
      </c>
      <c r="F59" s="94">
        <v>0</v>
      </c>
      <c r="G59" s="95">
        <f t="shared" si="2"/>
        <v>0</v>
      </c>
      <c r="H59" s="95">
        <f t="shared" si="3"/>
        <v>0</v>
      </c>
      <c r="I59" s="93">
        <f t="shared" si="4"/>
        <v>0</v>
      </c>
      <c r="J59" s="93">
        <f t="shared" si="5"/>
        <v>0</v>
      </c>
    </row>
    <row r="60" spans="1:10" ht="37.5" x14ac:dyDescent="0.35">
      <c r="A60" s="86" t="s">
        <v>100</v>
      </c>
      <c r="B60" s="88">
        <v>3</v>
      </c>
      <c r="C60" s="87" t="s">
        <v>113</v>
      </c>
      <c r="D60" s="85">
        <v>3750000</v>
      </c>
      <c r="E60" s="94">
        <v>0</v>
      </c>
      <c r="F60" s="94">
        <v>0</v>
      </c>
      <c r="G60" s="95">
        <f t="shared" si="2"/>
        <v>0</v>
      </c>
      <c r="H60" s="95">
        <f t="shared" si="3"/>
        <v>0</v>
      </c>
      <c r="I60" s="93">
        <f t="shared" si="4"/>
        <v>0</v>
      </c>
      <c r="J60" s="93">
        <f t="shared" si="5"/>
        <v>0</v>
      </c>
    </row>
    <row r="61" spans="1:10" ht="25" x14ac:dyDescent="0.35">
      <c r="A61" s="86" t="s">
        <v>100</v>
      </c>
      <c r="B61" s="88">
        <v>4</v>
      </c>
      <c r="C61" s="87" t="s">
        <v>114</v>
      </c>
      <c r="D61" s="85">
        <v>6250000</v>
      </c>
      <c r="E61" s="94">
        <v>0</v>
      </c>
      <c r="F61" s="94">
        <v>0</v>
      </c>
      <c r="G61" s="95">
        <f t="shared" si="2"/>
        <v>0</v>
      </c>
      <c r="H61" s="95">
        <f t="shared" si="3"/>
        <v>0</v>
      </c>
      <c r="I61" s="93">
        <f t="shared" si="4"/>
        <v>0</v>
      </c>
      <c r="J61" s="93">
        <f t="shared" si="5"/>
        <v>0</v>
      </c>
    </row>
    <row r="62" spans="1:10" ht="25" x14ac:dyDescent="0.35">
      <c r="A62" s="86" t="s">
        <v>100</v>
      </c>
      <c r="B62" s="88">
        <v>5</v>
      </c>
      <c r="C62" s="87" t="s">
        <v>115</v>
      </c>
      <c r="D62" s="85">
        <f>D61+2500000</f>
        <v>8750000</v>
      </c>
      <c r="E62" s="94">
        <v>0</v>
      </c>
      <c r="F62" s="94">
        <v>0</v>
      </c>
      <c r="G62" s="95">
        <f t="shared" si="2"/>
        <v>0</v>
      </c>
      <c r="H62" s="95">
        <f t="shared" si="3"/>
        <v>0</v>
      </c>
      <c r="I62" s="93">
        <f t="shared" si="4"/>
        <v>0</v>
      </c>
      <c r="J62" s="93">
        <f t="shared" si="5"/>
        <v>0</v>
      </c>
    </row>
    <row r="63" spans="1:10" ht="25" x14ac:dyDescent="0.35">
      <c r="A63" s="86" t="s">
        <v>100</v>
      </c>
      <c r="B63" s="88">
        <v>6</v>
      </c>
      <c r="C63" s="87" t="s">
        <v>116</v>
      </c>
      <c r="D63" s="85">
        <f>D62+2500000</f>
        <v>11250000</v>
      </c>
      <c r="E63" s="94">
        <v>0</v>
      </c>
      <c r="F63" s="94">
        <v>0</v>
      </c>
      <c r="G63" s="95">
        <f t="shared" si="2"/>
        <v>0</v>
      </c>
      <c r="H63" s="95">
        <f t="shared" si="3"/>
        <v>0</v>
      </c>
      <c r="I63" s="93">
        <f t="shared" si="4"/>
        <v>0</v>
      </c>
      <c r="J63" s="93">
        <f t="shared" si="5"/>
        <v>0</v>
      </c>
    </row>
    <row r="64" spans="1:10" ht="37.5" x14ac:dyDescent="0.35">
      <c r="A64" s="86" t="s">
        <v>118</v>
      </c>
      <c r="B64" s="88">
        <v>1</v>
      </c>
      <c r="C64" s="87" t="s">
        <v>111</v>
      </c>
      <c r="D64" s="85">
        <v>50000</v>
      </c>
      <c r="E64" s="94">
        <v>0</v>
      </c>
      <c r="F64" s="94">
        <v>0</v>
      </c>
      <c r="G64" s="95">
        <f t="shared" si="2"/>
        <v>0</v>
      </c>
      <c r="H64" s="95">
        <f t="shared" si="3"/>
        <v>0</v>
      </c>
      <c r="I64" s="93">
        <f t="shared" si="4"/>
        <v>0</v>
      </c>
      <c r="J64" s="93">
        <f t="shared" si="5"/>
        <v>0</v>
      </c>
    </row>
    <row r="65" spans="1:10" ht="37.5" x14ac:dyDescent="0.35">
      <c r="A65" s="86" t="s">
        <v>118</v>
      </c>
      <c r="B65" s="88">
        <v>2</v>
      </c>
      <c r="C65" s="87" t="s">
        <v>112</v>
      </c>
      <c r="D65" s="85">
        <v>1750000</v>
      </c>
      <c r="E65" s="94">
        <v>0</v>
      </c>
      <c r="F65" s="94">
        <v>0</v>
      </c>
      <c r="G65" s="95">
        <f t="shared" si="2"/>
        <v>0</v>
      </c>
      <c r="H65" s="95">
        <f t="shared" si="3"/>
        <v>0</v>
      </c>
      <c r="I65" s="93">
        <f t="shared" si="4"/>
        <v>0</v>
      </c>
      <c r="J65" s="93">
        <f t="shared" si="5"/>
        <v>0</v>
      </c>
    </row>
    <row r="66" spans="1:10" ht="37.5" x14ac:dyDescent="0.35">
      <c r="A66" s="86" t="s">
        <v>118</v>
      </c>
      <c r="B66" s="88">
        <v>3</v>
      </c>
      <c r="C66" s="87" t="s">
        <v>113</v>
      </c>
      <c r="D66" s="85">
        <v>3750000</v>
      </c>
      <c r="E66" s="94">
        <v>0</v>
      </c>
      <c r="F66" s="94">
        <v>0</v>
      </c>
      <c r="G66" s="95">
        <f t="shared" si="2"/>
        <v>0</v>
      </c>
      <c r="H66" s="95">
        <f t="shared" si="3"/>
        <v>0</v>
      </c>
      <c r="I66" s="93">
        <f t="shared" si="4"/>
        <v>0</v>
      </c>
      <c r="J66" s="93">
        <f t="shared" si="5"/>
        <v>0</v>
      </c>
    </row>
    <row r="67" spans="1:10" ht="25" x14ac:dyDescent="0.35">
      <c r="A67" s="86" t="s">
        <v>118</v>
      </c>
      <c r="B67" s="88">
        <v>4</v>
      </c>
      <c r="C67" s="87" t="s">
        <v>114</v>
      </c>
      <c r="D67" s="85">
        <v>6250000</v>
      </c>
      <c r="E67" s="94">
        <v>0</v>
      </c>
      <c r="F67" s="94">
        <v>0</v>
      </c>
      <c r="G67" s="95">
        <f t="shared" si="2"/>
        <v>0</v>
      </c>
      <c r="H67" s="95">
        <f t="shared" si="3"/>
        <v>0</v>
      </c>
      <c r="I67" s="93">
        <f t="shared" si="4"/>
        <v>0</v>
      </c>
      <c r="J67" s="93">
        <f t="shared" si="5"/>
        <v>0</v>
      </c>
    </row>
    <row r="68" spans="1:10" ht="25" x14ac:dyDescent="0.35">
      <c r="A68" s="86" t="s">
        <v>118</v>
      </c>
      <c r="B68" s="88">
        <v>5</v>
      </c>
      <c r="C68" s="87" t="s">
        <v>115</v>
      </c>
      <c r="D68" s="85">
        <f>D67+2500000</f>
        <v>8750000</v>
      </c>
      <c r="E68" s="94">
        <v>0</v>
      </c>
      <c r="F68" s="94">
        <v>0</v>
      </c>
      <c r="G68" s="95">
        <f t="shared" si="2"/>
        <v>0</v>
      </c>
      <c r="H68" s="95">
        <f t="shared" si="3"/>
        <v>0</v>
      </c>
      <c r="I68" s="93">
        <f t="shared" si="4"/>
        <v>0</v>
      </c>
      <c r="J68" s="93">
        <f t="shared" si="5"/>
        <v>0</v>
      </c>
    </row>
    <row r="69" spans="1:10" ht="25" x14ac:dyDescent="0.35">
      <c r="A69" s="86" t="s">
        <v>118</v>
      </c>
      <c r="B69" s="88">
        <v>6</v>
      </c>
      <c r="C69" s="87" t="s">
        <v>116</v>
      </c>
      <c r="D69" s="85">
        <f>D68+2500000</f>
        <v>11250000</v>
      </c>
      <c r="E69" s="94">
        <v>0</v>
      </c>
      <c r="F69" s="94">
        <v>0</v>
      </c>
      <c r="G69" s="95">
        <f t="shared" si="2"/>
        <v>0</v>
      </c>
      <c r="H69" s="95">
        <f t="shared" si="3"/>
        <v>0</v>
      </c>
      <c r="I69" s="93">
        <f t="shared" si="4"/>
        <v>0</v>
      </c>
      <c r="J69" s="93">
        <f t="shared" si="5"/>
        <v>0</v>
      </c>
    </row>
    <row r="70" spans="1:10" ht="37.5" x14ac:dyDescent="0.35">
      <c r="A70" s="86" t="s">
        <v>101</v>
      </c>
      <c r="B70" s="88">
        <v>1</v>
      </c>
      <c r="C70" s="87" t="s">
        <v>111</v>
      </c>
      <c r="D70" s="85">
        <v>50000</v>
      </c>
      <c r="E70" s="94">
        <v>0</v>
      </c>
      <c r="F70" s="94">
        <v>0</v>
      </c>
      <c r="G70" s="95">
        <f t="shared" si="2"/>
        <v>0</v>
      </c>
      <c r="H70" s="95">
        <f t="shared" si="3"/>
        <v>0</v>
      </c>
      <c r="I70" s="93">
        <f t="shared" si="4"/>
        <v>0</v>
      </c>
      <c r="J70" s="93">
        <f t="shared" si="5"/>
        <v>0</v>
      </c>
    </row>
    <row r="71" spans="1:10" ht="37.5" x14ac:dyDescent="0.35">
      <c r="A71" s="86" t="s">
        <v>101</v>
      </c>
      <c r="B71" s="88">
        <v>2</v>
      </c>
      <c r="C71" s="87" t="s">
        <v>112</v>
      </c>
      <c r="D71" s="85">
        <v>1750000</v>
      </c>
      <c r="E71" s="94">
        <v>0</v>
      </c>
      <c r="F71" s="94">
        <v>0</v>
      </c>
      <c r="G71" s="95">
        <f t="shared" si="2"/>
        <v>0</v>
      </c>
      <c r="H71" s="95">
        <f t="shared" si="3"/>
        <v>0</v>
      </c>
      <c r="I71" s="93">
        <f t="shared" si="4"/>
        <v>0</v>
      </c>
      <c r="J71" s="93">
        <f t="shared" si="5"/>
        <v>0</v>
      </c>
    </row>
    <row r="72" spans="1:10" ht="37.5" x14ac:dyDescent="0.35">
      <c r="A72" s="86" t="s">
        <v>101</v>
      </c>
      <c r="B72" s="88">
        <v>3</v>
      </c>
      <c r="C72" s="87" t="s">
        <v>113</v>
      </c>
      <c r="D72" s="85">
        <v>3750000</v>
      </c>
      <c r="E72" s="94">
        <v>0</v>
      </c>
      <c r="F72" s="94">
        <v>0</v>
      </c>
      <c r="G72" s="95">
        <f t="shared" si="2"/>
        <v>0</v>
      </c>
      <c r="H72" s="95">
        <f t="shared" si="3"/>
        <v>0</v>
      </c>
      <c r="I72" s="93">
        <f t="shared" si="4"/>
        <v>0</v>
      </c>
      <c r="J72" s="93">
        <f t="shared" si="5"/>
        <v>0</v>
      </c>
    </row>
    <row r="73" spans="1:10" ht="25" x14ac:dyDescent="0.35">
      <c r="A73" s="86" t="s">
        <v>101</v>
      </c>
      <c r="B73" s="88">
        <v>4</v>
      </c>
      <c r="C73" s="87" t="s">
        <v>114</v>
      </c>
      <c r="D73" s="85">
        <v>6250000</v>
      </c>
      <c r="E73" s="94">
        <v>0</v>
      </c>
      <c r="F73" s="94">
        <v>0</v>
      </c>
      <c r="G73" s="95">
        <f t="shared" si="2"/>
        <v>0</v>
      </c>
      <c r="H73" s="95">
        <f t="shared" si="3"/>
        <v>0</v>
      </c>
      <c r="I73" s="93">
        <f t="shared" si="4"/>
        <v>0</v>
      </c>
      <c r="J73" s="93">
        <f t="shared" si="5"/>
        <v>0</v>
      </c>
    </row>
    <row r="74" spans="1:10" ht="25" x14ac:dyDescent="0.35">
      <c r="A74" s="86" t="s">
        <v>101</v>
      </c>
      <c r="B74" s="88">
        <v>5</v>
      </c>
      <c r="C74" s="87" t="s">
        <v>115</v>
      </c>
      <c r="D74" s="85">
        <f>D73+2500000</f>
        <v>8750000</v>
      </c>
      <c r="E74" s="94">
        <v>0</v>
      </c>
      <c r="F74" s="94">
        <v>0</v>
      </c>
      <c r="G74" s="95">
        <f t="shared" si="2"/>
        <v>0</v>
      </c>
      <c r="H74" s="95">
        <f t="shared" si="3"/>
        <v>0</v>
      </c>
      <c r="I74" s="93">
        <f t="shared" si="4"/>
        <v>0</v>
      </c>
      <c r="J74" s="93">
        <f t="shared" si="5"/>
        <v>0</v>
      </c>
    </row>
    <row r="75" spans="1:10" ht="25" x14ac:dyDescent="0.35">
      <c r="A75" s="86" t="s">
        <v>101</v>
      </c>
      <c r="B75" s="88">
        <v>6</v>
      </c>
      <c r="C75" s="87" t="s">
        <v>116</v>
      </c>
      <c r="D75" s="85">
        <f>D74+2500000</f>
        <v>11250000</v>
      </c>
      <c r="E75" s="94">
        <v>0</v>
      </c>
      <c r="F75" s="94">
        <v>0</v>
      </c>
      <c r="G75" s="95">
        <f t="shared" si="2"/>
        <v>0</v>
      </c>
      <c r="H75" s="95">
        <f t="shared" si="3"/>
        <v>0</v>
      </c>
      <c r="I75" s="93">
        <f t="shared" si="4"/>
        <v>0</v>
      </c>
      <c r="J75" s="93">
        <f t="shared" si="5"/>
        <v>0</v>
      </c>
    </row>
    <row r="76" spans="1:10" ht="37.5" x14ac:dyDescent="0.35">
      <c r="A76" s="86" t="s">
        <v>102</v>
      </c>
      <c r="B76" s="88">
        <v>1</v>
      </c>
      <c r="C76" s="87" t="s">
        <v>111</v>
      </c>
      <c r="D76" s="85">
        <v>50000</v>
      </c>
      <c r="E76" s="94">
        <v>0</v>
      </c>
      <c r="F76" s="94">
        <v>0</v>
      </c>
      <c r="G76" s="95">
        <f t="shared" si="2"/>
        <v>0</v>
      </c>
      <c r="H76" s="95">
        <f t="shared" si="3"/>
        <v>0</v>
      </c>
      <c r="I76" s="93">
        <f t="shared" si="4"/>
        <v>0</v>
      </c>
      <c r="J76" s="93">
        <f t="shared" si="5"/>
        <v>0</v>
      </c>
    </row>
    <row r="77" spans="1:10" ht="37.5" x14ac:dyDescent="0.35">
      <c r="A77" s="86" t="s">
        <v>102</v>
      </c>
      <c r="B77" s="88">
        <v>2</v>
      </c>
      <c r="C77" s="87" t="s">
        <v>112</v>
      </c>
      <c r="D77" s="85">
        <v>1750000</v>
      </c>
      <c r="E77" s="94">
        <v>0</v>
      </c>
      <c r="F77" s="94">
        <v>0</v>
      </c>
      <c r="G77" s="95">
        <f t="shared" si="2"/>
        <v>0</v>
      </c>
      <c r="H77" s="95">
        <f t="shared" si="3"/>
        <v>0</v>
      </c>
      <c r="I77" s="93">
        <f t="shared" si="4"/>
        <v>0</v>
      </c>
      <c r="J77" s="93">
        <f t="shared" si="5"/>
        <v>0</v>
      </c>
    </row>
    <row r="78" spans="1:10" ht="37.5" x14ac:dyDescent="0.35">
      <c r="A78" s="86" t="s">
        <v>102</v>
      </c>
      <c r="B78" s="88">
        <v>3</v>
      </c>
      <c r="C78" s="87" t="s">
        <v>113</v>
      </c>
      <c r="D78" s="85">
        <v>3750000</v>
      </c>
      <c r="E78" s="94">
        <v>0</v>
      </c>
      <c r="F78" s="94">
        <v>0</v>
      </c>
      <c r="G78" s="95">
        <f t="shared" si="2"/>
        <v>0</v>
      </c>
      <c r="H78" s="95">
        <f t="shared" si="3"/>
        <v>0</v>
      </c>
      <c r="I78" s="93">
        <f t="shared" si="4"/>
        <v>0</v>
      </c>
      <c r="J78" s="93">
        <f t="shared" si="5"/>
        <v>0</v>
      </c>
    </row>
    <row r="79" spans="1:10" ht="25" x14ac:dyDescent="0.35">
      <c r="A79" s="86" t="s">
        <v>102</v>
      </c>
      <c r="B79" s="88">
        <v>4</v>
      </c>
      <c r="C79" s="87" t="s">
        <v>114</v>
      </c>
      <c r="D79" s="85">
        <v>6250000</v>
      </c>
      <c r="E79" s="94">
        <v>0</v>
      </c>
      <c r="F79" s="94">
        <v>0</v>
      </c>
      <c r="G79" s="95">
        <f t="shared" si="2"/>
        <v>0</v>
      </c>
      <c r="H79" s="95">
        <f t="shared" si="3"/>
        <v>0</v>
      </c>
      <c r="I79" s="93">
        <f t="shared" si="4"/>
        <v>0</v>
      </c>
      <c r="J79" s="93">
        <f t="shared" si="5"/>
        <v>0</v>
      </c>
    </row>
    <row r="80" spans="1:10" ht="25" x14ac:dyDescent="0.35">
      <c r="A80" s="86" t="s">
        <v>102</v>
      </c>
      <c r="B80" s="88">
        <v>5</v>
      </c>
      <c r="C80" s="87" t="s">
        <v>115</v>
      </c>
      <c r="D80" s="85">
        <f>D79+2500000</f>
        <v>8750000</v>
      </c>
      <c r="E80" s="94">
        <v>0</v>
      </c>
      <c r="F80" s="94">
        <v>0</v>
      </c>
      <c r="G80" s="95">
        <f t="shared" si="2"/>
        <v>0</v>
      </c>
      <c r="H80" s="95">
        <f t="shared" si="3"/>
        <v>0</v>
      </c>
      <c r="I80" s="93">
        <f t="shared" si="4"/>
        <v>0</v>
      </c>
      <c r="J80" s="93">
        <f t="shared" si="5"/>
        <v>0</v>
      </c>
    </row>
    <row r="81" spans="1:10" ht="25" x14ac:dyDescent="0.35">
      <c r="A81" s="86" t="s">
        <v>102</v>
      </c>
      <c r="B81" s="88">
        <v>6</v>
      </c>
      <c r="C81" s="87" t="s">
        <v>116</v>
      </c>
      <c r="D81" s="85">
        <f>D80+2500000</f>
        <v>11250000</v>
      </c>
      <c r="E81" s="94">
        <v>0</v>
      </c>
      <c r="F81" s="94">
        <v>0</v>
      </c>
      <c r="G81" s="95">
        <f t="shared" si="2"/>
        <v>0</v>
      </c>
      <c r="H81" s="95">
        <f t="shared" si="3"/>
        <v>0</v>
      </c>
      <c r="I81" s="93">
        <f t="shared" si="4"/>
        <v>0</v>
      </c>
      <c r="J81" s="93">
        <f t="shared" si="5"/>
        <v>0</v>
      </c>
    </row>
    <row r="82" spans="1:10" ht="37.5" x14ac:dyDescent="0.35">
      <c r="A82" s="86" t="s">
        <v>103</v>
      </c>
      <c r="B82" s="88">
        <v>1</v>
      </c>
      <c r="C82" s="87" t="s">
        <v>111</v>
      </c>
      <c r="D82" s="85">
        <v>50000</v>
      </c>
      <c r="E82" s="94">
        <v>0</v>
      </c>
      <c r="F82" s="94">
        <v>0</v>
      </c>
      <c r="G82" s="95">
        <f t="shared" si="2"/>
        <v>0</v>
      </c>
      <c r="H82" s="95">
        <f t="shared" si="3"/>
        <v>0</v>
      </c>
      <c r="I82" s="93">
        <f t="shared" si="4"/>
        <v>0</v>
      </c>
      <c r="J82" s="93">
        <f t="shared" si="5"/>
        <v>0</v>
      </c>
    </row>
    <row r="83" spans="1:10" ht="37.5" x14ac:dyDescent="0.35">
      <c r="A83" s="86" t="s">
        <v>103</v>
      </c>
      <c r="B83" s="88">
        <v>2</v>
      </c>
      <c r="C83" s="87" t="s">
        <v>112</v>
      </c>
      <c r="D83" s="85">
        <v>1750000</v>
      </c>
      <c r="E83" s="94">
        <v>0</v>
      </c>
      <c r="F83" s="94">
        <v>0</v>
      </c>
      <c r="G83" s="95">
        <f t="shared" si="2"/>
        <v>0</v>
      </c>
      <c r="H83" s="95">
        <f t="shared" si="3"/>
        <v>0</v>
      </c>
      <c r="I83" s="93">
        <f t="shared" si="4"/>
        <v>0</v>
      </c>
      <c r="J83" s="93">
        <f t="shared" si="5"/>
        <v>0</v>
      </c>
    </row>
    <row r="84" spans="1:10" ht="37.5" x14ac:dyDescent="0.35">
      <c r="A84" s="86" t="s">
        <v>103</v>
      </c>
      <c r="B84" s="88">
        <v>3</v>
      </c>
      <c r="C84" s="87" t="s">
        <v>113</v>
      </c>
      <c r="D84" s="85">
        <v>3750000</v>
      </c>
      <c r="E84" s="94">
        <v>0</v>
      </c>
      <c r="F84" s="94">
        <v>0</v>
      </c>
      <c r="G84" s="95">
        <f t="shared" si="2"/>
        <v>0</v>
      </c>
      <c r="H84" s="95">
        <f t="shared" si="3"/>
        <v>0</v>
      </c>
      <c r="I84" s="93">
        <f t="shared" si="4"/>
        <v>0</v>
      </c>
      <c r="J84" s="93">
        <f t="shared" si="5"/>
        <v>0</v>
      </c>
    </row>
    <row r="85" spans="1:10" ht="25" x14ac:dyDescent="0.35">
      <c r="A85" s="86" t="s">
        <v>103</v>
      </c>
      <c r="B85" s="88">
        <v>4</v>
      </c>
      <c r="C85" s="87" t="s">
        <v>114</v>
      </c>
      <c r="D85" s="85">
        <v>6250000</v>
      </c>
      <c r="E85" s="94">
        <v>0</v>
      </c>
      <c r="F85" s="94">
        <v>0</v>
      </c>
      <c r="G85" s="95">
        <f t="shared" si="2"/>
        <v>0</v>
      </c>
      <c r="H85" s="95">
        <f t="shared" si="3"/>
        <v>0</v>
      </c>
      <c r="I85" s="93">
        <f t="shared" si="4"/>
        <v>0</v>
      </c>
      <c r="J85" s="93">
        <f t="shared" si="5"/>
        <v>0</v>
      </c>
    </row>
    <row r="86" spans="1:10" ht="25" x14ac:dyDescent="0.35">
      <c r="A86" s="86" t="s">
        <v>103</v>
      </c>
      <c r="B86" s="88">
        <v>5</v>
      </c>
      <c r="C86" s="87" t="s">
        <v>115</v>
      </c>
      <c r="D86" s="85">
        <f>D85+2500000</f>
        <v>8750000</v>
      </c>
      <c r="E86" s="94">
        <v>0</v>
      </c>
      <c r="F86" s="94">
        <v>0</v>
      </c>
      <c r="G86" s="95">
        <f t="shared" si="2"/>
        <v>0</v>
      </c>
      <c r="H86" s="95">
        <f t="shared" si="3"/>
        <v>0</v>
      </c>
      <c r="I86" s="93">
        <f t="shared" si="4"/>
        <v>0</v>
      </c>
      <c r="J86" s="93">
        <f t="shared" si="5"/>
        <v>0</v>
      </c>
    </row>
    <row r="87" spans="1:10" ht="25" x14ac:dyDescent="0.35">
      <c r="A87" s="86" t="s">
        <v>103</v>
      </c>
      <c r="B87" s="88">
        <v>6</v>
      </c>
      <c r="C87" s="87" t="s">
        <v>116</v>
      </c>
      <c r="D87" s="85">
        <f>D86+2500000</f>
        <v>11250000</v>
      </c>
      <c r="E87" s="94">
        <v>0</v>
      </c>
      <c r="F87" s="94">
        <v>0</v>
      </c>
      <c r="G87" s="95">
        <f t="shared" si="2"/>
        <v>0</v>
      </c>
      <c r="H87" s="95">
        <f t="shared" si="3"/>
        <v>0</v>
      </c>
      <c r="I87" s="93">
        <f t="shared" si="4"/>
        <v>0</v>
      </c>
      <c r="J87" s="93">
        <f t="shared" si="5"/>
        <v>0</v>
      </c>
    </row>
    <row r="88" spans="1:10" ht="37.5" x14ac:dyDescent="0.35">
      <c r="A88" s="86" t="s">
        <v>104</v>
      </c>
      <c r="B88" s="88">
        <v>1</v>
      </c>
      <c r="C88" s="87" t="s">
        <v>111</v>
      </c>
      <c r="D88" s="85">
        <v>50000</v>
      </c>
      <c r="E88" s="94">
        <v>0</v>
      </c>
      <c r="F88" s="94">
        <v>0</v>
      </c>
      <c r="G88" s="95">
        <f t="shared" si="2"/>
        <v>0</v>
      </c>
      <c r="H88" s="95">
        <f t="shared" si="3"/>
        <v>0</v>
      </c>
      <c r="I88" s="93">
        <f t="shared" si="4"/>
        <v>0</v>
      </c>
      <c r="J88" s="93">
        <f t="shared" si="5"/>
        <v>0</v>
      </c>
    </row>
    <row r="89" spans="1:10" ht="37.5" x14ac:dyDescent="0.35">
      <c r="A89" s="86" t="s">
        <v>104</v>
      </c>
      <c r="B89" s="88">
        <v>2</v>
      </c>
      <c r="C89" s="87" t="s">
        <v>112</v>
      </c>
      <c r="D89" s="85">
        <v>1750000</v>
      </c>
      <c r="E89" s="94">
        <v>0</v>
      </c>
      <c r="F89" s="94">
        <v>0</v>
      </c>
      <c r="G89" s="95">
        <f t="shared" si="2"/>
        <v>0</v>
      </c>
      <c r="H89" s="95">
        <f t="shared" si="3"/>
        <v>0</v>
      </c>
      <c r="I89" s="93">
        <f t="shared" si="4"/>
        <v>0</v>
      </c>
      <c r="J89" s="93">
        <f t="shared" si="5"/>
        <v>0</v>
      </c>
    </row>
    <row r="90" spans="1:10" ht="37.5" x14ac:dyDescent="0.35">
      <c r="A90" s="86" t="s">
        <v>104</v>
      </c>
      <c r="B90" s="88">
        <v>3</v>
      </c>
      <c r="C90" s="87" t="s">
        <v>113</v>
      </c>
      <c r="D90" s="85">
        <v>3750000</v>
      </c>
      <c r="E90" s="94">
        <v>0</v>
      </c>
      <c r="F90" s="94">
        <v>0</v>
      </c>
      <c r="G90" s="95">
        <f t="shared" si="2"/>
        <v>0</v>
      </c>
      <c r="H90" s="95">
        <f t="shared" si="3"/>
        <v>0</v>
      </c>
      <c r="I90" s="93">
        <f t="shared" si="4"/>
        <v>0</v>
      </c>
      <c r="J90" s="93">
        <f t="shared" si="5"/>
        <v>0</v>
      </c>
    </row>
    <row r="91" spans="1:10" ht="25" x14ac:dyDescent="0.35">
      <c r="A91" s="86" t="s">
        <v>104</v>
      </c>
      <c r="B91" s="88">
        <v>4</v>
      </c>
      <c r="C91" s="87" t="s">
        <v>114</v>
      </c>
      <c r="D91" s="85">
        <v>6250000</v>
      </c>
      <c r="E91" s="94">
        <v>0</v>
      </c>
      <c r="F91" s="94">
        <v>0</v>
      </c>
      <c r="G91" s="95">
        <f t="shared" si="2"/>
        <v>0</v>
      </c>
      <c r="H91" s="95">
        <f t="shared" si="3"/>
        <v>0</v>
      </c>
      <c r="I91" s="93">
        <f t="shared" si="4"/>
        <v>0</v>
      </c>
      <c r="J91" s="93">
        <f t="shared" si="5"/>
        <v>0</v>
      </c>
    </row>
    <row r="92" spans="1:10" ht="25" x14ac:dyDescent="0.35">
      <c r="A92" s="86" t="s">
        <v>104</v>
      </c>
      <c r="B92" s="88">
        <v>5</v>
      </c>
      <c r="C92" s="87" t="s">
        <v>115</v>
      </c>
      <c r="D92" s="85">
        <f>D91+2500000</f>
        <v>8750000</v>
      </c>
      <c r="E92" s="94">
        <v>0</v>
      </c>
      <c r="F92" s="94">
        <v>0</v>
      </c>
      <c r="G92" s="95">
        <f t="shared" si="2"/>
        <v>0</v>
      </c>
      <c r="H92" s="95">
        <f t="shared" si="3"/>
        <v>0</v>
      </c>
      <c r="I92" s="93">
        <f t="shared" si="4"/>
        <v>0</v>
      </c>
      <c r="J92" s="93">
        <f t="shared" si="5"/>
        <v>0</v>
      </c>
    </row>
    <row r="93" spans="1:10" ht="25" x14ac:dyDescent="0.35">
      <c r="A93" s="86" t="s">
        <v>104</v>
      </c>
      <c r="B93" s="88">
        <v>6</v>
      </c>
      <c r="C93" s="87" t="s">
        <v>116</v>
      </c>
      <c r="D93" s="85">
        <f>D92+2500000</f>
        <v>11250000</v>
      </c>
      <c r="E93" s="94">
        <v>0</v>
      </c>
      <c r="F93" s="94">
        <v>0</v>
      </c>
      <c r="G93" s="95">
        <f t="shared" si="2"/>
        <v>0</v>
      </c>
      <c r="H93" s="95">
        <f t="shared" si="3"/>
        <v>0</v>
      </c>
      <c r="I93" s="93">
        <f t="shared" si="4"/>
        <v>0</v>
      </c>
      <c r="J93" s="93">
        <f t="shared" si="5"/>
        <v>0</v>
      </c>
    </row>
    <row r="94" spans="1:10" ht="37.5" x14ac:dyDescent="0.35">
      <c r="A94" s="86" t="s">
        <v>105</v>
      </c>
      <c r="B94" s="88">
        <v>1</v>
      </c>
      <c r="C94" s="87" t="s">
        <v>111</v>
      </c>
      <c r="D94" s="85">
        <v>50000</v>
      </c>
      <c r="E94" s="94">
        <v>0</v>
      </c>
      <c r="F94" s="94">
        <v>0</v>
      </c>
      <c r="G94" s="95">
        <f t="shared" si="2"/>
        <v>0</v>
      </c>
      <c r="H94" s="95">
        <f t="shared" si="3"/>
        <v>0</v>
      </c>
      <c r="I94" s="93">
        <f t="shared" si="4"/>
        <v>0</v>
      </c>
      <c r="J94" s="93">
        <f t="shared" si="5"/>
        <v>0</v>
      </c>
    </row>
    <row r="95" spans="1:10" ht="37.5" x14ac:dyDescent="0.35">
      <c r="A95" s="86" t="s">
        <v>105</v>
      </c>
      <c r="B95" s="88">
        <v>2</v>
      </c>
      <c r="C95" s="87" t="s">
        <v>112</v>
      </c>
      <c r="D95" s="85">
        <v>1750000</v>
      </c>
      <c r="E95" s="94">
        <v>0</v>
      </c>
      <c r="F95" s="94">
        <v>0</v>
      </c>
      <c r="G95" s="95">
        <f t="shared" si="2"/>
        <v>0</v>
      </c>
      <c r="H95" s="95">
        <f t="shared" si="3"/>
        <v>0</v>
      </c>
      <c r="I95" s="93">
        <f t="shared" si="4"/>
        <v>0</v>
      </c>
      <c r="J95" s="93">
        <f t="shared" si="5"/>
        <v>0</v>
      </c>
    </row>
    <row r="96" spans="1:10" ht="37.5" x14ac:dyDescent="0.35">
      <c r="A96" s="86" t="s">
        <v>105</v>
      </c>
      <c r="B96" s="88">
        <v>3</v>
      </c>
      <c r="C96" s="87" t="s">
        <v>113</v>
      </c>
      <c r="D96" s="85">
        <v>3750000</v>
      </c>
      <c r="E96" s="94">
        <v>0</v>
      </c>
      <c r="F96" s="94">
        <v>0</v>
      </c>
      <c r="G96" s="95">
        <f t="shared" si="2"/>
        <v>0</v>
      </c>
      <c r="H96" s="95">
        <f t="shared" si="3"/>
        <v>0</v>
      </c>
      <c r="I96" s="93">
        <f t="shared" si="4"/>
        <v>0</v>
      </c>
      <c r="J96" s="93">
        <f t="shared" si="5"/>
        <v>0</v>
      </c>
    </row>
    <row r="97" spans="1:10" ht="25" x14ac:dyDescent="0.35">
      <c r="A97" s="86" t="s">
        <v>105</v>
      </c>
      <c r="B97" s="88">
        <v>4</v>
      </c>
      <c r="C97" s="87" t="s">
        <v>114</v>
      </c>
      <c r="D97" s="85">
        <v>6250000</v>
      </c>
      <c r="E97" s="94">
        <v>0</v>
      </c>
      <c r="F97" s="94">
        <v>0</v>
      </c>
      <c r="G97" s="95">
        <f t="shared" si="2"/>
        <v>0</v>
      </c>
      <c r="H97" s="95">
        <f t="shared" si="3"/>
        <v>0</v>
      </c>
      <c r="I97" s="93">
        <f t="shared" si="4"/>
        <v>0</v>
      </c>
      <c r="J97" s="93">
        <f t="shared" si="5"/>
        <v>0</v>
      </c>
    </row>
    <row r="98" spans="1:10" ht="25" x14ac:dyDescent="0.35">
      <c r="A98" s="86" t="s">
        <v>105</v>
      </c>
      <c r="B98" s="88">
        <v>5</v>
      </c>
      <c r="C98" s="87" t="s">
        <v>115</v>
      </c>
      <c r="D98" s="85">
        <f>D97+2500000</f>
        <v>8750000</v>
      </c>
      <c r="E98" s="94">
        <v>0</v>
      </c>
      <c r="F98" s="94">
        <v>0</v>
      </c>
      <c r="G98" s="95">
        <f t="shared" si="2"/>
        <v>0</v>
      </c>
      <c r="H98" s="95">
        <f t="shared" si="3"/>
        <v>0</v>
      </c>
      <c r="I98" s="93">
        <f t="shared" si="4"/>
        <v>0</v>
      </c>
      <c r="J98" s="93">
        <f t="shared" si="5"/>
        <v>0</v>
      </c>
    </row>
    <row r="99" spans="1:10" ht="25" x14ac:dyDescent="0.35">
      <c r="A99" s="86" t="s">
        <v>105</v>
      </c>
      <c r="B99" s="88">
        <v>6</v>
      </c>
      <c r="C99" s="87" t="s">
        <v>116</v>
      </c>
      <c r="D99" s="85">
        <f>D98+2500000</f>
        <v>11250000</v>
      </c>
      <c r="E99" s="94">
        <v>0</v>
      </c>
      <c r="F99" s="94">
        <v>0</v>
      </c>
      <c r="G99" s="95">
        <f t="shared" si="2"/>
        <v>0</v>
      </c>
      <c r="H99" s="95">
        <f t="shared" si="3"/>
        <v>0</v>
      </c>
      <c r="I99" s="93">
        <f t="shared" si="4"/>
        <v>0</v>
      </c>
      <c r="J99" s="93">
        <f t="shared" si="5"/>
        <v>0</v>
      </c>
    </row>
    <row r="100" spans="1:10" ht="37.5" x14ac:dyDescent="0.35">
      <c r="A100" s="86" t="s">
        <v>106</v>
      </c>
      <c r="B100" s="88">
        <v>1</v>
      </c>
      <c r="C100" s="87" t="s">
        <v>111</v>
      </c>
      <c r="D100" s="85">
        <v>50000</v>
      </c>
      <c r="E100" s="94">
        <v>0</v>
      </c>
      <c r="F100" s="94">
        <v>0</v>
      </c>
      <c r="G100" s="95">
        <f t="shared" si="2"/>
        <v>0</v>
      </c>
      <c r="H100" s="95">
        <f t="shared" si="3"/>
        <v>0</v>
      </c>
      <c r="I100" s="93">
        <f t="shared" si="4"/>
        <v>0</v>
      </c>
      <c r="J100" s="93">
        <f t="shared" si="5"/>
        <v>0</v>
      </c>
    </row>
    <row r="101" spans="1:10" ht="37.5" x14ac:dyDescent="0.35">
      <c r="A101" s="86" t="s">
        <v>106</v>
      </c>
      <c r="B101" s="88">
        <v>2</v>
      </c>
      <c r="C101" s="87" t="s">
        <v>112</v>
      </c>
      <c r="D101" s="85">
        <v>1750000</v>
      </c>
      <c r="E101" s="94">
        <v>0</v>
      </c>
      <c r="F101" s="94">
        <v>0</v>
      </c>
      <c r="G101" s="95">
        <f t="shared" si="2"/>
        <v>0</v>
      </c>
      <c r="H101" s="95">
        <f t="shared" si="3"/>
        <v>0</v>
      </c>
      <c r="I101" s="93">
        <f t="shared" si="4"/>
        <v>0</v>
      </c>
      <c r="J101" s="93">
        <f t="shared" si="5"/>
        <v>0</v>
      </c>
    </row>
    <row r="102" spans="1:10" ht="37.5" x14ac:dyDescent="0.35">
      <c r="A102" s="86" t="s">
        <v>106</v>
      </c>
      <c r="B102" s="88">
        <v>3</v>
      </c>
      <c r="C102" s="87" t="s">
        <v>113</v>
      </c>
      <c r="D102" s="85">
        <v>3750000</v>
      </c>
      <c r="E102" s="94">
        <v>0</v>
      </c>
      <c r="F102" s="94">
        <v>0</v>
      </c>
      <c r="G102" s="95">
        <f t="shared" si="2"/>
        <v>0</v>
      </c>
      <c r="H102" s="95">
        <f t="shared" si="3"/>
        <v>0</v>
      </c>
      <c r="I102" s="93">
        <f t="shared" si="4"/>
        <v>0</v>
      </c>
      <c r="J102" s="93">
        <f t="shared" si="5"/>
        <v>0</v>
      </c>
    </row>
    <row r="103" spans="1:10" ht="25" x14ac:dyDescent="0.35">
      <c r="A103" s="86" t="s">
        <v>106</v>
      </c>
      <c r="B103" s="88">
        <v>4</v>
      </c>
      <c r="C103" s="87" t="s">
        <v>114</v>
      </c>
      <c r="D103" s="85">
        <v>6250000</v>
      </c>
      <c r="E103" s="94">
        <v>0</v>
      </c>
      <c r="F103" s="94">
        <v>0</v>
      </c>
      <c r="G103" s="95">
        <f t="shared" si="2"/>
        <v>0</v>
      </c>
      <c r="H103" s="95">
        <f t="shared" si="3"/>
        <v>0</v>
      </c>
      <c r="I103" s="93">
        <f t="shared" si="4"/>
        <v>0</v>
      </c>
      <c r="J103" s="93">
        <f t="shared" si="5"/>
        <v>0</v>
      </c>
    </row>
    <row r="104" spans="1:10" ht="25" x14ac:dyDescent="0.35">
      <c r="A104" s="86" t="s">
        <v>106</v>
      </c>
      <c r="B104" s="88">
        <v>5</v>
      </c>
      <c r="C104" s="87" t="s">
        <v>115</v>
      </c>
      <c r="D104" s="85">
        <f>D103+2500000</f>
        <v>8750000</v>
      </c>
      <c r="E104" s="94">
        <v>0</v>
      </c>
      <c r="F104" s="94">
        <v>0</v>
      </c>
      <c r="G104" s="95">
        <f t="shared" si="2"/>
        <v>0</v>
      </c>
      <c r="H104" s="95">
        <f t="shared" si="3"/>
        <v>0</v>
      </c>
      <c r="I104" s="93">
        <f t="shared" si="4"/>
        <v>0</v>
      </c>
      <c r="J104" s="93">
        <f t="shared" si="5"/>
        <v>0</v>
      </c>
    </row>
    <row r="105" spans="1:10" ht="25" x14ac:dyDescent="0.35">
      <c r="A105" s="86" t="s">
        <v>106</v>
      </c>
      <c r="B105" s="88">
        <v>6</v>
      </c>
      <c r="C105" s="87" t="s">
        <v>116</v>
      </c>
      <c r="D105" s="85">
        <f>D104+2500000</f>
        <v>11250000</v>
      </c>
      <c r="E105" s="94">
        <v>0</v>
      </c>
      <c r="F105" s="94">
        <v>0</v>
      </c>
      <c r="G105" s="95">
        <f t="shared" si="2"/>
        <v>0</v>
      </c>
      <c r="H105" s="95">
        <f t="shared" si="3"/>
        <v>0</v>
      </c>
      <c r="I105" s="93">
        <f t="shared" si="4"/>
        <v>0</v>
      </c>
      <c r="J105" s="93">
        <f t="shared" si="5"/>
        <v>0</v>
      </c>
    </row>
    <row r="106" spans="1:10" ht="37.5" x14ac:dyDescent="0.35">
      <c r="A106" s="86" t="s">
        <v>110</v>
      </c>
      <c r="B106" s="88">
        <v>1</v>
      </c>
      <c r="C106" s="87" t="s">
        <v>111</v>
      </c>
      <c r="D106" s="85">
        <v>50000</v>
      </c>
      <c r="E106" s="94">
        <v>0</v>
      </c>
      <c r="F106" s="94">
        <v>0</v>
      </c>
      <c r="G106" s="95">
        <f t="shared" si="2"/>
        <v>0</v>
      </c>
      <c r="H106" s="95">
        <f t="shared" si="3"/>
        <v>0</v>
      </c>
      <c r="I106" s="93">
        <f t="shared" si="4"/>
        <v>0</v>
      </c>
      <c r="J106" s="93">
        <f t="shared" si="5"/>
        <v>0</v>
      </c>
    </row>
    <row r="107" spans="1:10" ht="37.5" x14ac:dyDescent="0.35">
      <c r="A107" s="86" t="s">
        <v>110</v>
      </c>
      <c r="B107" s="88">
        <v>2</v>
      </c>
      <c r="C107" s="87" t="s">
        <v>112</v>
      </c>
      <c r="D107" s="85">
        <v>1750000</v>
      </c>
      <c r="E107" s="94">
        <v>0</v>
      </c>
      <c r="F107" s="94">
        <v>0</v>
      </c>
      <c r="G107" s="95">
        <f t="shared" si="2"/>
        <v>0</v>
      </c>
      <c r="H107" s="95">
        <f t="shared" si="3"/>
        <v>0</v>
      </c>
      <c r="I107" s="93">
        <f t="shared" si="4"/>
        <v>0</v>
      </c>
      <c r="J107" s="93">
        <f t="shared" si="5"/>
        <v>0</v>
      </c>
    </row>
    <row r="108" spans="1:10" ht="37.5" x14ac:dyDescent="0.35">
      <c r="A108" s="86" t="s">
        <v>110</v>
      </c>
      <c r="B108" s="88">
        <v>3</v>
      </c>
      <c r="C108" s="87" t="s">
        <v>113</v>
      </c>
      <c r="D108" s="85">
        <v>3750000</v>
      </c>
      <c r="E108" s="94">
        <v>0</v>
      </c>
      <c r="F108" s="94">
        <v>0</v>
      </c>
      <c r="G108" s="95">
        <f t="shared" si="2"/>
        <v>0</v>
      </c>
      <c r="H108" s="95">
        <f t="shared" si="3"/>
        <v>0</v>
      </c>
      <c r="I108" s="93">
        <f t="shared" si="4"/>
        <v>0</v>
      </c>
      <c r="J108" s="93">
        <f t="shared" si="5"/>
        <v>0</v>
      </c>
    </row>
    <row r="109" spans="1:10" ht="25" x14ac:dyDescent="0.35">
      <c r="A109" s="86" t="s">
        <v>110</v>
      </c>
      <c r="B109" s="88">
        <v>4</v>
      </c>
      <c r="C109" s="87" t="s">
        <v>114</v>
      </c>
      <c r="D109" s="85">
        <v>6250000</v>
      </c>
      <c r="E109" s="94">
        <v>0</v>
      </c>
      <c r="F109" s="94">
        <v>0</v>
      </c>
      <c r="G109" s="95">
        <f t="shared" si="2"/>
        <v>0</v>
      </c>
      <c r="H109" s="95">
        <f t="shared" si="3"/>
        <v>0</v>
      </c>
      <c r="I109" s="93">
        <f t="shared" si="4"/>
        <v>0</v>
      </c>
      <c r="J109" s="93">
        <f t="shared" si="5"/>
        <v>0</v>
      </c>
    </row>
    <row r="110" spans="1:10" ht="25" x14ac:dyDescent="0.35">
      <c r="A110" s="86" t="s">
        <v>110</v>
      </c>
      <c r="B110" s="88">
        <v>5</v>
      </c>
      <c r="C110" s="87" t="s">
        <v>115</v>
      </c>
      <c r="D110" s="85">
        <f>D109+2500000</f>
        <v>8750000</v>
      </c>
      <c r="E110" s="94">
        <v>0</v>
      </c>
      <c r="F110" s="94">
        <v>0</v>
      </c>
      <c r="G110" s="95">
        <f t="shared" si="2"/>
        <v>0</v>
      </c>
      <c r="H110" s="95">
        <f t="shared" si="3"/>
        <v>0</v>
      </c>
      <c r="I110" s="93">
        <f t="shared" si="4"/>
        <v>0</v>
      </c>
      <c r="J110" s="93">
        <f t="shared" si="5"/>
        <v>0</v>
      </c>
    </row>
    <row r="111" spans="1:10" ht="25" x14ac:dyDescent="0.35">
      <c r="A111" s="86" t="s">
        <v>110</v>
      </c>
      <c r="B111" s="88">
        <v>6</v>
      </c>
      <c r="C111" s="87" t="s">
        <v>116</v>
      </c>
      <c r="D111" s="85">
        <f>D110+2500000</f>
        <v>11250000</v>
      </c>
      <c r="E111" s="94">
        <v>0</v>
      </c>
      <c r="F111" s="94">
        <v>0</v>
      </c>
      <c r="G111" s="95">
        <f t="shared" ref="G111" si="6">D111*E111</f>
        <v>0</v>
      </c>
      <c r="H111" s="95">
        <f t="shared" ref="H111" si="7">D111*F111</f>
        <v>0</v>
      </c>
      <c r="I111" s="93">
        <f t="shared" ref="I111" si="8">E111</f>
        <v>0</v>
      </c>
      <c r="J111" s="93">
        <f t="shared" ref="J111" si="9">F111</f>
        <v>0</v>
      </c>
    </row>
    <row r="112" spans="1:10" ht="26" x14ac:dyDescent="0.35">
      <c r="I112" s="61" t="s">
        <v>130</v>
      </c>
      <c r="J112" s="61" t="s">
        <v>131</v>
      </c>
    </row>
    <row r="113" spans="5:10" ht="13" x14ac:dyDescent="0.35">
      <c r="I113" s="91">
        <f>AVERAGE(I46:I111)</f>
        <v>0</v>
      </c>
      <c r="J113" s="91">
        <f>AVERAGE(J46:J111)</f>
        <v>0</v>
      </c>
    </row>
    <row r="114" spans="5:10" x14ac:dyDescent="0.35">
      <c r="E114" s="58"/>
      <c r="F114" s="58"/>
    </row>
    <row r="115" spans="5:10" x14ac:dyDescent="0.35">
      <c r="E115" s="58"/>
      <c r="F115" s="58"/>
    </row>
    <row r="116" spans="5:10" x14ac:dyDescent="0.35">
      <c r="E116" s="58"/>
      <c r="F116" s="58"/>
    </row>
  </sheetData>
  <mergeCells count="8">
    <mergeCell ref="A7:H7"/>
    <mergeCell ref="A8:H8"/>
    <mergeCell ref="A1:H1"/>
    <mergeCell ref="A2:H2"/>
    <mergeCell ref="B3:H3"/>
    <mergeCell ref="A4:H4"/>
    <mergeCell ref="A5:H5"/>
    <mergeCell ref="A6:H6"/>
  </mergeCells>
  <dataValidations count="2">
    <dataValidation type="decimal" allowBlank="1" showInputMessage="1" showErrorMessage="1" prompt="Please enter numbers only" sqref="C16:F39">
      <formula1>0</formula1>
      <formula2>999999999999998000</formula2>
    </dataValidation>
    <dataValidation type="decimal" allowBlank="1" showInputMessage="1" showErrorMessage="1" prompt="Please enter numbers only" sqref="C11:C12">
      <formula1>0</formula1>
      <formula2>365</formula2>
    </dataValidation>
  </dataValidations>
  <hyperlinks>
    <hyperlink ref="A2:H2" location="'Index Page'!A1" display="Click to return to Index Page"/>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Coversheet</vt:lpstr>
      <vt:lpstr>Index Page</vt:lpstr>
      <vt:lpstr>Instructions Please Read</vt:lpstr>
      <vt:lpstr>Descriptions</vt:lpstr>
      <vt:lpstr>Pricing Matrix</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Landor</dc:creator>
  <cp:lastModifiedBy>Lisa Gale</cp:lastModifiedBy>
  <dcterms:created xsi:type="dcterms:W3CDTF">2021-02-24T21:19:39Z</dcterms:created>
  <dcterms:modified xsi:type="dcterms:W3CDTF">2021-08-05T11:00:21Z</dcterms:modified>
</cp:coreProperties>
</file>