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p18\AppData\Roaming\iManage\Work\Recent\634883.07069 _ Ministry of Justice_PFI Prison expiry and re-procurement of operator services- BARRIER\"/>
    </mc:Choice>
  </mc:AlternateContent>
  <xr:revisionPtr revIDLastSave="0" documentId="13_ncr:1_{372A728D-48DB-402C-995B-38B5F4086748}" xr6:coauthVersionLast="47" xr6:coauthVersionMax="47" xr10:uidLastSave="{00000000-0000-0000-0000-000000000000}"/>
  <bookViews>
    <workbookView xWindow="-120" yWindow="-120" windowWidth="38640" windowHeight="21240" tabRatio="536" activeTab="6" xr2:uid="{00000000-000D-0000-FFFF-FFFF00000000}"/>
  </bookViews>
  <sheets>
    <sheet name="8.1 Enviro protection" sheetId="24" r:id="rId1"/>
    <sheet name="8.2 DEC &amp; TM44" sheetId="16" r:id="rId2"/>
    <sheet name="8.3(i)HH Electicity meters" sheetId="20" r:id="rId3"/>
    <sheet name="8.3(ii)NHH Elec meters" sheetId="21" r:id="rId4"/>
    <sheet name="8.3(iii)Gas meters" sheetId="15" r:id="rId5"/>
    <sheet name="8.3(iv)Water meters" sheetId="27" r:id="rId6"/>
    <sheet name="8.4 - Site analysis (All)" sheetId="7" r:id="rId7"/>
    <sheet name="8.5(i)Benchmark " sheetId="3" r:id="rId8"/>
    <sheet name="8.6 Projects" sheetId="18" r:id="rId9"/>
    <sheet name="8.7 Fugitive Emissions" sheetId="26" r:id="rId10"/>
    <sheet name="8.8 Audit Schedule" sheetId="19" r:id="rId11"/>
    <sheet name="8.9 Waste " sheetId="28" r:id="rId12"/>
  </sheets>
  <externalReferences>
    <externalReference r:id="rId13"/>
    <externalReference r:id="rId14"/>
    <externalReference r:id="rId1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6" i="24" l="1"/>
  <c r="C8" i="24"/>
  <c r="B26" i="24" s="1"/>
  <c r="C7" i="24"/>
  <c r="M45" i="24" s="1"/>
  <c r="B28" i="24" l="1"/>
  <c r="M36" i="24"/>
  <c r="B25" i="24"/>
  <c r="B34" i="24"/>
  <c r="B37" i="24"/>
  <c r="M25" i="24"/>
  <c r="M34" i="24"/>
  <c r="B45" i="24"/>
  <c r="B36" i="24"/>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A6" i="3" l="1"/>
  <c r="A7" i="3"/>
  <c r="H52" i="19" l="1"/>
  <c r="H4" i="7" l="1"/>
  <c r="G4" i="7"/>
  <c r="I4" i="18" l="1"/>
  <c r="H4" i="18"/>
  <c r="I56" i="7" l="1"/>
  <c r="O56" i="7" l="1"/>
  <c r="N56" i="7"/>
  <c r="P56" i="7" l="1"/>
  <c r="M56" i="7"/>
  <c r="Q56" i="7" l="1"/>
  <c r="R5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vir86j60</author>
    <author>day86e86</author>
    <author>Diane Crowe</author>
  </authors>
  <commentList>
    <comment ref="J14" authorId="0" shapeId="0" xr:uid="{0FABD277-5E8F-4F7F-BD2D-D65520CC476D}">
      <text>
        <r>
          <rPr>
            <b/>
            <sz val="8"/>
            <color indexed="81"/>
            <rFont val="Tahoma"/>
            <family val="2"/>
          </rPr>
          <t xml:space="preserve">Select from drop down menu
</t>
        </r>
      </text>
    </comment>
    <comment ref="K14" authorId="1" shapeId="0" xr:uid="{543920E6-358F-4E27-81FA-0AADF9123FCE}">
      <text>
        <r>
          <rPr>
            <b/>
            <sz val="8"/>
            <color indexed="81"/>
            <rFont val="Tahoma"/>
            <family val="2"/>
          </rPr>
          <t>The Score = the weighting if Yes is selected</t>
        </r>
      </text>
    </comment>
    <comment ref="B25" authorId="0" shapeId="0" xr:uid="{54694134-320E-4D6D-8830-F67D43CA2599}">
      <text>
        <r>
          <rPr>
            <b/>
            <sz val="8"/>
            <color indexed="81"/>
            <rFont val="Tahoma"/>
            <family val="2"/>
          </rPr>
          <t>UK Only</t>
        </r>
        <r>
          <rPr>
            <sz val="8"/>
            <color indexed="81"/>
            <rFont val="Tahoma"/>
            <family val="2"/>
          </rPr>
          <t xml:space="preserve">
See below for website links to maps to find nationally designated sites 
SSSI -  Site of Special Scientific Interest SPA - Special Protection Area
SAC - Special Area of Conservation
NP - National Parks
NNR - National Nature Reserve
LNR - Local Nature Reserve
RAMSAR - Wetlands of International Importance
</t>
        </r>
      </text>
    </comment>
    <comment ref="B26" authorId="0" shapeId="0" xr:uid="{B9E3ABC7-76E4-456F-AB9A-3D0E9768707E}">
      <text>
        <r>
          <rPr>
            <b/>
            <sz val="8"/>
            <color indexed="81"/>
            <rFont val="Tahoma"/>
            <family val="2"/>
          </rPr>
          <t>UK Only</t>
        </r>
        <r>
          <rPr>
            <sz val="8"/>
            <color indexed="81"/>
            <rFont val="Tahoma"/>
            <family val="2"/>
          </rPr>
          <t xml:space="preserve">
See below for website links to maps to find nationally designated sites 
SSSI -  Site of Special Scientific Interest SPA - Special Protection Area
SAC - Special Area of Conservation
NP - National Parks
NNR - National Nature Reserve
LNR - Local Nature Reserve
RAMSAR - Wetlands of International Importance
</t>
        </r>
      </text>
    </comment>
    <comment ref="B28" authorId="2" shapeId="0" xr:uid="{670365A2-7714-4701-A6BD-2D325E810529}">
      <text>
        <r>
          <rPr>
            <b/>
            <sz val="8"/>
            <color indexed="81"/>
            <rFont val="Tahoma"/>
            <family val="2"/>
          </rPr>
          <t>UK and Canada</t>
        </r>
        <r>
          <rPr>
            <sz val="8"/>
            <color indexed="81"/>
            <rFont val="Tahoma"/>
            <family val="2"/>
          </rPr>
          <t xml:space="preserve"> 
For example greater crested newts and fish known in drains / manholes with 250m of a pond / watercourse.  Ponds are especially important for wildlife.
</t>
        </r>
      </text>
    </comment>
  </commentList>
</comments>
</file>

<file path=xl/sharedStrings.xml><?xml version="1.0" encoding="utf-8"?>
<sst xmlns="http://schemas.openxmlformats.org/spreadsheetml/2006/main" count="261" uniqueCount="193">
  <si>
    <t>Performance Measure:</t>
  </si>
  <si>
    <t>Biodiversity Risk Assessment Check sheet</t>
  </si>
  <si>
    <t>CORE/HSSQ/PRO/105-F001</t>
  </si>
  <si>
    <t>Business Region:</t>
  </si>
  <si>
    <t>Business Unit:</t>
  </si>
  <si>
    <t>Completed by:</t>
  </si>
  <si>
    <t xml:space="preserve">Guide to scoring </t>
  </si>
  <si>
    <t>Contract name:</t>
  </si>
  <si>
    <t>Date of assessment:</t>
  </si>
  <si>
    <r>
      <t>High:</t>
    </r>
    <r>
      <rPr>
        <sz val="10"/>
        <rFont val="Arial"/>
        <family val="2"/>
      </rPr>
      <t xml:space="preserve"> Legal compliance regarding protected species and habitats </t>
    </r>
  </si>
  <si>
    <t>Location:</t>
  </si>
  <si>
    <t>Review date:</t>
  </si>
  <si>
    <r>
      <t>Medium:</t>
    </r>
    <r>
      <rPr>
        <sz val="10"/>
        <rFont val="Arial"/>
        <family val="2"/>
      </rPr>
      <t xml:space="preserve"> Best practice and/or government policy ambition </t>
    </r>
  </si>
  <si>
    <r>
      <t>Low:</t>
    </r>
    <r>
      <rPr>
        <sz val="10"/>
        <rFont val="Arial"/>
        <family val="2"/>
      </rPr>
      <t xml:space="preserve"> Short-term temporary impacts where risk can be managed</t>
    </r>
  </si>
  <si>
    <t>Decision</t>
  </si>
  <si>
    <t>Total Score</t>
  </si>
  <si>
    <t>Low = Unnecessary</t>
  </si>
  <si>
    <t>Med = Recommended</t>
  </si>
  <si>
    <t xml:space="preserve">  High = Required</t>
  </si>
  <si>
    <t>Section</t>
  </si>
  <si>
    <t>Questions</t>
  </si>
  <si>
    <t>Yes/No or n/a</t>
  </si>
  <si>
    <t>Score</t>
  </si>
  <si>
    <t>Weighting</t>
  </si>
  <si>
    <t>Guidance / Comments</t>
  </si>
  <si>
    <t>Legal regulatory, planning or third party requirements</t>
  </si>
  <si>
    <t>Is there any legal, planning or contractual requirement for an Construction Environmental Management Plan / Ecological Management Plan / Site Management Agreement / Landscape Management Plan or equivalent? (this could be due to protected areas, planning conditions or mitigation strategy)</t>
  </si>
  <si>
    <t>Are there any protected species on site that are currently/may require work under a licence? And/or any Ecological Mitigation method statements?</t>
  </si>
  <si>
    <t>Does the site have a 10% Biodiversity Net Gain strategy, or will be planning one (anticipated legal requirement on new builds from 2022, MoJ policy commitment on new builds and current estate immediately).</t>
  </si>
  <si>
    <t>Has the area been aligned for Cabinet Office tree planting or other net zero/wider sustainability commitments?</t>
  </si>
  <si>
    <t>Has a Preliminary Ecological Appraisal PEA been carried out?</t>
  </si>
  <si>
    <t>Significant observed or predicted biodiversity impacts</t>
  </si>
  <si>
    <t>Has a professional ecologist been consulted?</t>
  </si>
  <si>
    <t>If a Preliminary Ecological Appraisal PEA has been carried out, or any desktop research, or walkovers by a qualified ecologist, do they indicate any of the above?</t>
  </si>
  <si>
    <t xml:space="preserve">Within the area you are working is there any diseases or Non-Native Invasive Species present? i.e. Foot &amp; Mouth, Ash Die Back Disease, Japanese Knotweed, Floating Pennywort etc </t>
  </si>
  <si>
    <t>Is there a requirement to use pesticides or herbicides to manage pest species?</t>
  </si>
  <si>
    <t>Is there a requirement to manage pest species under licence? Eg. gulls</t>
  </si>
  <si>
    <t>Are there badgers on site and are they part of any cull/vaccination trial zones?</t>
  </si>
  <si>
    <t>Are there any landscape designations or historic listed assets on site?</t>
  </si>
  <si>
    <t>See Magic Map at Defra</t>
  </si>
  <si>
    <t>Is there scope to improve the grass/grounds managmnet for pollinators, by replanting with native species, wild flowers, or by altering grass cutting regimes?</t>
  </si>
  <si>
    <t>Is the mitigation hierarchy of Avoid, Mitigate, Compensate been applied?</t>
  </si>
  <si>
    <t>Is there a risk of losing topsoil through erosion etc</t>
  </si>
  <si>
    <t xml:space="preserve">If we have damaged or destroyed habitats, what proportion of Biodiversity Net Gain will result from our restoration and enhancemnt? </t>
  </si>
  <si>
    <t>see Defra Biodiversity Metric model</t>
  </si>
  <si>
    <t>Business benefits for a BAP</t>
  </si>
  <si>
    <t xml:space="preserve">Who in the supply chain on this contract /office will engage with us on biodiversity? </t>
  </si>
  <si>
    <t xml:space="preserve">Do key employees need to be trained to understand the potential impact of their role on biodiversity? </t>
  </si>
  <si>
    <r>
      <t>Who and by what means in your contract or office is able to promote biodiversity?</t>
    </r>
    <r>
      <rPr>
        <sz val="9"/>
        <color indexed="10"/>
        <rFont val="Arial"/>
        <family val="2"/>
      </rPr>
      <t xml:space="preserve"> </t>
    </r>
  </si>
  <si>
    <t>SITE NAME</t>
  </si>
  <si>
    <t>Location</t>
  </si>
  <si>
    <t>Postcode</t>
  </si>
  <si>
    <t>DEC?</t>
  </si>
  <si>
    <t>AR?</t>
  </si>
  <si>
    <t>DEC Expiry Date</t>
  </si>
  <si>
    <t>Rating</t>
  </si>
  <si>
    <t>DEC Number</t>
  </si>
  <si>
    <t>In date?</t>
  </si>
  <si>
    <t>TM44 - RRN Ref No</t>
  </si>
  <si>
    <t>TM44 Expiry</t>
  </si>
  <si>
    <t>Yes/No</t>
  </si>
  <si>
    <t xml:space="preserve"> </t>
  </si>
  <si>
    <t>Period</t>
  </si>
  <si>
    <t>Meter 1</t>
  </si>
  <si>
    <t>MPANnumber</t>
  </si>
  <si>
    <t>MSN</t>
  </si>
  <si>
    <t>Meter 2</t>
  </si>
  <si>
    <t>Meter 3</t>
  </si>
  <si>
    <t>Meter 4</t>
  </si>
  <si>
    <t>SITE NAME:</t>
  </si>
  <si>
    <t xml:space="preserve">Location </t>
  </si>
  <si>
    <t>MPRnumber</t>
  </si>
  <si>
    <t>Serial number</t>
  </si>
  <si>
    <t xml:space="preserve">Benchmarks </t>
  </si>
  <si>
    <t>confirmed no's NOMs Monthly Bulletin</t>
  </si>
  <si>
    <t>Reads rec'd</t>
  </si>
  <si>
    <t>SITENAME</t>
  </si>
  <si>
    <t>SITE ID</t>
  </si>
  <si>
    <t>REGION</t>
  </si>
  <si>
    <t>CAT</t>
  </si>
  <si>
    <t>DEC</t>
  </si>
  <si>
    <t>GIA M2  2019</t>
  </si>
  <si>
    <t>Prisoners</t>
  </si>
  <si>
    <t>DD 20 yrs</t>
  </si>
  <si>
    <t>DD 2019</t>
  </si>
  <si>
    <t>Fossil fuel TTL kWhrs (actual)</t>
  </si>
  <si>
    <t>Elect (KWh)</t>
  </si>
  <si>
    <t>Water M3</t>
  </si>
  <si>
    <t>CO2 Emissions kg per year</t>
  </si>
  <si>
    <t>Fossil fuel Normalised kWhrs</t>
  </si>
  <si>
    <t>TOTAL kWhrs</t>
  </si>
  <si>
    <t>Fossil Fuel kWhrs SqM</t>
  </si>
  <si>
    <t>Electricity kWhrs SqM</t>
  </si>
  <si>
    <t>Total kWhrs SqM</t>
  </si>
  <si>
    <t xml:space="preserve"> kG CO2 SqM</t>
  </si>
  <si>
    <t>Fossil Fuel kWhrs prisoner</t>
  </si>
  <si>
    <t>Electricity kWhrs prisoner</t>
  </si>
  <si>
    <t>Total kWhrs prisoner</t>
  </si>
  <si>
    <t>kG CO2 prisoner</t>
  </si>
  <si>
    <t xml:space="preserve"> Water prisoner</t>
  </si>
  <si>
    <t>Water M3 sqM</t>
  </si>
  <si>
    <t>ALL SITES</t>
  </si>
  <si>
    <t xml:space="preserve">BENCHMARK </t>
  </si>
  <si>
    <t>GGC Target</t>
  </si>
  <si>
    <t>REGION PERFORMANCE</t>
  </si>
  <si>
    <t>+ / - % of GGC target</t>
  </si>
  <si>
    <t>TOTAL  kWhrs SqM</t>
  </si>
  <si>
    <t>kG CO2 SqM</t>
  </si>
  <si>
    <t>TOTAL  kWhrs prisoner</t>
  </si>
  <si>
    <t>Water (M3) per prisoner</t>
  </si>
  <si>
    <t>Water (M3) per M2</t>
  </si>
  <si>
    <t>GGC BENCHMARK</t>
  </si>
  <si>
    <t>AT 31 March 2018</t>
  </si>
  <si>
    <t xml:space="preserve">Fossil Fuel </t>
  </si>
  <si>
    <t>Electricity</t>
  </si>
  <si>
    <t>Total</t>
  </si>
  <si>
    <t>kG CO2</t>
  </si>
  <si>
    <t>Total kWhrs</t>
  </si>
  <si>
    <t>Water</t>
  </si>
  <si>
    <t>kWhrs SqM</t>
  </si>
  <si>
    <t xml:space="preserve"> SqM</t>
  </si>
  <si>
    <t>kWhrs prisoner</t>
  </si>
  <si>
    <t xml:space="preserve"> prisoner</t>
  </si>
  <si>
    <t xml:space="preserve">SITE </t>
  </si>
  <si>
    <t>PRISON</t>
  </si>
  <si>
    <t>Schedule of potential and recommended energy and water efficiency projects</t>
  </si>
  <si>
    <t>Building Details</t>
  </si>
  <si>
    <t>Energy saving project details</t>
  </si>
  <si>
    <t>Outcomes</t>
  </si>
  <si>
    <t>Date submitted to Authorit</t>
  </si>
  <si>
    <t>Site Reference (ePIMS or Prison ref)</t>
  </si>
  <si>
    <t>Site name</t>
  </si>
  <si>
    <t>Energy/water saving project details</t>
  </si>
  <si>
    <t>Start date</t>
  </si>
  <si>
    <t>Length of works (months)</t>
  </si>
  <si>
    <t>Cost of project (£)</t>
  </si>
  <si>
    <t>Any other costs VAT</t>
  </si>
  <si>
    <t>Total cost of project delivered, NOT inc VAT</t>
  </si>
  <si>
    <t>Energy saving (kWh/year)</t>
  </si>
  <si>
    <t>Energy cost saving (£ / year) NOT inc VAT</t>
  </si>
  <si>
    <r>
      <t>Carbon saving (tCO</t>
    </r>
    <r>
      <rPr>
        <b/>
        <vertAlign val="subscript"/>
        <sz val="11"/>
        <rFont val="Tahoma"/>
        <family val="2"/>
      </rPr>
      <t>2</t>
    </r>
    <r>
      <rPr>
        <b/>
        <sz val="11"/>
        <rFont val="Tahoma"/>
        <family val="2"/>
      </rPr>
      <t>/year)</t>
    </r>
  </si>
  <si>
    <t>Payback (Years)</t>
  </si>
  <si>
    <t>Annual value of any additional savings (£) e.g. maintenance</t>
  </si>
  <si>
    <t>Water saving (m3/year)</t>
  </si>
  <si>
    <t>Water cost saving (£ / year) NOT inc VAT</t>
  </si>
  <si>
    <t>Payback
(Years)</t>
  </si>
  <si>
    <t>Status</t>
  </si>
  <si>
    <t>Refrigerants</t>
  </si>
  <si>
    <t xml:space="preserve">Guidance </t>
  </si>
  <si>
    <r>
      <t>·</t>
    </r>
    <r>
      <rPr>
        <sz val="7"/>
        <color theme="6"/>
        <rFont val="Times New Roman"/>
        <family val="1"/>
      </rPr>
      <t xml:space="preserve">       </t>
    </r>
    <r>
      <rPr>
        <sz val="11"/>
        <color theme="6"/>
        <rFont val="Calibri"/>
        <family val="2"/>
      </rPr>
      <t>Type of refrigerant - e.g. R409A, R410A, R438A, R502, R508B, VOC</t>
    </r>
  </si>
  <si>
    <r>
      <t>·</t>
    </r>
    <r>
      <rPr>
        <sz val="7"/>
        <color theme="6"/>
        <rFont val="Times New Roman"/>
        <family val="1"/>
      </rPr>
      <t xml:space="preserve">       </t>
    </r>
    <r>
      <rPr>
        <sz val="11"/>
        <color theme="6"/>
        <rFont val="Calibri"/>
        <family val="2"/>
      </rPr>
      <t>Act./Est. – has the consumption been estimated? If yes, provide a comment of how this was calculated</t>
    </r>
  </si>
  <si>
    <t>Data entry</t>
  </si>
  <si>
    <t>Note: Please enter data at the most granular level available (i.e. if you have monthly data, please fill out a row for each month rather than just one row for the full reporting period). Please add more rows as needed</t>
  </si>
  <si>
    <t>Site Name</t>
  </si>
  <si>
    <t>Period Start</t>
  </si>
  <si>
    <t>Period End</t>
  </si>
  <si>
    <t>Days covered</t>
  </si>
  <si>
    <t>Type of Refrigerant</t>
  </si>
  <si>
    <t>Amount</t>
  </si>
  <si>
    <t>Unit</t>
  </si>
  <si>
    <t>Act./Est.</t>
  </si>
  <si>
    <t>Comments</t>
  </si>
  <si>
    <t>R409A</t>
  </si>
  <si>
    <t>kg</t>
  </si>
  <si>
    <t>Actual</t>
  </si>
  <si>
    <t xml:space="preserve">Annual energy and water audits of all key energy and water using plant and equipment </t>
  </si>
  <si>
    <t>SITE Name</t>
  </si>
  <si>
    <t>Plant/Equipment</t>
  </si>
  <si>
    <t>Asset number</t>
  </si>
  <si>
    <t>Date completed</t>
  </si>
  <si>
    <t>Key findings</t>
  </si>
  <si>
    <t>Appears on Projects tab</t>
  </si>
  <si>
    <t>Month</t>
  </si>
  <si>
    <t>Total Site</t>
  </si>
  <si>
    <t>tonnes</t>
  </si>
  <si>
    <t>% OF TOTAL</t>
  </si>
  <si>
    <t>Waste recycled externally (excl. ICT waste)</t>
  </si>
  <si>
    <t>waste reused externally  (excl. ICT waste)</t>
  </si>
  <si>
    <t>ICT waste recycled externally</t>
  </si>
  <si>
    <t>ICT waste reused externally</t>
  </si>
  <si>
    <t>ICT waste - other (please describe and explain)</t>
  </si>
  <si>
    <t>Waste composted or sent to anaerobic digestion</t>
  </si>
  <si>
    <t>Waste incinerated with energy recovery</t>
  </si>
  <si>
    <t>Waste incinerated without energy recovery</t>
  </si>
  <si>
    <t>Preparation for reuse</t>
  </si>
  <si>
    <t>TOTAL WASTE RECYCLED</t>
  </si>
  <si>
    <t>TOTAL ICT WASTE (excl. waste reused)</t>
  </si>
  <si>
    <r>
      <t xml:space="preserve">TOTAL WASTE </t>
    </r>
    <r>
      <rPr>
        <b/>
        <i/>
        <sz val="8"/>
        <rFont val="Calibri"/>
        <family val="2"/>
        <scheme val="minor"/>
      </rPr>
      <t>NOT</t>
    </r>
    <r>
      <rPr>
        <b/>
        <sz val="8"/>
        <rFont val="Calibri"/>
        <family val="2"/>
        <scheme val="minor"/>
      </rPr>
      <t xml:space="preserve"> TO LANDFILL (excl. waste reused)</t>
    </r>
  </si>
  <si>
    <t>TOTAL WASTE SENT TO LANDFILL</t>
  </si>
  <si>
    <t>TOTAL WASTE (excl. waste reused)</t>
  </si>
  <si>
    <r>
      <t xml:space="preserve">TOTAL </t>
    </r>
    <r>
      <rPr>
        <b/>
        <i/>
        <sz val="10"/>
        <rFont val="Calibri"/>
        <family val="2"/>
        <scheme val="minor"/>
      </rPr>
      <t>LANDFILL</t>
    </r>
    <r>
      <rPr>
        <b/>
        <sz val="10"/>
        <rFont val="Calibri"/>
        <family val="2"/>
        <scheme val="minor"/>
      </rPr>
      <t>WASTE DEEMED HAZARDOUS (INCL. CLINICAL WASTE)*</t>
    </r>
  </si>
  <si>
    <t>Number of items</t>
  </si>
  <si>
    <t>Consumer Single-Use Plastics (CSUPs)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</si>
</sst>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64" formatCode="_(* #,##0_);_(* \(#,##0\);_(* &quot;-&quot;_);_(@_)"/>
    <numFmt numFmtId="165" formatCode="_(* #,##0.00_);_(* \(#,##0.00\);_(* &quot;-&quot;??_);_(@_)"/>
    <numFmt numFmtId="166" formatCode="&quot;£&quot;#,##0_);[Red]\(&quot;£&quot;#,##0\)"/>
    <numFmt numFmtId="167" formatCode="_(&quot;£&quot;* #,##0_);_(&quot;£&quot;* \(#,##0\);_(&quot;£&quot;* &quot;-&quot;_);_(@_)"/>
    <numFmt numFmtId="168" formatCode="_(&quot;£&quot;* #,##0.00_);_(&quot;£&quot;* \(#,##0.00\);_(&quot;£&quot;* &quot;-&quot;??_);_(@_)"/>
    <numFmt numFmtId="169" formatCode="dd/mm/yyyy;@"/>
    <numFmt numFmtId="170" formatCode="_-&quot;£&quot;* #,##0_-;\-&quot;£&quot;* #,##0_-;_-&quot;£&quot;* &quot;-&quot;??_-;_-@_-"/>
    <numFmt numFmtId="171" formatCode="_-* #,##0_-;\-* #,##0_-;_-* &quot;-&quot;??_-;_-@_-"/>
    <numFmt numFmtId="172" formatCode="0.0"/>
    <numFmt numFmtId="173" formatCode="_-&quot;£&quot;* #,##0_-;\-&quot;£&quot;* #,##0_-;_-&quot;£&quot;* &quot;-&quot;?_-;_-@_-"/>
    <numFmt numFmtId="174" formatCode="_-[$£-809]* #,##0_-;\-[$£-809]* #,##0_-;_-[$£-809]* &quot;-&quot;??_-;_-@_-"/>
    <numFmt numFmtId="175" formatCode="#,##0_ ;\-#,##0\ "/>
    <numFmt numFmtId="176" formatCode="_-\£* #,##0_-;\£* \-#,##0_-;_-* &quot;-&quot;??_-;_-@_-"/>
    <numFmt numFmtId="177" formatCode="###,##0;\-###,##0;\-"/>
    <numFmt numFmtId="178" formatCode="0.0%"/>
    <numFmt numFmtId="179" formatCode="0.000"/>
    <numFmt numFmtId="180" formatCode="_-[$€-2]* #,##0.00_-;\-[$€-2]* #,##0.00_-;_-[$€-2]* &quot;-&quot;??_-"/>
    <numFmt numFmtId="181" formatCode="[&gt;0.5]#,##0;[&lt;-0.5]\-#,##0;\-"/>
    <numFmt numFmtId="182" formatCode="_-* #,##0\ _F_-;\-* #,##0\ _F_-;_-* &quot;-&quot;\ _F_-;_-@_-"/>
    <numFmt numFmtId="183" formatCode="_-* #,##0.00\ _F_-;\-* #,##0.00\ _F_-;_-* &quot;-&quot;??\ _F_-;_-@_-"/>
    <numFmt numFmtId="184" formatCode="_-* #,##0\ &quot;F&quot;_-;\-* #,##0\ &quot;F&quot;_-;_-* &quot;-&quot;\ &quot;F&quot;_-;_-@_-"/>
    <numFmt numFmtId="185" formatCode="_-* #,##0.00\ &quot;F&quot;_-;\-* #,##0.00\ &quot;F&quot;_-;_-* &quot;-&quot;??\ &quot;F&quot;_-;_-@_-"/>
    <numFmt numFmtId="186" formatCode="###.0"/>
    <numFmt numFmtId="187" formatCode="##.0"/>
    <numFmt numFmtId="188" formatCode="#,###,##0"/>
    <numFmt numFmtId="189" formatCode="_-&quot;öS&quot;\ * #,##0_-;\-&quot;öS&quot;\ * #,##0_-;_-&quot;öS&quot;\ * &quot;-&quot;_-;_-@_-"/>
    <numFmt numFmtId="190" formatCode="_-&quot;öS&quot;\ * #,##0.00_-;\-&quot;öS&quot;\ * #,##0.00_-;_-&quot;öS&quot;\ * &quot;-&quot;??_-;_-@_-"/>
  </numFmts>
  <fonts count="135">
    <font>
      <sz val="11"/>
      <color theme="1"/>
      <name val="Calibri"/>
      <family val="2"/>
      <scheme val="minor"/>
    </font>
    <font>
      <b/>
      <sz val="10"/>
      <name val="Tahoma"/>
      <family val="2"/>
    </font>
    <font>
      <b/>
      <sz val="10"/>
      <color rgb="FFFF0000"/>
      <name val="Tahoma"/>
      <family val="2"/>
    </font>
    <font>
      <sz val="11"/>
      <color theme="1"/>
      <name val="Calibri"/>
      <family val="2"/>
      <scheme val="minor"/>
    </font>
    <font>
      <sz val="10"/>
      <color rgb="FFFF0000"/>
      <name val="Tahoma"/>
      <family val="2"/>
    </font>
    <font>
      <b/>
      <sz val="10"/>
      <color theme="1"/>
      <name val="Tahoma"/>
      <family val="2"/>
    </font>
    <font>
      <sz val="10"/>
      <color theme="1"/>
      <name val="Tahoma"/>
      <family val="2"/>
    </font>
    <font>
      <sz val="11"/>
      <name val="Times New Roman"/>
      <family val="1"/>
    </font>
    <font>
      <sz val="10"/>
      <name val="Tahoma"/>
      <family val="2"/>
    </font>
    <font>
      <sz val="10"/>
      <color rgb="FF000000"/>
      <name val="Tahoma"/>
      <family val="2"/>
    </font>
    <font>
      <sz val="9"/>
      <color theme="1"/>
      <name val="Tahoma"/>
      <family val="2"/>
    </font>
    <font>
      <sz val="10"/>
      <color rgb="FF0070C0"/>
      <name val="Tahoma"/>
      <family val="2"/>
    </font>
    <font>
      <sz val="10"/>
      <color rgb="FF002060"/>
      <name val="Tahoma"/>
      <family val="2"/>
    </font>
    <font>
      <i/>
      <sz val="10"/>
      <name val="Tahoma"/>
      <family val="2"/>
    </font>
    <font>
      <u/>
      <sz val="11"/>
      <color theme="10"/>
      <name val="Calibri"/>
      <family val="2"/>
      <scheme val="minor"/>
    </font>
    <font>
      <i/>
      <sz val="9"/>
      <color theme="1"/>
      <name val="Tahoma"/>
      <family val="2"/>
    </font>
    <font>
      <sz val="11"/>
      <color theme="1"/>
      <name val="Tahoma"/>
      <family val="2"/>
    </font>
    <font>
      <b/>
      <sz val="10"/>
      <color theme="9" tint="-0.499984740745262"/>
      <name val="Tahoma"/>
      <family val="2"/>
    </font>
    <font>
      <b/>
      <sz val="11"/>
      <name val="Tahoma"/>
      <family val="2"/>
    </font>
    <font>
      <sz val="11"/>
      <name val="Tahoma"/>
      <family val="2"/>
    </font>
    <font>
      <b/>
      <vertAlign val="subscript"/>
      <sz val="11"/>
      <name val="Tahoma"/>
      <family val="2"/>
    </font>
    <font>
      <sz val="11"/>
      <name val="Calibri"/>
      <family val="2"/>
    </font>
    <font>
      <sz val="9"/>
      <name val="Tahoma"/>
      <family val="2"/>
    </font>
    <font>
      <b/>
      <sz val="12"/>
      <color theme="1"/>
      <name val="Marlett"/>
      <charset val="2"/>
    </font>
    <font>
      <sz val="10"/>
      <color theme="1"/>
      <name val="Marlett"/>
      <charset val="2"/>
    </font>
    <font>
      <b/>
      <sz val="11"/>
      <color theme="1"/>
      <name val="Calibri"/>
      <family val="2"/>
      <scheme val="minor"/>
    </font>
    <font>
      <b/>
      <sz val="9"/>
      <name val="Tahoma"/>
      <family val="2"/>
    </font>
    <font>
      <sz val="11"/>
      <color rgb="FF1F497D"/>
      <name val="Calibri"/>
      <family val="2"/>
      <scheme val="minor"/>
    </font>
    <font>
      <b/>
      <sz val="11"/>
      <color rgb="FF1F497D"/>
      <name val="Calibri"/>
      <family val="2"/>
      <scheme val="minor"/>
    </font>
    <font>
      <b/>
      <sz val="9"/>
      <color theme="1"/>
      <name val="Tahoma"/>
      <family val="2"/>
    </font>
    <font>
      <b/>
      <sz val="8"/>
      <name val="Arial"/>
      <family val="2"/>
    </font>
    <font>
      <b/>
      <sz val="10"/>
      <name val="Arial"/>
      <family val="2"/>
    </font>
    <font>
      <b/>
      <i/>
      <sz val="10"/>
      <color indexed="10"/>
      <name val="Arial"/>
      <family val="2"/>
    </font>
    <font>
      <i/>
      <sz val="10"/>
      <color indexed="10"/>
      <name val="Arial"/>
      <family val="2"/>
    </font>
    <font>
      <sz val="10"/>
      <name val="Arial"/>
      <family val="2"/>
    </font>
    <font>
      <b/>
      <i/>
      <sz val="10"/>
      <color indexed="17"/>
      <name val="Arial"/>
      <family val="2"/>
    </font>
    <font>
      <sz val="7"/>
      <name val="Arial"/>
      <family val="2"/>
    </font>
    <font>
      <b/>
      <sz val="9"/>
      <name val="Arial"/>
      <family val="2"/>
    </font>
    <font>
      <sz val="9"/>
      <name val="Arial"/>
      <family val="2"/>
    </font>
    <font>
      <b/>
      <sz val="9"/>
      <color indexed="10"/>
      <name val="Arial"/>
      <family val="2"/>
    </font>
    <font>
      <sz val="9"/>
      <color indexed="10"/>
      <name val="Arial"/>
      <family val="2"/>
    </font>
    <font>
      <i/>
      <sz val="9"/>
      <color indexed="10"/>
      <name val="Arial"/>
      <family val="2"/>
    </font>
    <font>
      <i/>
      <sz val="9"/>
      <name val="Arial"/>
      <family val="2"/>
    </font>
    <font>
      <i/>
      <sz val="9"/>
      <color indexed="8"/>
      <name val="Arial"/>
      <family val="2"/>
    </font>
    <font>
      <sz val="10"/>
      <color indexed="8"/>
      <name val="Arial"/>
      <family val="2"/>
    </font>
    <font>
      <b/>
      <sz val="8"/>
      <color indexed="81"/>
      <name val="Tahoma"/>
      <family val="2"/>
    </font>
    <font>
      <sz val="8"/>
      <color indexed="81"/>
      <name val="Tahoma"/>
      <family val="2"/>
    </font>
    <font>
      <sz val="11"/>
      <color rgb="FF0070C0"/>
      <name val="Calibri"/>
      <family val="2"/>
      <scheme val="minor"/>
    </font>
    <font>
      <b/>
      <sz val="10"/>
      <color rgb="FF002060"/>
      <name val="Tahoma"/>
      <family val="2"/>
    </font>
    <font>
      <b/>
      <sz val="16"/>
      <color theme="0"/>
      <name val="Calibri"/>
      <family val="2"/>
      <scheme val="minor"/>
    </font>
    <font>
      <sz val="8"/>
      <color theme="0"/>
      <name val="Calibri"/>
      <family val="2"/>
      <scheme val="minor"/>
    </font>
    <font>
      <sz val="9"/>
      <name val="Calibri"/>
      <family val="2"/>
    </font>
    <font>
      <sz val="11"/>
      <color theme="6"/>
      <name val="Calibri"/>
      <family val="2"/>
    </font>
    <font>
      <sz val="11"/>
      <color theme="6"/>
      <name val="Symbol"/>
      <family val="1"/>
      <charset val="2"/>
    </font>
    <font>
      <sz val="7"/>
      <color theme="6"/>
      <name val="Times New Roman"/>
      <family val="1"/>
    </font>
    <font>
      <i/>
      <sz val="14"/>
      <color theme="0"/>
      <name val="Calibri"/>
      <family val="2"/>
      <scheme val="minor"/>
    </font>
    <font>
      <i/>
      <sz val="10"/>
      <color theme="1"/>
      <name val="Calibri"/>
      <family val="2"/>
      <scheme val="minor"/>
    </font>
    <font>
      <sz val="10"/>
      <color theme="1"/>
      <name val="Calibri"/>
      <family val="2"/>
      <scheme val="minor"/>
    </font>
    <font>
      <sz val="8"/>
      <color theme="1"/>
      <name val="Calibri"/>
      <family val="2"/>
      <scheme val="minor"/>
    </font>
    <font>
      <b/>
      <sz val="10"/>
      <color theme="0"/>
      <name val="Calibri"/>
      <family val="2"/>
    </font>
    <font>
      <b/>
      <sz val="15"/>
      <color theme="3"/>
      <name val="Calibri"/>
      <family val="2"/>
      <scheme val="minor"/>
    </font>
    <font>
      <b/>
      <sz val="13"/>
      <color theme="3"/>
      <name val="Calibri"/>
      <family val="2"/>
      <scheme val="minor"/>
    </font>
    <font>
      <sz val="11"/>
      <color theme="0"/>
      <name val="Calibri"/>
      <family val="2"/>
      <scheme val="minor"/>
    </font>
    <font>
      <sz val="10"/>
      <color rgb="FF006100"/>
      <name val="Tahoma"/>
      <family val="2"/>
    </font>
    <font>
      <sz val="12"/>
      <name val="Arial"/>
      <family val="2"/>
    </font>
    <font>
      <u/>
      <sz val="10"/>
      <color indexed="12"/>
      <name val="Arial"/>
      <family val="2"/>
    </font>
    <font>
      <sz val="11"/>
      <name val="Frutiger 55 Roman"/>
    </font>
    <font>
      <sz val="10"/>
      <color theme="0"/>
      <name val="Tahoma"/>
      <family val="2"/>
    </font>
    <font>
      <sz val="10"/>
      <color rgb="FF9C0006"/>
      <name val="Tahoma"/>
      <family val="2"/>
    </font>
    <font>
      <b/>
      <sz val="10"/>
      <color rgb="FFFA7D00"/>
      <name val="Tahoma"/>
      <family val="2"/>
    </font>
    <font>
      <b/>
      <sz val="10"/>
      <color theme="0"/>
      <name val="Tahoma"/>
      <family val="2"/>
    </font>
    <font>
      <sz val="12"/>
      <color theme="1"/>
      <name val="Arial"/>
      <family val="2"/>
    </font>
    <font>
      <i/>
      <sz val="10"/>
      <color rgb="FF7F7F7F"/>
      <name val="Tahoma"/>
      <family val="2"/>
    </font>
    <font>
      <b/>
      <sz val="15"/>
      <color theme="3"/>
      <name val="Tahoma"/>
      <family val="2"/>
    </font>
    <font>
      <b/>
      <sz val="13"/>
      <color theme="3"/>
      <name val="Tahoma"/>
      <family val="2"/>
    </font>
    <font>
      <b/>
      <sz val="11"/>
      <color theme="3"/>
      <name val="Tahoma"/>
      <family val="2"/>
    </font>
    <font>
      <sz val="10"/>
      <color rgb="FF3F3F76"/>
      <name val="Tahoma"/>
      <family val="2"/>
    </font>
    <font>
      <sz val="10"/>
      <color rgb="FFFA7D00"/>
      <name val="Tahoma"/>
      <family val="2"/>
    </font>
    <font>
      <sz val="10"/>
      <color rgb="FF9C6500"/>
      <name val="Tahoma"/>
      <family val="2"/>
    </font>
    <font>
      <sz val="10"/>
      <color theme="1"/>
      <name val="Calibri"/>
      <family val="2"/>
    </font>
    <font>
      <sz val="11"/>
      <color theme="1"/>
      <name val="Times New Roman"/>
      <family val="2"/>
    </font>
    <font>
      <b/>
      <sz val="10"/>
      <color rgb="FF3F3F3F"/>
      <name val="Tahoma"/>
      <family val="2"/>
    </font>
    <font>
      <b/>
      <sz val="18"/>
      <color theme="3"/>
      <name val="Calibri Light"/>
      <family val="2"/>
      <scheme val="major"/>
    </font>
    <font>
      <sz val="10"/>
      <color rgb="FF000000"/>
      <name val="Arial"/>
      <family val="2"/>
    </font>
    <font>
      <u/>
      <sz val="10"/>
      <color theme="10"/>
      <name val="Tahoma"/>
      <family val="2"/>
    </font>
    <font>
      <sz val="8"/>
      <color indexed="8"/>
      <name val="Arial"/>
      <family val="2"/>
    </font>
    <font>
      <sz val="10"/>
      <name val="Calibri"/>
      <family val="2"/>
      <scheme val="minor"/>
    </font>
    <font>
      <b/>
      <sz val="10"/>
      <name val="Calibri"/>
      <family val="2"/>
      <scheme val="minor"/>
    </font>
    <font>
      <b/>
      <sz val="9"/>
      <name val="Calibri"/>
      <family val="2"/>
      <scheme val="minor"/>
    </font>
    <font>
      <sz val="8"/>
      <name val="Calibri"/>
      <family val="2"/>
      <scheme val="minor"/>
    </font>
    <font>
      <b/>
      <sz val="8"/>
      <name val="Calibri"/>
      <family val="2"/>
      <scheme val="minor"/>
    </font>
    <font>
      <b/>
      <i/>
      <sz val="8"/>
      <name val="Calibri"/>
      <family val="2"/>
      <scheme val="minor"/>
    </font>
    <font>
      <b/>
      <i/>
      <sz val="10"/>
      <name val="Calibri"/>
      <family val="2"/>
      <scheme val="minor"/>
    </font>
    <font>
      <b/>
      <sz val="16"/>
      <color theme="1"/>
      <name val="Calibri"/>
      <family val="2"/>
      <scheme val="minor"/>
    </font>
    <font>
      <sz val="8"/>
      <name val="Helv"/>
    </font>
    <font>
      <sz val="8"/>
      <name val="Arial"/>
      <family val="2"/>
    </font>
    <font>
      <sz val="12"/>
      <color indexed="52"/>
      <name val="Arial"/>
      <family val="2"/>
    </font>
    <font>
      <sz val="10"/>
      <name val="Arial Cyr"/>
      <charset val="204"/>
    </font>
    <font>
      <b/>
      <sz val="10"/>
      <color indexed="8"/>
      <name val="Arial"/>
      <family val="2"/>
    </font>
    <font>
      <b/>
      <sz val="9"/>
      <name val="Times New Roman"/>
      <family val="1"/>
    </font>
    <font>
      <b/>
      <sz val="12"/>
      <name val="Helv"/>
    </font>
    <font>
      <b/>
      <sz val="15"/>
      <color indexed="56"/>
      <name val="Arial"/>
      <family val="2"/>
    </font>
    <font>
      <i/>
      <sz val="12"/>
      <name val="Times New Roman"/>
      <family val="1"/>
    </font>
    <font>
      <b/>
      <sz val="13"/>
      <color indexed="56"/>
      <name val="Arial"/>
      <family val="2"/>
    </font>
    <font>
      <b/>
      <sz val="11"/>
      <color indexed="56"/>
      <name val="Arial"/>
      <family val="2"/>
    </font>
    <font>
      <sz val="12"/>
      <color indexed="20"/>
      <name val="Arial"/>
      <family val="2"/>
    </font>
    <font>
      <b/>
      <sz val="12"/>
      <color indexed="52"/>
      <name val="Arial"/>
      <family val="2"/>
    </font>
    <font>
      <sz val="12"/>
      <color indexed="10"/>
      <name val="Arial"/>
      <family val="2"/>
    </font>
    <font>
      <sz val="14"/>
      <name val="Arial"/>
      <family val="2"/>
    </font>
    <font>
      <b/>
      <sz val="10"/>
      <color indexed="18"/>
      <name val="Arial"/>
      <family val="2"/>
    </font>
    <font>
      <sz val="11"/>
      <color indexed="8"/>
      <name val="Arial"/>
      <family val="2"/>
    </font>
    <font>
      <sz val="10"/>
      <name val="Times New Roman"/>
      <family val="1"/>
    </font>
    <font>
      <b/>
      <sz val="12"/>
      <color indexed="8"/>
      <name val="Arial"/>
      <family val="2"/>
    </font>
    <font>
      <sz val="12"/>
      <color indexed="17"/>
      <name val="Arial"/>
      <family val="2"/>
    </font>
    <font>
      <b/>
      <sz val="18"/>
      <color indexed="56"/>
      <name val="Cambria"/>
      <family val="2"/>
    </font>
    <font>
      <b/>
      <sz val="14"/>
      <name val="Helv"/>
    </font>
    <font>
      <sz val="12"/>
      <color indexed="9"/>
      <name val="Arial"/>
      <family val="2"/>
    </font>
    <font>
      <i/>
      <sz val="12"/>
      <color indexed="23"/>
      <name val="Arial"/>
      <family val="2"/>
    </font>
    <font>
      <b/>
      <sz val="12"/>
      <color indexed="9"/>
      <name val="Arial"/>
      <family val="2"/>
    </font>
    <font>
      <b/>
      <sz val="12"/>
      <color indexed="63"/>
      <name val="Arial"/>
      <family val="2"/>
    </font>
    <font>
      <b/>
      <sz val="12"/>
      <color indexed="12"/>
      <name val="Arial"/>
      <family val="2"/>
    </font>
    <font>
      <sz val="12"/>
      <color indexed="8"/>
      <name val="Arial"/>
      <family val="2"/>
    </font>
    <font>
      <sz val="12"/>
      <color indexed="60"/>
      <name val="Arial"/>
      <family val="2"/>
    </font>
    <font>
      <sz val="9"/>
      <name val="Times New Roman"/>
      <family val="1"/>
    </font>
    <font>
      <sz val="12"/>
      <color indexed="62"/>
      <name val="Arial"/>
      <family val="2"/>
    </font>
    <font>
      <u/>
      <sz val="11"/>
      <color theme="10"/>
      <name val="Calibri"/>
      <family val="2"/>
    </font>
    <font>
      <u/>
      <sz val="10"/>
      <color theme="10"/>
      <name val="Arial"/>
      <family val="2"/>
    </font>
    <font>
      <sz val="10"/>
      <color theme="1"/>
      <name val="Arial"/>
      <family val="2"/>
    </font>
    <font>
      <sz val="11"/>
      <color theme="1"/>
      <name val="Arial"/>
      <family val="2"/>
    </font>
    <font>
      <sz val="11"/>
      <color rgb="FF002060"/>
      <name val="Calibri"/>
      <family val="2"/>
      <scheme val="minor"/>
    </font>
    <font>
      <sz val="16"/>
      <color theme="1"/>
      <name val="Calibri"/>
      <family val="2"/>
      <scheme val="minor"/>
    </font>
    <font>
      <sz val="10"/>
      <color rgb="FFFF0000"/>
      <name val="Calibri"/>
      <family val="2"/>
      <scheme val="minor"/>
    </font>
    <font>
      <sz val="8"/>
      <color rgb="FFFF0000"/>
      <name val="Calibri"/>
      <family val="2"/>
      <scheme val="minor"/>
    </font>
    <font>
      <b/>
      <sz val="9"/>
      <color rgb="FFFF0000"/>
      <name val="Calibri"/>
      <family val="2"/>
      <scheme val="minor"/>
    </font>
    <font>
      <b/>
      <sz val="10"/>
      <color rgb="FFFF0000"/>
      <name val="Calibri"/>
      <family val="2"/>
      <scheme val="minor"/>
    </font>
  </fonts>
  <fills count="76">
    <fill>
      <patternFill patternType="none"/>
    </fill>
    <fill>
      <patternFill patternType="gray125"/>
    </fill>
    <fill>
      <patternFill patternType="solid">
        <fgColor rgb="FFFFFF00"/>
        <bgColor indexed="64"/>
      </patternFill>
    </fill>
    <fill>
      <patternFill patternType="solid">
        <fgColor indexed="27"/>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indexed="57"/>
        <bgColor indexed="64"/>
      </patternFill>
    </fill>
    <fill>
      <patternFill patternType="solid">
        <fgColor indexed="46"/>
        <bgColor indexed="46"/>
      </patternFill>
    </fill>
    <fill>
      <patternFill patternType="solid">
        <fgColor indexed="51"/>
        <bgColor indexed="64"/>
      </patternFill>
    </fill>
    <fill>
      <patternFill patternType="solid">
        <fgColor indexed="2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tint="0.34998626667073579"/>
        <bgColor indexed="64"/>
      </patternFill>
    </fill>
    <fill>
      <patternFill patternType="solid">
        <fgColor theme="7" tint="0.59999389629810485"/>
        <bgColor indexed="64"/>
      </patternFill>
    </fill>
    <fill>
      <patternFill patternType="solid">
        <fgColor indexed="9"/>
        <bgColor indexed="64"/>
      </patternFill>
    </fill>
    <fill>
      <patternFill patternType="solid">
        <fgColor theme="1"/>
        <bgColor indexed="64"/>
      </patternFill>
    </fill>
    <fill>
      <patternFill patternType="solid">
        <fgColor theme="6" tint="0.39997558519241921"/>
        <bgColor indexed="64"/>
      </patternFill>
    </fill>
    <fill>
      <patternFill patternType="solid">
        <fgColor rgb="FFFFFFFF"/>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43"/>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53"/>
        <bgColor indexed="64"/>
      </patternFill>
    </fill>
    <fill>
      <patternFill patternType="solid">
        <fgColor indexed="10"/>
        <bgColor indexed="64"/>
      </patternFill>
    </fill>
    <fill>
      <patternFill patternType="solid">
        <fgColor indexed="55"/>
        <bgColor indexed="64"/>
      </patternFill>
    </fill>
    <fill>
      <patternFill patternType="lightGray">
        <fgColor indexed="9"/>
      </patternFill>
    </fill>
    <fill>
      <patternFill patternType="gray0625">
        <fgColor indexed="9"/>
      </patternFill>
    </fill>
    <fill>
      <patternFill patternType="darkDown">
        <bgColor rgb="FFD9D9D9"/>
      </patternFill>
    </fill>
  </fills>
  <borders count="81">
    <border>
      <left/>
      <right/>
      <top/>
      <bottom/>
      <diagonal/>
    </border>
    <border>
      <left style="medium">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auto="1"/>
      </left>
      <right style="medium">
        <color auto="1"/>
      </right>
      <top style="medium">
        <color auto="1"/>
      </top>
      <bottom style="thin">
        <color auto="1"/>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top/>
      <bottom style="medium">
        <color auto="1"/>
      </bottom>
      <diagonal/>
    </border>
    <border>
      <left/>
      <right style="thin">
        <color indexed="64"/>
      </right>
      <top/>
      <bottom style="thin">
        <color indexed="64"/>
      </bottom>
      <diagonal/>
    </border>
    <border>
      <left/>
      <right/>
      <top style="thick">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34998626667073579"/>
      </left>
      <right style="thin">
        <color theme="1" tint="0.34998626667073579"/>
      </right>
      <top style="thin">
        <color theme="1" tint="0.34998626667073579"/>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053D5F"/>
      </left>
      <right style="thin">
        <color rgb="FF053D5F"/>
      </right>
      <top style="thin">
        <color rgb="FF053D5F"/>
      </top>
      <bottom style="thin">
        <color rgb="FF053D5F"/>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style="thin">
        <color auto="1"/>
      </top>
      <bottom/>
      <diagonal/>
    </border>
    <border>
      <left style="medium">
        <color indexed="64"/>
      </left>
      <right/>
      <top style="thin">
        <color indexed="64"/>
      </top>
      <bottom/>
      <diagonal/>
    </border>
    <border>
      <left/>
      <right style="medium">
        <color indexed="64"/>
      </right>
      <top style="thin">
        <color indexed="64"/>
      </top>
      <bottom/>
      <diagonal/>
    </border>
  </borders>
  <cellStyleXfs count="619">
    <xf numFmtId="0" fontId="0" fillId="0" borderId="0"/>
    <xf numFmtId="168" fontId="3" fillId="0" borderId="0" applyFont="0" applyFill="0" applyBorder="0" applyAlignment="0" applyProtection="0"/>
    <xf numFmtId="0" fontId="7" fillId="0" borderId="0"/>
    <xf numFmtId="165" fontId="3" fillId="0" borderId="0" applyFont="0" applyFill="0" applyBorder="0" applyAlignment="0" applyProtection="0"/>
    <xf numFmtId="9" fontId="3" fillId="0" borderId="0" applyFont="0" applyFill="0" applyBorder="0" applyAlignment="0" applyProtection="0"/>
    <xf numFmtId="0" fontId="21" fillId="0" borderId="0">
      <alignment wrapText="1"/>
    </xf>
    <xf numFmtId="0" fontId="6" fillId="0" borderId="0"/>
    <xf numFmtId="0" fontId="6" fillId="26"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9" borderId="0" applyNumberFormat="0" applyBorder="0" applyAlignment="0" applyProtection="0"/>
    <xf numFmtId="0" fontId="6" fillId="39" borderId="0" applyNumberFormat="0" applyBorder="0" applyAlignment="0" applyProtection="0"/>
    <xf numFmtId="0" fontId="6" fillId="43" borderId="0" applyNumberFormat="0" applyBorder="0" applyAlignment="0" applyProtection="0"/>
    <xf numFmtId="0" fontId="6" fillId="43" borderId="0" applyNumberFormat="0" applyBorder="0" applyAlignment="0" applyProtection="0"/>
    <xf numFmtId="0" fontId="6" fillId="47" borderId="0" applyNumberFormat="0" applyBorder="0" applyAlignment="0" applyProtection="0"/>
    <xf numFmtId="0" fontId="6" fillId="47" borderId="0" applyNumberFormat="0" applyBorder="0" applyAlignment="0" applyProtection="0"/>
    <xf numFmtId="0" fontId="67" fillId="28" borderId="0" applyNumberFormat="0" applyBorder="0" applyAlignment="0" applyProtection="0"/>
    <xf numFmtId="0" fontId="67" fillId="28" borderId="0" applyNumberFormat="0" applyBorder="0" applyAlignment="0" applyProtection="0"/>
    <xf numFmtId="0" fontId="67" fillId="32" borderId="0" applyNumberFormat="0" applyBorder="0" applyAlignment="0" applyProtection="0"/>
    <xf numFmtId="0" fontId="67" fillId="32" borderId="0" applyNumberFormat="0" applyBorder="0" applyAlignment="0" applyProtection="0"/>
    <xf numFmtId="0" fontId="67" fillId="36" borderId="0" applyNumberFormat="0" applyBorder="0" applyAlignment="0" applyProtection="0"/>
    <xf numFmtId="0" fontId="67" fillId="36" borderId="0" applyNumberFormat="0" applyBorder="0" applyAlignment="0" applyProtection="0"/>
    <xf numFmtId="0" fontId="67" fillId="40" borderId="0" applyNumberFormat="0" applyBorder="0" applyAlignment="0" applyProtection="0"/>
    <xf numFmtId="0" fontId="67" fillId="40" borderId="0" applyNumberFormat="0" applyBorder="0" applyAlignment="0" applyProtection="0"/>
    <xf numFmtId="0" fontId="67" fillId="44" borderId="0" applyNumberFormat="0" applyBorder="0" applyAlignment="0" applyProtection="0"/>
    <xf numFmtId="0" fontId="67" fillId="44" borderId="0" applyNumberFormat="0" applyBorder="0" applyAlignment="0" applyProtection="0"/>
    <xf numFmtId="0" fontId="67" fillId="48" borderId="0" applyNumberFormat="0" applyBorder="0" applyAlignment="0" applyProtection="0"/>
    <xf numFmtId="0" fontId="67" fillId="48" borderId="0" applyNumberFormat="0" applyBorder="0" applyAlignment="0" applyProtection="0"/>
    <xf numFmtId="0" fontId="67" fillId="25" borderId="0" applyNumberFormat="0" applyBorder="0" applyAlignment="0" applyProtection="0"/>
    <xf numFmtId="0" fontId="67" fillId="25" borderId="0" applyNumberFormat="0" applyBorder="0" applyAlignment="0" applyProtection="0"/>
    <xf numFmtId="0" fontId="67" fillId="29" borderId="0" applyNumberFormat="0" applyBorder="0" applyAlignment="0" applyProtection="0"/>
    <xf numFmtId="0" fontId="67" fillId="29" borderId="0" applyNumberFormat="0" applyBorder="0" applyAlignment="0" applyProtection="0"/>
    <xf numFmtId="0" fontId="67" fillId="33" borderId="0" applyNumberFormat="0" applyBorder="0" applyAlignment="0" applyProtection="0"/>
    <xf numFmtId="0" fontId="67" fillId="33" borderId="0" applyNumberFormat="0" applyBorder="0" applyAlignment="0" applyProtection="0"/>
    <xf numFmtId="0" fontId="67" fillId="37" borderId="0" applyNumberFormat="0" applyBorder="0" applyAlignment="0" applyProtection="0"/>
    <xf numFmtId="0" fontId="67" fillId="37" borderId="0" applyNumberFormat="0" applyBorder="0" applyAlignment="0" applyProtection="0"/>
    <xf numFmtId="0" fontId="67" fillId="41" borderId="0" applyNumberFormat="0" applyBorder="0" applyAlignment="0" applyProtection="0"/>
    <xf numFmtId="0" fontId="67" fillId="41" borderId="0" applyNumberFormat="0" applyBorder="0" applyAlignment="0" applyProtection="0"/>
    <xf numFmtId="0" fontId="67" fillId="45" borderId="0" applyNumberFormat="0" applyBorder="0" applyAlignment="0" applyProtection="0"/>
    <xf numFmtId="0" fontId="67" fillId="45" borderId="0" applyNumberFormat="0" applyBorder="0" applyAlignment="0" applyProtection="0"/>
    <xf numFmtId="0" fontId="68" fillId="19" borderId="0" applyNumberFormat="0" applyBorder="0" applyAlignment="0" applyProtection="0"/>
    <xf numFmtId="0" fontId="68" fillId="19" borderId="0" applyNumberFormat="0" applyBorder="0" applyAlignment="0" applyProtection="0"/>
    <xf numFmtId="0" fontId="69" fillId="22" borderId="41" applyNumberFormat="0" applyAlignment="0" applyProtection="0"/>
    <xf numFmtId="0" fontId="69" fillId="22" borderId="41" applyNumberFormat="0" applyAlignment="0" applyProtection="0"/>
    <xf numFmtId="0" fontId="70" fillId="23" borderId="44" applyNumberFormat="0" applyAlignment="0" applyProtection="0"/>
    <xf numFmtId="0" fontId="70" fillId="23" borderId="44" applyNumberFormat="0" applyAlignment="0" applyProtection="0"/>
    <xf numFmtId="165" fontId="6" fillId="0" borderId="0" applyFont="0" applyFill="0" applyBorder="0" applyAlignment="0" applyProtection="0"/>
    <xf numFmtId="165" fontId="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71" fillId="0" borderId="0" applyFont="0" applyFill="0" applyBorder="0" applyAlignment="0" applyProtection="0"/>
    <xf numFmtId="165" fontId="71" fillId="0" borderId="0" applyFont="0" applyFill="0" applyBorder="0" applyAlignment="0" applyProtection="0"/>
    <xf numFmtId="165" fontId="71" fillId="0" borderId="0" applyFont="0" applyFill="0" applyBorder="0" applyAlignment="0" applyProtection="0"/>
    <xf numFmtId="165" fontId="71" fillId="0" borderId="0" applyFont="0" applyFill="0" applyBorder="0" applyAlignment="0" applyProtection="0"/>
    <xf numFmtId="165" fontId="7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8" fontId="6"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71" fillId="0" borderId="0" applyFont="0" applyFill="0" applyBorder="0" applyAlignment="0" applyProtection="0"/>
    <xf numFmtId="168" fontId="71" fillId="0" borderId="0" applyFont="0" applyFill="0" applyBorder="0" applyAlignment="0" applyProtection="0"/>
    <xf numFmtId="168" fontId="71" fillId="0" borderId="0" applyFont="0" applyFill="0" applyBorder="0" applyAlignment="0" applyProtection="0"/>
    <xf numFmtId="168" fontId="71" fillId="0" borderId="0" applyFont="0" applyFill="0" applyBorder="0" applyAlignment="0" applyProtection="0"/>
    <xf numFmtId="168" fontId="71"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3" fillId="18" borderId="0" applyNumberFormat="0" applyBorder="0" applyAlignment="0" applyProtection="0"/>
    <xf numFmtId="0" fontId="63" fillId="18" borderId="0" applyNumberFormat="0" applyBorder="0" applyAlignment="0" applyProtection="0"/>
    <xf numFmtId="0" fontId="73" fillId="0" borderId="38" applyNumberFormat="0" applyFill="0" applyAlignment="0" applyProtection="0"/>
    <xf numFmtId="0" fontId="73" fillId="0" borderId="38" applyNumberFormat="0" applyFill="0" applyAlignment="0" applyProtection="0"/>
    <xf numFmtId="0" fontId="74" fillId="0" borderId="39" applyNumberFormat="0" applyFill="0" applyAlignment="0" applyProtection="0"/>
    <xf numFmtId="0" fontId="74" fillId="0" borderId="39" applyNumberFormat="0" applyFill="0" applyAlignment="0" applyProtection="0"/>
    <xf numFmtId="0" fontId="75" fillId="0" borderId="40" applyNumberFormat="0" applyFill="0" applyAlignment="0" applyProtection="0"/>
    <xf numFmtId="0" fontId="75" fillId="0" borderId="40"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5" fillId="0" borderId="0" applyNumberFormat="0" applyFill="0" applyBorder="0" applyAlignment="0" applyProtection="0">
      <alignment vertical="top"/>
      <protection locked="0"/>
    </xf>
    <xf numFmtId="0" fontId="76" fillId="21" borderId="41" applyNumberFormat="0" applyAlignment="0" applyProtection="0"/>
    <xf numFmtId="0" fontId="76" fillId="21" borderId="41" applyNumberFormat="0" applyAlignment="0" applyProtection="0"/>
    <xf numFmtId="0" fontId="77" fillId="0" borderId="43" applyNumberFormat="0" applyFill="0" applyAlignment="0" applyProtection="0"/>
    <xf numFmtId="0" fontId="77" fillId="0" borderId="43" applyNumberFormat="0" applyFill="0" applyAlignment="0" applyProtection="0"/>
    <xf numFmtId="0" fontId="78" fillId="20" borderId="0" applyNumberFormat="0" applyBorder="0" applyAlignment="0" applyProtection="0"/>
    <xf numFmtId="0" fontId="78" fillId="20" borderId="0" applyNumberFormat="0" applyBorder="0" applyAlignment="0" applyProtection="0"/>
    <xf numFmtId="0" fontId="64" fillId="0" borderId="0"/>
    <xf numFmtId="0" fontId="64" fillId="0" borderId="0"/>
    <xf numFmtId="0" fontId="64" fillId="0" borderId="0"/>
    <xf numFmtId="0" fontId="7" fillId="0" borderId="0"/>
    <xf numFmtId="0" fontId="7" fillId="0" borderId="0"/>
    <xf numFmtId="0" fontId="7" fillId="0" borderId="0"/>
    <xf numFmtId="0" fontId="3" fillId="0" borderId="0"/>
    <xf numFmtId="0" fontId="3" fillId="0" borderId="0"/>
    <xf numFmtId="0" fontId="3" fillId="0" borderId="0"/>
    <xf numFmtId="0" fontId="3" fillId="0" borderId="0"/>
    <xf numFmtId="0" fontId="7" fillId="0" borderId="0"/>
    <xf numFmtId="0" fontId="3" fillId="0" borderId="0"/>
    <xf numFmtId="0" fontId="3" fillId="0" borderId="0"/>
    <xf numFmtId="0" fontId="34" fillId="0" borderId="0"/>
    <xf numFmtId="0" fontId="71" fillId="0" borderId="0"/>
    <xf numFmtId="0" fontId="79" fillId="0" borderId="0"/>
    <xf numFmtId="0" fontId="7" fillId="0" borderId="0"/>
    <xf numFmtId="0" fontId="71" fillId="0" borderId="0"/>
    <xf numFmtId="0" fontId="34" fillId="0" borderId="0"/>
    <xf numFmtId="0" fontId="34" fillId="0" borderId="0"/>
    <xf numFmtId="0" fontId="80" fillId="0" borderId="0"/>
    <xf numFmtId="0" fontId="80" fillId="0" borderId="0"/>
    <xf numFmtId="0" fontId="34" fillId="0" borderId="0"/>
    <xf numFmtId="0" fontId="80" fillId="0" borderId="0"/>
    <xf numFmtId="0" fontId="7" fillId="0" borderId="0"/>
    <xf numFmtId="0" fontId="7" fillId="0" borderId="0"/>
    <xf numFmtId="0" fontId="34" fillId="0" borderId="0"/>
    <xf numFmtId="0" fontId="7" fillId="0" borderId="0"/>
    <xf numFmtId="0" fontId="7" fillId="0" borderId="0"/>
    <xf numFmtId="0" fontId="7" fillId="0" borderId="0"/>
    <xf numFmtId="0" fontId="66" fillId="0" borderId="0"/>
    <xf numFmtId="0" fontId="64" fillId="0" borderId="0"/>
    <xf numFmtId="0" fontId="7" fillId="0" borderId="0"/>
    <xf numFmtId="0" fontId="7" fillId="0" borderId="0"/>
    <xf numFmtId="0" fontId="6" fillId="24" borderId="45" applyNumberFormat="0" applyFont="0" applyAlignment="0" applyProtection="0"/>
    <xf numFmtId="0" fontId="7" fillId="24" borderId="45" applyNumberFormat="0" applyFont="0" applyAlignment="0" applyProtection="0"/>
    <xf numFmtId="0" fontId="81" fillId="22" borderId="42" applyNumberFormat="0" applyAlignment="0" applyProtection="0"/>
    <xf numFmtId="0" fontId="81" fillId="22" borderId="42" applyNumberFormat="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82" fillId="0" borderId="0" applyNumberFormat="0" applyFill="0" applyBorder="0" applyAlignment="0" applyProtection="0"/>
    <xf numFmtId="0" fontId="82" fillId="0" borderId="0" applyNumberFormat="0" applyFill="0" applyBorder="0" applyAlignment="0" applyProtection="0"/>
    <xf numFmtId="0" fontId="5" fillId="0" borderId="46" applyNumberFormat="0" applyFill="0" applyAlignment="0" applyProtection="0"/>
    <xf numFmtId="0" fontId="5" fillId="0" borderId="46" applyNumberFormat="0" applyFill="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xf numFmtId="0" fontId="60" fillId="0" borderId="38" applyNumberFormat="0" applyFill="0" applyAlignment="0" applyProtection="0"/>
    <xf numFmtId="0" fontId="61" fillId="0" borderId="39" applyNumberFormat="0" applyFill="0" applyAlignment="0" applyProtection="0"/>
    <xf numFmtId="165" fontId="3" fillId="0" borderId="0" applyFont="0" applyFill="0" applyBorder="0" applyAlignment="0" applyProtection="0"/>
    <xf numFmtId="0" fontId="62" fillId="29" borderId="0" applyNumberFormat="0" applyBorder="0" applyAlignment="0" applyProtection="0"/>
    <xf numFmtId="168" fontId="3" fillId="0" borderId="0" applyFont="0" applyFill="0" applyBorder="0" applyAlignment="0" applyProtection="0"/>
    <xf numFmtId="0" fontId="3" fillId="0" borderId="0"/>
    <xf numFmtId="0" fontId="34" fillId="0" borderId="0"/>
    <xf numFmtId="165" fontId="6" fillId="0" borderId="0" applyFont="0" applyFill="0" applyBorder="0" applyAlignment="0" applyProtection="0"/>
    <xf numFmtId="0" fontId="3" fillId="0" borderId="0"/>
    <xf numFmtId="165" fontId="3" fillId="0" borderId="0" applyFont="0" applyFill="0" applyBorder="0" applyAlignment="0" applyProtection="0"/>
    <xf numFmtId="168"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168" fontId="3" fillId="0" borderId="0" applyFont="0" applyFill="0" applyBorder="0" applyAlignment="0" applyProtection="0"/>
    <xf numFmtId="0" fontId="3" fillId="0" borderId="0"/>
    <xf numFmtId="0" fontId="84" fillId="0" borderId="0" applyNumberForma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71" fillId="0" borderId="0" applyFont="0" applyFill="0" applyBorder="0" applyAlignment="0" applyProtection="0"/>
    <xf numFmtId="165" fontId="3" fillId="0" borderId="0" applyFont="0" applyFill="0" applyBorder="0" applyAlignment="0" applyProtection="0"/>
    <xf numFmtId="168" fontId="71" fillId="0" borderId="0" applyFont="0" applyFill="0" applyBorder="0" applyAlignment="0" applyProtection="0"/>
    <xf numFmtId="168" fontId="3" fillId="0" borderId="0" applyFont="0" applyFill="0" applyBorder="0" applyAlignment="0" applyProtection="0"/>
    <xf numFmtId="168" fontId="3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8" fontId="6"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0" fontId="3" fillId="0" borderId="0"/>
    <xf numFmtId="165" fontId="3" fillId="0" borderId="0" applyFont="0" applyFill="0" applyBorder="0" applyAlignment="0" applyProtection="0"/>
    <xf numFmtId="9" fontId="3" fillId="0" borderId="0" applyFont="0" applyFill="0" applyBorder="0" applyAlignment="0" applyProtection="0"/>
    <xf numFmtId="165" fontId="34" fillId="0" borderId="0" applyFont="0" applyFill="0" applyBorder="0" applyAlignment="0" applyProtection="0"/>
    <xf numFmtId="165" fontId="6" fillId="0" borderId="0" applyFont="0" applyFill="0" applyBorder="0" applyAlignment="0" applyProtection="0"/>
    <xf numFmtId="165" fontId="71" fillId="0" borderId="0" applyFont="0" applyFill="0" applyBorder="0" applyAlignment="0" applyProtection="0"/>
    <xf numFmtId="165" fontId="3" fillId="0" borderId="0" applyFont="0" applyFill="0" applyBorder="0" applyAlignment="0" applyProtection="0"/>
    <xf numFmtId="168" fontId="71" fillId="0" borderId="0" applyFont="0" applyFill="0" applyBorder="0" applyAlignment="0" applyProtection="0"/>
    <xf numFmtId="168" fontId="3" fillId="0" borderId="0" applyFont="0" applyFill="0" applyBorder="0" applyAlignment="0" applyProtection="0"/>
    <xf numFmtId="168" fontId="34"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168" fontId="6" fillId="0" borderId="0" applyFont="0" applyFill="0" applyBorder="0" applyAlignment="0" applyProtection="0"/>
    <xf numFmtId="165" fontId="6" fillId="0" borderId="0" applyFont="0" applyFill="0" applyBorder="0" applyAlignment="0" applyProtection="0"/>
    <xf numFmtId="0" fontId="44" fillId="0" borderId="0"/>
    <xf numFmtId="9" fontId="85" fillId="0" borderId="0" applyFont="0" applyFill="0" applyBorder="0" applyAlignment="0" applyProtection="0"/>
    <xf numFmtId="165" fontId="6" fillId="0" borderId="0" applyFont="0" applyFill="0" applyBorder="0" applyAlignment="0" applyProtection="0"/>
    <xf numFmtId="0" fontId="3" fillId="0" borderId="0"/>
    <xf numFmtId="0" fontId="3" fillId="0" borderId="0"/>
    <xf numFmtId="0" fontId="83" fillId="0" borderId="0"/>
    <xf numFmtId="0" fontId="44" fillId="0" borderId="0"/>
    <xf numFmtId="9" fontId="85" fillId="0" borderId="0" applyFont="0" applyFill="0" applyBorder="0" applyAlignment="0" applyProtection="0"/>
    <xf numFmtId="0" fontId="7" fillId="0" borderId="0"/>
    <xf numFmtId="0" fontId="7" fillId="0" borderId="0"/>
    <xf numFmtId="0" fontId="34" fillId="0" borderId="0"/>
    <xf numFmtId="0" fontId="34" fillId="0" borderId="0"/>
    <xf numFmtId="0" fontId="34" fillId="0" borderId="0"/>
    <xf numFmtId="9" fontId="34" fillId="0" borderId="0" applyFont="0" applyFill="0" applyBorder="0" applyAlignment="0" applyProtection="0"/>
    <xf numFmtId="0" fontId="34"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4" fillId="0" borderId="0"/>
    <xf numFmtId="0" fontId="121" fillId="55" borderId="0" applyNumberFormat="0" applyBorder="0" applyAlignment="0" applyProtection="0"/>
    <xf numFmtId="0" fontId="121" fillId="55" borderId="0" applyNumberFormat="0" applyBorder="0" applyAlignment="0" applyProtection="0"/>
    <xf numFmtId="0" fontId="121" fillId="55" borderId="0" applyNumberFormat="0" applyBorder="0" applyAlignment="0" applyProtection="0"/>
    <xf numFmtId="0" fontId="121" fillId="55"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7" borderId="0" applyNumberFormat="0" applyBorder="0" applyAlignment="0" applyProtection="0"/>
    <xf numFmtId="0" fontId="121" fillId="58" borderId="0" applyNumberFormat="0" applyBorder="0" applyAlignment="0" applyProtection="0"/>
    <xf numFmtId="0" fontId="121" fillId="58" borderId="0" applyNumberFormat="0" applyBorder="0" applyAlignment="0" applyProtection="0"/>
    <xf numFmtId="0" fontId="121" fillId="58" borderId="0" applyNumberFormat="0" applyBorder="0" applyAlignment="0" applyProtection="0"/>
    <xf numFmtId="0" fontId="121" fillId="58" borderId="0" applyNumberFormat="0" applyBorder="0" applyAlignment="0" applyProtection="0"/>
    <xf numFmtId="0" fontId="121" fillId="60" borderId="0" applyNumberFormat="0" applyBorder="0" applyAlignment="0" applyProtection="0"/>
    <xf numFmtId="0" fontId="121" fillId="60" borderId="0" applyNumberFormat="0" applyBorder="0" applyAlignment="0" applyProtection="0"/>
    <xf numFmtId="0" fontId="121" fillId="60" borderId="0" applyNumberFormat="0" applyBorder="0" applyAlignment="0" applyProtection="0"/>
    <xf numFmtId="0" fontId="121" fillId="60"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3" borderId="0" applyNumberFormat="0" applyBorder="0" applyAlignment="0" applyProtection="0"/>
    <xf numFmtId="0" fontId="121" fillId="56" borderId="0" applyNumberFormat="0" applyBorder="0" applyAlignment="0" applyProtection="0"/>
    <xf numFmtId="0" fontId="121" fillId="56" borderId="0" applyNumberFormat="0" applyBorder="0" applyAlignment="0" applyProtection="0"/>
    <xf numFmtId="0" fontId="121" fillId="56" borderId="0" applyNumberFormat="0" applyBorder="0" applyAlignment="0" applyProtection="0"/>
    <xf numFmtId="0" fontId="121" fillId="56" borderId="0" applyNumberFormat="0" applyBorder="0" applyAlignment="0" applyProtection="0"/>
    <xf numFmtId="0" fontId="121" fillId="61" borderId="0" applyNumberFormat="0" applyBorder="0" applyAlignment="0" applyProtection="0"/>
    <xf numFmtId="0" fontId="121" fillId="61" borderId="0" applyNumberFormat="0" applyBorder="0" applyAlignment="0" applyProtection="0"/>
    <xf numFmtId="0" fontId="121" fillId="61" borderId="0" applyNumberFormat="0" applyBorder="0" applyAlignment="0" applyProtection="0"/>
    <xf numFmtId="0" fontId="121" fillId="61" borderId="0" applyNumberFormat="0" applyBorder="0" applyAlignment="0" applyProtection="0"/>
    <xf numFmtId="0" fontId="121" fillId="62" borderId="0" applyNumberFormat="0" applyBorder="0" applyAlignment="0" applyProtection="0"/>
    <xf numFmtId="0" fontId="121" fillId="62" borderId="0" applyNumberFormat="0" applyBorder="0" applyAlignment="0" applyProtection="0"/>
    <xf numFmtId="0" fontId="121" fillId="62" borderId="0" applyNumberFormat="0" applyBorder="0" applyAlignment="0" applyProtection="0"/>
    <xf numFmtId="0" fontId="121" fillId="62" borderId="0" applyNumberFormat="0" applyBorder="0" applyAlignment="0" applyProtection="0"/>
    <xf numFmtId="0" fontId="121" fillId="63" borderId="0" applyNumberFormat="0" applyBorder="0" applyAlignment="0" applyProtection="0"/>
    <xf numFmtId="0" fontId="121" fillId="63" borderId="0" applyNumberFormat="0" applyBorder="0" applyAlignment="0" applyProtection="0"/>
    <xf numFmtId="0" fontId="121" fillId="63" borderId="0" applyNumberFormat="0" applyBorder="0" applyAlignment="0" applyProtection="0"/>
    <xf numFmtId="0" fontId="121" fillId="63" borderId="0" applyNumberFormat="0" applyBorder="0" applyAlignment="0" applyProtection="0"/>
    <xf numFmtId="0" fontId="121" fillId="60" borderId="0" applyNumberFormat="0" applyBorder="0" applyAlignment="0" applyProtection="0"/>
    <xf numFmtId="0" fontId="121" fillId="60" borderId="0" applyNumberFormat="0" applyBorder="0" applyAlignment="0" applyProtection="0"/>
    <xf numFmtId="0" fontId="121" fillId="60" borderId="0" applyNumberFormat="0" applyBorder="0" applyAlignment="0" applyProtection="0"/>
    <xf numFmtId="0" fontId="121" fillId="60" borderId="0" applyNumberFormat="0" applyBorder="0" applyAlignment="0" applyProtection="0"/>
    <xf numFmtId="0" fontId="121" fillId="61" borderId="0" applyNumberFormat="0" applyBorder="0" applyAlignment="0" applyProtection="0"/>
    <xf numFmtId="0" fontId="121" fillId="61" borderId="0" applyNumberFormat="0" applyBorder="0" applyAlignment="0" applyProtection="0"/>
    <xf numFmtId="0" fontId="121" fillId="61" borderId="0" applyNumberFormat="0" applyBorder="0" applyAlignment="0" applyProtection="0"/>
    <xf numFmtId="0" fontId="121" fillId="61" borderId="0" applyNumberFormat="0" applyBorder="0" applyAlignment="0" applyProtection="0"/>
    <xf numFmtId="0" fontId="121" fillId="15" borderId="0" applyNumberFormat="0" applyBorder="0" applyAlignment="0" applyProtection="0"/>
    <xf numFmtId="0" fontId="121" fillId="15" borderId="0" applyNumberFormat="0" applyBorder="0" applyAlignment="0" applyProtection="0"/>
    <xf numFmtId="0" fontId="121" fillId="15" borderId="0" applyNumberFormat="0" applyBorder="0" applyAlignment="0" applyProtection="0"/>
    <xf numFmtId="0" fontId="121" fillId="15" borderId="0" applyNumberFormat="0" applyBorder="0" applyAlignment="0" applyProtection="0"/>
    <xf numFmtId="0" fontId="97" fillId="0" borderId="0" applyNumberFormat="0" applyFont="0" applyFill="0" applyBorder="0" applyProtection="0">
      <alignment horizontal="left" vertical="center" indent="5"/>
    </xf>
    <xf numFmtId="0" fontId="116" fillId="65" borderId="0" applyNumberFormat="0" applyBorder="0" applyAlignment="0" applyProtection="0"/>
    <xf numFmtId="0" fontId="116" fillId="65" borderId="0" applyNumberFormat="0" applyBorder="0" applyAlignment="0" applyProtection="0"/>
    <xf numFmtId="0" fontId="116" fillId="65" borderId="0" applyNumberFormat="0" applyBorder="0" applyAlignment="0" applyProtection="0"/>
    <xf numFmtId="0" fontId="116" fillId="65" borderId="0" applyNumberFormat="0" applyBorder="0" applyAlignment="0" applyProtection="0"/>
    <xf numFmtId="0" fontId="116" fillId="62" borderId="0" applyNumberFormat="0" applyBorder="0" applyAlignment="0" applyProtection="0"/>
    <xf numFmtId="0" fontId="116" fillId="62" borderId="0" applyNumberFormat="0" applyBorder="0" applyAlignment="0" applyProtection="0"/>
    <xf numFmtId="0" fontId="116" fillId="62" borderId="0" applyNumberFormat="0" applyBorder="0" applyAlignment="0" applyProtection="0"/>
    <xf numFmtId="0" fontId="116" fillId="62" borderId="0" applyNumberFormat="0" applyBorder="0" applyAlignment="0" applyProtection="0"/>
    <xf numFmtId="0" fontId="116" fillId="63" borderId="0" applyNumberFormat="0" applyBorder="0" applyAlignment="0" applyProtection="0"/>
    <xf numFmtId="0" fontId="116" fillId="63" borderId="0" applyNumberFormat="0" applyBorder="0" applyAlignment="0" applyProtection="0"/>
    <xf numFmtId="0" fontId="116" fillId="63" borderId="0" applyNumberFormat="0" applyBorder="0" applyAlignment="0" applyProtection="0"/>
    <xf numFmtId="0" fontId="116" fillId="63" borderId="0" applyNumberFormat="0" applyBorder="0" applyAlignment="0" applyProtection="0"/>
    <xf numFmtId="0" fontId="116" fillId="66" borderId="0" applyNumberFormat="0" applyBorder="0" applyAlignment="0" applyProtection="0"/>
    <xf numFmtId="0" fontId="116" fillId="66" borderId="0" applyNumberFormat="0" applyBorder="0" applyAlignment="0" applyProtection="0"/>
    <xf numFmtId="0" fontId="116" fillId="66" borderId="0" applyNumberFormat="0" applyBorder="0" applyAlignment="0" applyProtection="0"/>
    <xf numFmtId="0" fontId="116" fillId="66"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8" borderId="0" applyNumberFormat="0" applyBorder="0" applyAlignment="0" applyProtection="0"/>
    <xf numFmtId="0" fontId="116" fillId="68" borderId="0" applyNumberFormat="0" applyBorder="0" applyAlignment="0" applyProtection="0"/>
    <xf numFmtId="0" fontId="116" fillId="68" borderId="0" applyNumberFormat="0" applyBorder="0" applyAlignment="0" applyProtection="0"/>
    <xf numFmtId="0" fontId="116" fillId="68" borderId="0" applyNumberFormat="0" applyBorder="0" applyAlignment="0" applyProtection="0"/>
    <xf numFmtId="0" fontId="116" fillId="69" borderId="0" applyNumberFormat="0" applyBorder="0" applyAlignment="0" applyProtection="0"/>
    <xf numFmtId="0" fontId="116" fillId="69" borderId="0" applyNumberFormat="0" applyBorder="0" applyAlignment="0" applyProtection="0"/>
    <xf numFmtId="0" fontId="116" fillId="69" borderId="0" applyNumberFormat="0" applyBorder="0" applyAlignment="0" applyProtection="0"/>
    <xf numFmtId="0" fontId="116" fillId="69"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71" borderId="0" applyNumberFormat="0" applyBorder="0" applyAlignment="0" applyProtection="0"/>
    <xf numFmtId="0" fontId="116" fillId="13" borderId="0" applyNumberFormat="0" applyBorder="0" applyAlignment="0" applyProtection="0"/>
    <xf numFmtId="0" fontId="116" fillId="13" borderId="0" applyNumberFormat="0" applyBorder="0" applyAlignment="0" applyProtection="0"/>
    <xf numFmtId="0" fontId="116" fillId="13" borderId="0" applyNumberFormat="0" applyBorder="0" applyAlignment="0" applyProtection="0"/>
    <xf numFmtId="0" fontId="116" fillId="13" borderId="0" applyNumberFormat="0" applyBorder="0" applyAlignment="0" applyProtection="0"/>
    <xf numFmtId="0" fontId="116" fillId="66" borderId="0" applyNumberFormat="0" applyBorder="0" applyAlignment="0" applyProtection="0"/>
    <xf numFmtId="0" fontId="116" fillId="66" borderId="0" applyNumberFormat="0" applyBorder="0" applyAlignment="0" applyProtection="0"/>
    <xf numFmtId="0" fontId="116" fillId="66" borderId="0" applyNumberFormat="0" applyBorder="0" applyAlignment="0" applyProtection="0"/>
    <xf numFmtId="0" fontId="116" fillId="66"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67"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0" fontId="116" fillId="70" borderId="0" applyNumberFormat="0" applyBorder="0" applyAlignment="0" applyProtection="0"/>
    <xf numFmtId="4" fontId="123" fillId="3" borderId="11">
      <alignment horizontal="right" vertical="center"/>
    </xf>
    <xf numFmtId="0" fontId="105" fillId="57" borderId="0" applyNumberFormat="0" applyBorder="0" applyAlignment="0" applyProtection="0"/>
    <xf numFmtId="0" fontId="105" fillId="57" borderId="0" applyNumberFormat="0" applyBorder="0" applyAlignment="0" applyProtection="0"/>
    <xf numFmtId="0" fontId="105" fillId="57" borderId="0" applyNumberFormat="0" applyBorder="0" applyAlignment="0" applyProtection="0"/>
    <xf numFmtId="0" fontId="105" fillId="57" borderId="0" applyNumberFormat="0" applyBorder="0" applyAlignment="0" applyProtection="0"/>
    <xf numFmtId="4" fontId="99" fillId="0" borderId="10" applyFill="0" applyBorder="0" applyProtection="0">
      <alignment horizontal="right" vertical="center"/>
    </xf>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06" fillId="16" borderId="61" applyNumberFormat="0" applyAlignment="0" applyProtection="0"/>
    <xf numFmtId="0" fontId="118" fillId="72" borderId="62" applyNumberFormat="0" applyAlignment="0" applyProtection="0"/>
    <xf numFmtId="0" fontId="118" fillId="72" borderId="62" applyNumberFormat="0" applyAlignment="0" applyProtection="0"/>
    <xf numFmtId="0" fontId="118" fillId="72" borderId="62" applyNumberFormat="0" applyAlignment="0" applyProtection="0"/>
    <xf numFmtId="0" fontId="118" fillId="72" borderId="62" applyNumberFormat="0" applyAlignment="0" applyProtection="0"/>
    <xf numFmtId="165" fontId="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 fillId="0" borderId="0" applyFont="0" applyFill="0" applyBorder="0" applyAlignment="0" applyProtection="0"/>
    <xf numFmtId="0" fontId="34" fillId="64" borderId="0" applyNumberFormat="0" applyFont="0" applyBorder="0" applyAlignment="0"/>
    <xf numFmtId="164" fontId="34" fillId="0" borderId="0" applyFont="0" applyFill="0" applyBorder="0" applyAlignment="0" applyProtection="0">
      <alignment wrapText="1"/>
    </xf>
    <xf numFmtId="165" fontId="34" fillId="0" borderId="0" applyFont="0" applyFill="0" applyBorder="0" applyAlignment="0" applyProtection="0">
      <alignment wrapText="1"/>
    </xf>
    <xf numFmtId="180" fontId="34" fillId="0" borderId="0" applyFont="0" applyFill="0" applyBorder="0" applyAlignment="0" applyProtection="0"/>
    <xf numFmtId="180" fontId="34" fillId="0" borderId="0" applyFont="0" applyFill="0" applyBorder="0" applyAlignment="0" applyProtection="0"/>
    <xf numFmtId="0" fontId="117" fillId="0" borderId="0" applyNumberFormat="0" applyFill="0" applyBorder="0" applyAlignment="0" applyProtection="0"/>
    <xf numFmtId="0" fontId="113" fillId="58" borderId="0" applyNumberFormat="0" applyBorder="0" applyAlignment="0" applyProtection="0"/>
    <xf numFmtId="0" fontId="113" fillId="58" borderId="0" applyNumberFormat="0" applyBorder="0" applyAlignment="0" applyProtection="0"/>
    <xf numFmtId="0" fontId="113" fillId="58" borderId="0" applyNumberFormat="0" applyBorder="0" applyAlignment="0" applyProtection="0"/>
    <xf numFmtId="0" fontId="113" fillId="58" borderId="0" applyNumberFormat="0" applyBorder="0" applyAlignment="0" applyProtection="0"/>
    <xf numFmtId="181" fontId="108" fillId="0" borderId="0">
      <alignment horizontal="left" vertical="center"/>
    </xf>
    <xf numFmtId="0" fontId="101" fillId="0" borderId="63" applyNumberFormat="0" applyFill="0" applyAlignment="0" applyProtection="0"/>
    <xf numFmtId="0" fontId="103" fillId="0" borderId="64" applyNumberFormat="0" applyFill="0" applyAlignment="0" applyProtection="0"/>
    <xf numFmtId="0" fontId="104" fillId="0" borderId="65" applyNumberFormat="0" applyFill="0" applyAlignment="0" applyProtection="0"/>
    <xf numFmtId="0" fontId="104" fillId="0" borderId="0" applyNumberFormat="0" applyFill="0" applyBorder="0" applyAlignment="0" applyProtection="0"/>
    <xf numFmtId="0" fontId="125"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4" fillId="0" borderId="0" applyNumberFormat="0" applyFill="0" applyBorder="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0" fontId="124" fillId="56" borderId="61" applyNumberFormat="0" applyAlignment="0" applyProtection="0"/>
    <xf numFmtId="4" fontId="123" fillId="0" borderId="24">
      <alignment horizontal="right" vertical="center"/>
    </xf>
    <xf numFmtId="0" fontId="96" fillId="0" borderId="66" applyNumberFormat="0" applyFill="0" applyAlignment="0" applyProtection="0"/>
    <xf numFmtId="0" fontId="34" fillId="56" borderId="0" applyNumberFormat="0" applyFont="0" applyBorder="0" applyAlignment="0"/>
    <xf numFmtId="182" fontId="34" fillId="0" borderId="0" applyFont="0" applyFill="0" applyBorder="0" applyAlignment="0" applyProtection="0"/>
    <xf numFmtId="183" fontId="34" fillId="0" borderId="0" applyFont="0" applyFill="0" applyBorder="0" applyAlignment="0" applyProtection="0"/>
    <xf numFmtId="184" fontId="34" fillId="0" borderId="0" applyFont="0" applyFill="0" applyBorder="0" applyAlignment="0" applyProtection="0"/>
    <xf numFmtId="185" fontId="34" fillId="0" borderId="0" applyFont="0" applyFill="0" applyBorder="0" applyAlignment="0" applyProtection="0"/>
    <xf numFmtId="0" fontId="122" fillId="64" borderId="0" applyNumberFormat="0" applyBorder="0" applyAlignment="0" applyProtection="0"/>
    <xf numFmtId="0" fontId="122" fillId="64" borderId="0" applyNumberFormat="0" applyBorder="0" applyAlignment="0" applyProtection="0"/>
    <xf numFmtId="0" fontId="122" fillId="64" borderId="0" applyNumberFormat="0" applyBorder="0" applyAlignment="0" applyProtection="0"/>
    <xf numFmtId="0" fontId="122" fillId="6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 fillId="0" borderId="0"/>
    <xf numFmtId="0" fontId="3" fillId="0" borderId="0"/>
    <xf numFmtId="0" fontId="3" fillId="0" borderId="0"/>
    <xf numFmtId="0" fontId="3" fillId="0" borderId="0"/>
    <xf numFmtId="0" fontId="3" fillId="0" borderId="0"/>
    <xf numFmtId="0" fontId="3" fillId="0" borderId="0"/>
    <xf numFmtId="0" fontId="127" fillId="0" borderId="0"/>
    <xf numFmtId="0" fontId="3" fillId="0" borderId="0"/>
    <xf numFmtId="0" fontId="3" fillId="0" borderId="0"/>
    <xf numFmtId="0" fontId="127" fillId="0" borderId="0"/>
    <xf numFmtId="0" fontId="127" fillId="0" borderId="0"/>
    <xf numFmtId="0" fontId="3" fillId="0" borderId="0"/>
    <xf numFmtId="0" fontId="128" fillId="0" borderId="0"/>
    <xf numFmtId="0" fontId="128" fillId="0" borderId="0"/>
    <xf numFmtId="0" fontId="128" fillId="0" borderId="0"/>
    <xf numFmtId="0" fontId="34" fillId="0" borderId="0"/>
    <xf numFmtId="0" fontId="128" fillId="0" borderId="0"/>
    <xf numFmtId="0" fontId="3" fillId="0" borderId="0"/>
    <xf numFmtId="0" fontId="3" fillId="0" borderId="0"/>
    <xf numFmtId="0" fontId="3" fillId="0" borderId="0"/>
    <xf numFmtId="0" fontId="3" fillId="0" borderId="0"/>
    <xf numFmtId="0" fontId="3" fillId="0" borderId="0"/>
    <xf numFmtId="0" fontId="3" fillId="0" borderId="0"/>
    <xf numFmtId="0" fontId="128" fillId="0" borderId="0"/>
    <xf numFmtId="0" fontId="128" fillId="0" borderId="0"/>
    <xf numFmtId="0" fontId="128" fillId="0" borderId="0"/>
    <xf numFmtId="0" fontId="128" fillId="0" borderId="0"/>
    <xf numFmtId="0" fontId="34" fillId="0" borderId="0"/>
    <xf numFmtId="0" fontId="97" fillId="72" borderId="0" applyNumberFormat="0" applyFont="0" applyBorder="0" applyAlignment="0" applyProtection="0"/>
    <xf numFmtId="0" fontId="121" fillId="59" borderId="67" applyNumberFormat="0" applyFont="0" applyAlignment="0" applyProtection="0"/>
    <xf numFmtId="0" fontId="121" fillId="59" borderId="67" applyNumberFormat="0" applyFont="0" applyAlignment="0" applyProtection="0"/>
    <xf numFmtId="0" fontId="121" fillId="59" borderId="67" applyNumberFormat="0" applyFont="0" applyAlignment="0" applyProtection="0"/>
    <xf numFmtId="0" fontId="121" fillId="59" borderId="67" applyNumberFormat="0" applyFont="0" applyAlignment="0" applyProtection="0"/>
    <xf numFmtId="0" fontId="121" fillId="59" borderId="67" applyNumberFormat="0" applyFont="0" applyAlignment="0" applyProtection="0"/>
    <xf numFmtId="0" fontId="121" fillId="59" borderId="67" applyNumberFormat="0" applyFont="0" applyAlignment="0" applyProtection="0"/>
    <xf numFmtId="0" fontId="121" fillId="59" borderId="67" applyNumberFormat="0" applyFont="0" applyAlignment="0" applyProtection="0"/>
    <xf numFmtId="0" fontId="121" fillId="59" borderId="67" applyNumberFormat="0" applyFont="0" applyAlignment="0" applyProtection="0"/>
    <xf numFmtId="0" fontId="119" fillId="16" borderId="68" applyNumberFormat="0" applyAlignment="0" applyProtection="0"/>
    <xf numFmtId="0" fontId="119" fillId="16" borderId="68" applyNumberFormat="0" applyAlignment="0" applyProtection="0"/>
    <xf numFmtId="0" fontId="119" fillId="16" borderId="68" applyNumberFormat="0" applyAlignment="0" applyProtection="0"/>
    <xf numFmtId="0" fontId="119" fillId="16" borderId="68" applyNumberFormat="0" applyAlignment="0" applyProtection="0"/>
    <xf numFmtId="0" fontId="119" fillId="16" borderId="68" applyNumberFormat="0" applyAlignment="0" applyProtection="0"/>
    <xf numFmtId="0" fontId="119" fillId="16" borderId="68" applyNumberFormat="0" applyAlignment="0" applyProtection="0"/>
    <xf numFmtId="0" fontId="119" fillId="16" borderId="68" applyNumberFormat="0" applyAlignment="0" applyProtection="0"/>
    <xf numFmtId="0" fontId="119" fillId="16" borderId="68" applyNumberFormat="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7" fillId="0" borderId="0" applyFont="0" applyFill="0" applyBorder="0" applyAlignment="0" applyProtection="0"/>
    <xf numFmtId="9" fontId="34"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9" fontId="110" fillId="0" borderId="0" applyFont="0" applyFill="0" applyBorder="0" applyAlignment="0" applyProtection="0"/>
    <xf numFmtId="9" fontId="110"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13" fontId="34" fillId="0" borderId="0" applyFont="0" applyFill="0" applyProtection="0"/>
    <xf numFmtId="9" fontId="128" fillId="0" borderId="0" applyFont="0" applyFill="0" applyBorder="0" applyAlignment="0" applyProtection="0"/>
    <xf numFmtId="181" fontId="111" fillId="0" borderId="0" applyFill="0" applyBorder="0" applyAlignment="0" applyProtection="0"/>
    <xf numFmtId="0" fontId="34" fillId="0" borderId="0"/>
    <xf numFmtId="0" fontId="34" fillId="0" borderId="0"/>
    <xf numFmtId="0" fontId="123" fillId="72" borderId="11"/>
    <xf numFmtId="0" fontId="123" fillId="72" borderId="11"/>
    <xf numFmtId="0" fontId="123" fillId="72" borderId="11"/>
    <xf numFmtId="0" fontId="102" fillId="0" borderId="0"/>
    <xf numFmtId="0" fontId="94" fillId="0" borderId="0">
      <alignment horizontal="right"/>
    </xf>
    <xf numFmtId="0" fontId="94" fillId="0" borderId="0">
      <alignment horizontal="left"/>
    </xf>
    <xf numFmtId="0" fontId="95" fillId="0" borderId="0"/>
    <xf numFmtId="0" fontId="129" fillId="75" borderId="70" applyBorder="0"/>
    <xf numFmtId="186" fontId="34" fillId="0" borderId="0" applyFont="0" applyFill="0" applyBorder="0" applyAlignment="0" applyProtection="0">
      <alignment horizontal="left"/>
    </xf>
    <xf numFmtId="186" fontId="34" fillId="0" borderId="0" applyFont="0" applyFill="0" applyBorder="0" applyAlignment="0" applyProtection="0">
      <alignment horizontal="left"/>
    </xf>
    <xf numFmtId="179" fontId="34" fillId="0" borderId="0" applyFont="0" applyFill="0" applyBorder="0" applyAlignment="0" applyProtection="0">
      <alignment horizontal="left"/>
    </xf>
    <xf numFmtId="179" fontId="34" fillId="0" borderId="0" applyFont="0" applyFill="0" applyBorder="0" applyAlignment="0" applyProtection="0">
      <alignment horizontal="left"/>
    </xf>
    <xf numFmtId="187" fontId="34" fillId="0" borderId="0" applyFont="0" applyFill="0" applyBorder="0" applyAlignment="0" applyProtection="0">
      <alignment horizontal="left"/>
    </xf>
    <xf numFmtId="187" fontId="34" fillId="0" borderId="0" applyFont="0" applyFill="0" applyBorder="0" applyAlignment="0" applyProtection="0">
      <alignment horizontal="left"/>
    </xf>
    <xf numFmtId="49" fontId="34" fillId="0" borderId="0" applyFill="0" applyBorder="0" applyProtection="0">
      <alignment horizontal="left"/>
    </xf>
    <xf numFmtId="49" fontId="34" fillId="0" borderId="0" applyFill="0" applyBorder="0" applyProtection="0">
      <alignment horizontal="left"/>
    </xf>
    <xf numFmtId="186" fontId="34" fillId="0" borderId="0" applyFont="0" applyFill="0" applyBorder="0" applyAlignment="0" applyProtection="0">
      <alignment horizontal="left"/>
    </xf>
    <xf numFmtId="186" fontId="34" fillId="0" borderId="0" applyFont="0" applyFill="0" applyBorder="0" applyAlignment="0" applyProtection="0">
      <alignment horizontal="left"/>
    </xf>
    <xf numFmtId="179" fontId="34" fillId="0" borderId="0" applyFont="0" applyFill="0" applyBorder="0" applyAlignment="0" applyProtection="0">
      <alignment horizontal="left"/>
    </xf>
    <xf numFmtId="179" fontId="34" fillId="0" borderId="0" applyFont="0" applyFill="0" applyBorder="0" applyAlignment="0" applyProtection="0">
      <alignment horizontal="left"/>
    </xf>
    <xf numFmtId="187" fontId="34" fillId="0" borderId="0" applyFont="0" applyFill="0" applyBorder="0" applyAlignment="0" applyProtection="0">
      <alignment horizontal="left"/>
    </xf>
    <xf numFmtId="187" fontId="34" fillId="0" borderId="0" applyFont="0" applyFill="0" applyBorder="0" applyAlignment="0" applyProtection="0">
      <alignment horizontal="left"/>
    </xf>
    <xf numFmtId="49" fontId="34" fillId="0" borderId="0" applyFill="0" applyBorder="0" applyProtection="0">
      <alignment horizontal="left"/>
    </xf>
    <xf numFmtId="49" fontId="34" fillId="0" borderId="0" applyFill="0" applyBorder="0" applyProtection="0">
      <alignment horizontal="left"/>
    </xf>
    <xf numFmtId="0" fontId="114" fillId="0" borderId="0" applyNumberFormat="0" applyFill="0" applyBorder="0" applyAlignment="0" applyProtection="0"/>
    <xf numFmtId="0" fontId="115" fillId="0" borderId="0">
      <alignment horizontal="left" vertical="top"/>
    </xf>
    <xf numFmtId="0" fontId="100" fillId="0" borderId="0">
      <alignment horizontal="left"/>
    </xf>
    <xf numFmtId="188" fontId="109" fillId="73" borderId="0" applyNumberFormat="0" applyBorder="0">
      <protection locked="0"/>
    </xf>
    <xf numFmtId="0" fontId="112" fillId="0" borderId="69" applyNumberFormat="0" applyFill="0" applyAlignment="0" applyProtection="0"/>
    <xf numFmtId="0" fontId="112" fillId="0" borderId="69" applyNumberFormat="0" applyFill="0" applyAlignment="0" applyProtection="0"/>
    <xf numFmtId="188" fontId="98" fillId="74" borderId="0" applyNumberFormat="0" applyBorder="0">
      <protection locked="0"/>
    </xf>
    <xf numFmtId="164" fontId="34" fillId="0" borderId="0" applyFont="0" applyFill="0" applyBorder="0" applyAlignment="0" applyProtection="0"/>
    <xf numFmtId="165" fontId="34" fillId="0" borderId="0" applyFont="0" applyFill="0" applyBorder="0" applyAlignment="0" applyProtection="0"/>
    <xf numFmtId="167" fontId="34" fillId="0" borderId="0" applyFont="0" applyFill="0" applyBorder="0" applyAlignment="0" applyProtection="0"/>
    <xf numFmtId="168" fontId="34" fillId="0" borderId="0" applyFont="0" applyFill="0" applyBorder="0" applyAlignment="0" applyProtection="0"/>
    <xf numFmtId="189" fontId="111" fillId="0" borderId="0" applyFont="0" applyFill="0" applyBorder="0" applyAlignment="0" applyProtection="0"/>
    <xf numFmtId="190" fontId="111" fillId="0" borderId="0" applyFont="0" applyFill="0" applyBorder="0" applyAlignment="0" applyProtection="0"/>
    <xf numFmtId="0" fontId="107" fillId="0" borderId="0" applyNumberFormat="0" applyFill="0" applyBorder="0" applyAlignment="0" applyProtection="0"/>
    <xf numFmtId="0" fontId="120" fillId="64" borderId="0">
      <alignment horizontal="left" vertical="center" indent="1"/>
    </xf>
    <xf numFmtId="4" fontId="123" fillId="0" borderId="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4" fillId="0" borderId="0" applyFont="0" applyFill="0" applyBorder="0" applyAlignment="0" applyProtection="0"/>
    <xf numFmtId="165" fontId="3" fillId="0" borderId="0" applyFont="0" applyFill="0" applyBorder="0" applyAlignment="0" applyProtection="0"/>
  </cellStyleXfs>
  <cellXfs count="423">
    <xf numFmtId="0" fontId="0" fillId="0" borderId="0" xfId="0"/>
    <xf numFmtId="0" fontId="6" fillId="0" borderId="0" xfId="0" applyFont="1"/>
    <xf numFmtId="0" fontId="6" fillId="0" borderId="0" xfId="0" applyFont="1" applyAlignment="1">
      <alignment horizontal="center"/>
    </xf>
    <xf numFmtId="1" fontId="6" fillId="0" borderId="1" xfId="0" applyNumberFormat="1" applyFont="1" applyBorder="1"/>
    <xf numFmtId="0" fontId="6" fillId="0" borderId="1" xfId="0" applyFont="1" applyBorder="1"/>
    <xf numFmtId="0" fontId="6" fillId="0" borderId="6" xfId="0" applyFont="1" applyBorder="1"/>
    <xf numFmtId="0" fontId="10" fillId="0" borderId="0" xfId="0" applyFont="1"/>
    <xf numFmtId="0" fontId="5" fillId="0" borderId="0" xfId="0" applyFont="1"/>
    <xf numFmtId="1" fontId="2" fillId="0" borderId="0" xfId="0" applyNumberFormat="1" applyFont="1" applyAlignment="1">
      <alignment horizontal="center"/>
    </xf>
    <xf numFmtId="171" fontId="2" fillId="0" borderId="0" xfId="3" applyNumberFormat="1" applyFont="1" applyAlignment="1">
      <alignment horizontal="center"/>
    </xf>
    <xf numFmtId="3" fontId="13" fillId="0" borderId="0" xfId="0" applyNumberFormat="1" applyFont="1" applyAlignment="1">
      <alignment horizontal="left"/>
    </xf>
    <xf numFmtId="49" fontId="8" fillId="0" borderId="9" xfId="2" applyNumberFormat="1" applyFont="1" applyBorder="1"/>
    <xf numFmtId="0" fontId="5" fillId="0" borderId="0" xfId="0" applyFont="1" applyAlignment="1">
      <alignment horizontal="left"/>
    </xf>
    <xf numFmtId="0" fontId="8" fillId="0" borderId="0" xfId="0" applyFont="1" applyAlignment="1">
      <alignment horizontal="left"/>
    </xf>
    <xf numFmtId="0" fontId="6" fillId="0" borderId="0" xfId="0" applyFont="1" applyAlignment="1">
      <alignment horizontal="left"/>
    </xf>
    <xf numFmtId="0" fontId="6" fillId="7" borderId="0" xfId="0" applyFont="1" applyFill="1" applyAlignment="1">
      <alignment horizontal="left"/>
    </xf>
    <xf numFmtId="1" fontId="6" fillId="0" borderId="9" xfId="0" applyNumberFormat="1" applyFont="1" applyBorder="1"/>
    <xf numFmtId="0" fontId="15" fillId="0" borderId="0" xfId="0" applyFont="1"/>
    <xf numFmtId="0" fontId="8" fillId="0" borderId="8" xfId="0" applyFont="1" applyBorder="1" applyAlignment="1">
      <alignment vertical="center" wrapText="1"/>
    </xf>
    <xf numFmtId="0" fontId="8" fillId="0" borderId="9" xfId="2" applyFont="1" applyBorder="1"/>
    <xf numFmtId="0" fontId="8" fillId="0" borderId="9" xfId="0" applyFont="1" applyBorder="1" applyAlignment="1">
      <alignment vertical="center" wrapText="1"/>
    </xf>
    <xf numFmtId="9" fontId="6" fillId="0" borderId="8" xfId="4" applyFont="1" applyFill="1" applyBorder="1" applyAlignment="1">
      <alignment horizontal="center"/>
    </xf>
    <xf numFmtId="0" fontId="1" fillId="0" borderId="8" xfId="2" applyFont="1" applyBorder="1"/>
    <xf numFmtId="49" fontId="1" fillId="2" borderId="8" xfId="2" applyNumberFormat="1" applyFont="1" applyFill="1" applyBorder="1"/>
    <xf numFmtId="0" fontId="1" fillId="2" borderId="8" xfId="0" applyFont="1" applyFill="1" applyBorder="1" applyAlignment="1">
      <alignment vertical="center"/>
    </xf>
    <xf numFmtId="3" fontId="2" fillId="12" borderId="7" xfId="0" applyNumberFormat="1" applyFont="1" applyFill="1" applyBorder="1" applyAlignment="1">
      <alignment horizontal="center"/>
    </xf>
    <xf numFmtId="165" fontId="2" fillId="12" borderId="2" xfId="0" applyNumberFormat="1" applyFont="1" applyFill="1" applyBorder="1" applyAlignment="1">
      <alignment horizontal="center"/>
    </xf>
    <xf numFmtId="0" fontId="1" fillId="12" borderId="2" xfId="0" applyFont="1" applyFill="1" applyBorder="1" applyAlignment="1">
      <alignment horizontal="center" vertical="center"/>
    </xf>
    <xf numFmtId="0" fontId="1" fillId="12" borderId="2" xfId="0" applyFont="1" applyFill="1" applyBorder="1" applyAlignment="1">
      <alignment horizontal="center" vertical="center" wrapText="1"/>
    </xf>
    <xf numFmtId="49" fontId="1" fillId="12" borderId="2" xfId="0" applyNumberFormat="1" applyFont="1" applyFill="1" applyBorder="1" applyAlignment="1">
      <alignment horizontal="center" vertical="center" wrapText="1"/>
    </xf>
    <xf numFmtId="49" fontId="17" fillId="0" borderId="16" xfId="0" applyNumberFormat="1" applyFont="1" applyBorder="1" applyAlignment="1">
      <alignment horizontal="center" wrapText="1"/>
    </xf>
    <xf numFmtId="49" fontId="2" fillId="0" borderId="16" xfId="0" applyNumberFormat="1" applyFont="1" applyBorder="1" applyAlignment="1">
      <alignment horizontal="center" wrapText="1"/>
    </xf>
    <xf numFmtId="49" fontId="5" fillId="0" borderId="7" xfId="0" applyNumberFormat="1" applyFont="1" applyBorder="1" applyAlignment="1">
      <alignment horizontal="center" wrapText="1"/>
    </xf>
    <xf numFmtId="0" fontId="19" fillId="0" borderId="0" xfId="0" applyFont="1"/>
    <xf numFmtId="0" fontId="19" fillId="0" borderId="8" xfId="0" applyFont="1" applyBorder="1"/>
    <xf numFmtId="0" fontId="18" fillId="0" borderId="20" xfId="0" applyFont="1" applyBorder="1" applyAlignment="1">
      <alignment horizontal="center" vertical="top" wrapText="1"/>
    </xf>
    <xf numFmtId="0" fontId="18" fillId="0" borderId="11" xfId="0" applyFont="1" applyBorder="1" applyAlignment="1">
      <alignment horizontal="center" vertical="top" wrapText="1"/>
    </xf>
    <xf numFmtId="0" fontId="18" fillId="0" borderId="21" xfId="0" applyFont="1" applyBorder="1" applyAlignment="1">
      <alignment horizontal="center" vertical="top" wrapText="1"/>
    </xf>
    <xf numFmtId="0" fontId="18" fillId="0" borderId="0" xfId="0" applyFont="1" applyAlignment="1">
      <alignment horizontal="center"/>
    </xf>
    <xf numFmtId="0" fontId="19" fillId="0" borderId="20" xfId="0" applyFont="1" applyBorder="1"/>
    <xf numFmtId="0" fontId="19" fillId="0" borderId="11" xfId="0" applyFont="1" applyBorder="1"/>
    <xf numFmtId="14" fontId="19" fillId="0" borderId="11" xfId="0" applyNumberFormat="1" applyFont="1" applyBorder="1"/>
    <xf numFmtId="0" fontId="19" fillId="0" borderId="11" xfId="0" applyFont="1" applyBorder="1" applyAlignment="1">
      <alignment horizontal="right"/>
    </xf>
    <xf numFmtId="170" fontId="19" fillId="0" borderId="11" xfId="1" applyNumberFormat="1" applyFont="1" applyFill="1" applyBorder="1"/>
    <xf numFmtId="173" fontId="19" fillId="0" borderId="11" xfId="0" applyNumberFormat="1" applyFont="1" applyBorder="1"/>
    <xf numFmtId="174" fontId="19" fillId="0" borderId="21" xfId="3" applyNumberFormat="1" applyFont="1" applyFill="1" applyBorder="1"/>
    <xf numFmtId="3" fontId="19" fillId="0" borderId="20" xfId="0" applyNumberFormat="1" applyFont="1" applyBorder="1"/>
    <xf numFmtId="0" fontId="19" fillId="0" borderId="21" xfId="0" applyFont="1" applyBorder="1"/>
    <xf numFmtId="0" fontId="19" fillId="0" borderId="11" xfId="0" applyFont="1" applyBorder="1" applyAlignment="1">
      <alignment wrapText="1"/>
    </xf>
    <xf numFmtId="0" fontId="19" fillId="0" borderId="20" xfId="0" applyFont="1" applyBorder="1" applyAlignment="1">
      <alignment wrapText="1"/>
    </xf>
    <xf numFmtId="175" fontId="19" fillId="0" borderId="11" xfId="0" applyNumberFormat="1" applyFont="1" applyBorder="1"/>
    <xf numFmtId="0" fontId="19" fillId="0" borderId="21" xfId="0" applyFont="1" applyBorder="1" applyAlignment="1">
      <alignment wrapText="1"/>
    </xf>
    <xf numFmtId="16" fontId="19" fillId="0" borderId="11" xfId="0" applyNumberFormat="1" applyFont="1" applyBorder="1" applyAlignment="1">
      <alignment horizontal="right"/>
    </xf>
    <xf numFmtId="172" fontId="19" fillId="0" borderId="11" xfId="0" applyNumberFormat="1" applyFont="1" applyBorder="1"/>
    <xf numFmtId="1" fontId="19" fillId="0" borderId="11" xfId="0" applyNumberFormat="1" applyFont="1" applyBorder="1"/>
    <xf numFmtId="166" fontId="19" fillId="0" borderId="11" xfId="0" applyNumberFormat="1" applyFont="1" applyBorder="1"/>
    <xf numFmtId="49" fontId="19" fillId="0" borderId="11" xfId="0" applyNumberFormat="1" applyFont="1" applyBorder="1" applyAlignment="1">
      <alignment horizontal="right"/>
    </xf>
    <xf numFmtId="0" fontId="16" fillId="0" borderId="10" xfId="5" applyFont="1" applyBorder="1" applyAlignment="1">
      <alignment horizontal="left" wrapText="1"/>
    </xf>
    <xf numFmtId="176" fontId="16" fillId="0" borderId="0" xfId="5" applyNumberFormat="1" applyFont="1" applyAlignment="1">
      <alignment horizontal="right" wrapText="1"/>
    </xf>
    <xf numFmtId="177" fontId="16" fillId="0" borderId="10" xfId="5" applyNumberFormat="1" applyFont="1" applyBorder="1" applyAlignment="1">
      <alignment horizontal="right" wrapText="1"/>
    </xf>
    <xf numFmtId="176" fontId="16" fillId="0" borderId="10" xfId="5" applyNumberFormat="1" applyFont="1" applyBorder="1" applyAlignment="1">
      <alignment horizontal="right" wrapText="1"/>
    </xf>
    <xf numFmtId="165" fontId="19" fillId="0" borderId="11" xfId="0" applyNumberFormat="1" applyFont="1" applyBorder="1"/>
    <xf numFmtId="0" fontId="19" fillId="0" borderId="10" xfId="0" applyFont="1" applyBorder="1"/>
    <xf numFmtId="0" fontId="16" fillId="0" borderId="11" xfId="5" applyFont="1" applyBorder="1" applyAlignment="1">
      <alignment horizontal="left" wrapText="1"/>
    </xf>
    <xf numFmtId="176" fontId="16" fillId="0" borderId="11" xfId="5" applyNumberFormat="1" applyFont="1" applyBorder="1" applyAlignment="1">
      <alignment horizontal="right" wrapText="1"/>
    </xf>
    <xf numFmtId="177" fontId="16" fillId="0" borderId="11" xfId="5" applyNumberFormat="1" applyFont="1" applyBorder="1" applyAlignment="1">
      <alignment horizontal="right" wrapText="1"/>
    </xf>
    <xf numFmtId="0" fontId="19" fillId="0" borderId="12" xfId="0" applyFont="1" applyBorder="1"/>
    <xf numFmtId="0" fontId="19" fillId="0" borderId="13" xfId="0" applyFont="1" applyBorder="1"/>
    <xf numFmtId="176" fontId="16" fillId="0" borderId="22" xfId="5" applyNumberFormat="1" applyFont="1" applyBorder="1" applyAlignment="1">
      <alignment horizontal="right" wrapText="1"/>
    </xf>
    <xf numFmtId="0" fontId="19" fillId="0" borderId="23" xfId="0" applyFont="1" applyBorder="1"/>
    <xf numFmtId="0" fontId="19" fillId="0" borderId="24" xfId="0" applyFont="1" applyBorder="1"/>
    <xf numFmtId="0" fontId="19" fillId="0" borderId="25" xfId="0" applyFont="1" applyBorder="1"/>
    <xf numFmtId="14" fontId="19" fillId="0" borderId="24" xfId="0" applyNumberFormat="1" applyFont="1" applyBorder="1"/>
    <xf numFmtId="170" fontId="19" fillId="0" borderId="24" xfId="1" applyNumberFormat="1" applyFont="1" applyFill="1" applyBorder="1"/>
    <xf numFmtId="174" fontId="19" fillId="0" borderId="26" xfId="3" applyNumberFormat="1" applyFont="1" applyFill="1" applyBorder="1"/>
    <xf numFmtId="3" fontId="19" fillId="0" borderId="23" xfId="0" applyNumberFormat="1" applyFont="1" applyBorder="1"/>
    <xf numFmtId="0" fontId="19" fillId="0" borderId="26" xfId="0" applyFont="1" applyBorder="1"/>
    <xf numFmtId="49" fontId="22" fillId="0" borderId="9" xfId="2" applyNumberFormat="1" applyFont="1" applyBorder="1"/>
    <xf numFmtId="49" fontId="22" fillId="0" borderId="1" xfId="2" applyNumberFormat="1" applyFont="1" applyBorder="1"/>
    <xf numFmtId="0" fontId="5" fillId="0" borderId="2" xfId="0" applyFont="1" applyBorder="1" applyAlignment="1">
      <alignment horizontal="center"/>
    </xf>
    <xf numFmtId="0" fontId="5" fillId="8" borderId="2" xfId="0" applyFont="1" applyFill="1" applyBorder="1" applyAlignment="1">
      <alignment horizontal="center"/>
    </xf>
    <xf numFmtId="17" fontId="5" fillId="0" borderId="2" xfId="0" applyNumberFormat="1" applyFont="1" applyBorder="1" applyAlignment="1">
      <alignment horizontal="center"/>
    </xf>
    <xf numFmtId="49" fontId="8" fillId="0" borderId="1" xfId="2" applyNumberFormat="1" applyFont="1" applyBorder="1"/>
    <xf numFmtId="0" fontId="8" fillId="0" borderId="1" xfId="2" applyFont="1" applyBorder="1"/>
    <xf numFmtId="0" fontId="8" fillId="0" borderId="1" xfId="0" applyFont="1" applyBorder="1" applyAlignment="1">
      <alignment vertical="center" wrapText="1"/>
    </xf>
    <xf numFmtId="0" fontId="6" fillId="0" borderId="8" xfId="0" applyFont="1" applyBorder="1"/>
    <xf numFmtId="0" fontId="6" fillId="0" borderId="28" xfId="0" applyFont="1" applyBorder="1"/>
    <xf numFmtId="0" fontId="6" fillId="0" borderId="28" xfId="0" applyFont="1" applyBorder="1" applyAlignment="1">
      <alignment vertical="center" wrapText="1"/>
    </xf>
    <xf numFmtId="0" fontId="8" fillId="0" borderId="28" xfId="0" applyFont="1" applyBorder="1" applyAlignment="1">
      <alignment vertical="center" wrapText="1"/>
    </xf>
    <xf numFmtId="0" fontId="6" fillId="0" borderId="9" xfId="0" applyFont="1" applyBorder="1"/>
    <xf numFmtId="0" fontId="5" fillId="0" borderId="0" xfId="0" applyFont="1" applyAlignment="1">
      <alignment horizontal="center"/>
    </xf>
    <xf numFmtId="0" fontId="23" fillId="0" borderId="0" xfId="0" applyFont="1" applyAlignment="1">
      <alignment horizontal="center"/>
    </xf>
    <xf numFmtId="49" fontId="5" fillId="0" borderId="2" xfId="0" applyNumberFormat="1" applyFont="1" applyBorder="1" applyAlignment="1">
      <alignment horizontal="center" wrapText="1"/>
    </xf>
    <xf numFmtId="49" fontId="5" fillId="9" borderId="2" xfId="0" applyNumberFormat="1" applyFont="1" applyFill="1" applyBorder="1" applyAlignment="1">
      <alignment horizontal="center" wrapText="1"/>
    </xf>
    <xf numFmtId="1" fontId="2" fillId="0" borderId="8" xfId="0" applyNumberFormat="1" applyFont="1" applyBorder="1"/>
    <xf numFmtId="2" fontId="2" fillId="0" borderId="9" xfId="0" applyNumberFormat="1" applyFont="1" applyBorder="1"/>
    <xf numFmtId="1" fontId="17" fillId="0" borderId="8" xfId="0" applyNumberFormat="1" applyFont="1" applyBorder="1"/>
    <xf numFmtId="3" fontId="5" fillId="0" borderId="8" xfId="0" applyNumberFormat="1" applyFont="1" applyBorder="1" applyAlignment="1">
      <alignment horizontal="center"/>
    </xf>
    <xf numFmtId="9" fontId="5" fillId="0" borderId="8" xfId="4" applyFont="1" applyBorder="1" applyAlignment="1">
      <alignment horizontal="center"/>
    </xf>
    <xf numFmtId="9" fontId="5" fillId="0" borderId="28" xfId="4" applyFont="1" applyBorder="1" applyAlignment="1">
      <alignment horizontal="center"/>
    </xf>
    <xf numFmtId="2" fontId="17" fillId="0" borderId="9" xfId="0" applyNumberFormat="1" applyFont="1" applyBorder="1"/>
    <xf numFmtId="4" fontId="5" fillId="0" borderId="9" xfId="0" applyNumberFormat="1" applyFont="1" applyBorder="1" applyAlignment="1">
      <alignment horizontal="center"/>
    </xf>
    <xf numFmtId="0" fontId="5" fillId="0" borderId="2" xfId="0" applyFont="1" applyBorder="1"/>
    <xf numFmtId="0" fontId="6" fillId="10" borderId="0" xfId="0" applyFont="1" applyFill="1"/>
    <xf numFmtId="168" fontId="6" fillId="0" borderId="0" xfId="1" applyFont="1" applyFill="1" applyBorder="1"/>
    <xf numFmtId="170" fontId="6" fillId="0" borderId="0" xfId="0" applyNumberFormat="1" applyFont="1"/>
    <xf numFmtId="49" fontId="8" fillId="0" borderId="28" xfId="2" applyNumberFormat="1" applyFont="1" applyBorder="1"/>
    <xf numFmtId="0" fontId="8" fillId="0" borderId="28" xfId="2" applyFont="1" applyBorder="1"/>
    <xf numFmtId="3" fontId="8" fillId="0" borderId="28" xfId="2" applyNumberFormat="1" applyFont="1" applyBorder="1"/>
    <xf numFmtId="3" fontId="6" fillId="0" borderId="28" xfId="0" applyNumberFormat="1" applyFont="1" applyBorder="1" applyAlignment="1">
      <alignment horizontal="right" wrapText="1"/>
    </xf>
    <xf numFmtId="3" fontId="8" fillId="0" borderId="9" xfId="2" applyNumberFormat="1" applyFont="1" applyBorder="1"/>
    <xf numFmtId="3" fontId="6" fillId="0" borderId="9" xfId="0" applyNumberFormat="1" applyFont="1" applyBorder="1" applyAlignment="1">
      <alignment horizontal="right" wrapText="1"/>
    </xf>
    <xf numFmtId="3" fontId="8" fillId="0" borderId="1" xfId="2" applyNumberFormat="1" applyFont="1" applyBorder="1"/>
    <xf numFmtId="3" fontId="6" fillId="0" borderId="1" xfId="0" applyNumberFormat="1" applyFont="1" applyBorder="1" applyAlignment="1">
      <alignment horizontal="right" wrapText="1"/>
    </xf>
    <xf numFmtId="49" fontId="1" fillId="3" borderId="2" xfId="0" applyNumberFormat="1" applyFont="1" applyFill="1" applyBorder="1" applyAlignment="1">
      <alignment vertical="center" wrapText="1"/>
    </xf>
    <xf numFmtId="0" fontId="1" fillId="4" borderId="2" xfId="0" applyFont="1" applyFill="1" applyBorder="1" applyAlignment="1">
      <alignment horizontal="left" vertical="center" wrapText="1"/>
    </xf>
    <xf numFmtId="0" fontId="5" fillId="5" borderId="2" xfId="0" applyFont="1" applyFill="1" applyBorder="1" applyAlignment="1">
      <alignment horizontal="center" wrapText="1"/>
    </xf>
    <xf numFmtId="0" fontId="5" fillId="0" borderId="2" xfId="0" applyFont="1" applyBorder="1" applyAlignment="1">
      <alignment horizontal="center" wrapText="1"/>
    </xf>
    <xf numFmtId="49" fontId="5" fillId="0" borderId="27" xfId="0" applyNumberFormat="1" applyFont="1" applyBorder="1"/>
    <xf numFmtId="0" fontId="5" fillId="0" borderId="27" xfId="0" applyFont="1" applyBorder="1"/>
    <xf numFmtId="0" fontId="6" fillId="0" borderId="33" xfId="0" applyFont="1" applyBorder="1"/>
    <xf numFmtId="171" fontId="6" fillId="0" borderId="9" xfId="3" applyNumberFormat="1" applyFont="1" applyFill="1" applyBorder="1"/>
    <xf numFmtId="0" fontId="5" fillId="0" borderId="2" xfId="0" applyFont="1" applyBorder="1" applyAlignment="1">
      <alignment horizontal="center" vertical="center"/>
    </xf>
    <xf numFmtId="49" fontId="22" fillId="0" borderId="28" xfId="2" applyNumberFormat="1" applyFont="1" applyBorder="1"/>
    <xf numFmtId="0" fontId="2" fillId="0" borderId="0" xfId="0" applyFont="1" applyAlignment="1">
      <alignment horizontal="right"/>
    </xf>
    <xf numFmtId="3" fontId="2" fillId="0" borderId="2" xfId="0" applyNumberFormat="1" applyFont="1" applyBorder="1" applyAlignment="1">
      <alignment horizontal="center"/>
    </xf>
    <xf numFmtId="4" fontId="2" fillId="0" borderId="2" xfId="0" applyNumberFormat="1" applyFont="1" applyBorder="1" applyAlignment="1">
      <alignment horizontal="center"/>
    </xf>
    <xf numFmtId="0" fontId="12" fillId="0" borderId="0" xfId="0" applyFont="1" applyAlignment="1">
      <alignment horizontal="center"/>
    </xf>
    <xf numFmtId="0" fontId="1" fillId="3" borderId="2" xfId="0" applyFont="1" applyFill="1" applyBorder="1" applyAlignment="1">
      <alignment horizontal="center" vertical="center" wrapText="1"/>
    </xf>
    <xf numFmtId="0" fontId="24" fillId="0" borderId="0" xfId="0" applyFont="1" applyAlignment="1">
      <alignment horizontal="center"/>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2" fontId="6" fillId="0" borderId="1" xfId="0" applyNumberFormat="1" applyFont="1" applyBorder="1"/>
    <xf numFmtId="1" fontId="6" fillId="0" borderId="8" xfId="0" applyNumberFormat="1" applyFont="1" applyBorder="1"/>
    <xf numFmtId="0" fontId="11" fillId="0" borderId="0" xfId="0" applyFont="1"/>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49" fontId="6" fillId="0" borderId="0" xfId="0" applyNumberFormat="1" applyFont="1" applyAlignment="1">
      <alignment horizontal="center" wrapText="1"/>
    </xf>
    <xf numFmtId="49" fontId="5" fillId="0" borderId="1" xfId="0" applyNumberFormat="1" applyFont="1" applyBorder="1" applyAlignment="1">
      <alignment horizontal="right"/>
    </xf>
    <xf numFmtId="9" fontId="6" fillId="0" borderId="0" xfId="4" applyFont="1" applyFill="1" applyBorder="1" applyAlignment="1">
      <alignment horizontal="center"/>
    </xf>
    <xf numFmtId="49" fontId="5" fillId="0" borderId="9" xfId="0" applyNumberFormat="1" applyFont="1" applyBorder="1" applyAlignment="1">
      <alignment horizontal="right"/>
    </xf>
    <xf numFmtId="178" fontId="5" fillId="0" borderId="28" xfId="4" applyNumberFormat="1" applyFont="1" applyBorder="1" applyAlignment="1">
      <alignment horizontal="center"/>
    </xf>
    <xf numFmtId="178" fontId="5" fillId="0" borderId="9" xfId="4" applyNumberFormat="1" applyFont="1" applyBorder="1" applyAlignment="1">
      <alignment horizontal="center"/>
    </xf>
    <xf numFmtId="0" fontId="1" fillId="0" borderId="2" xfId="0" applyFont="1" applyBorder="1" applyAlignment="1">
      <alignment horizontal="left"/>
    </xf>
    <xf numFmtId="0" fontId="5" fillId="0" borderId="2" xfId="0" applyFont="1" applyBorder="1" applyAlignment="1">
      <alignment horizontal="left"/>
    </xf>
    <xf numFmtId="0" fontId="8" fillId="0" borderId="8" xfId="0" applyFont="1" applyBorder="1" applyAlignment="1">
      <alignment horizontal="left"/>
    </xf>
    <xf numFmtId="0" fontId="6" fillId="0" borderId="8" xfId="0" applyFont="1" applyBorder="1" applyAlignment="1">
      <alignment horizontal="left"/>
    </xf>
    <xf numFmtId="0" fontId="8" fillId="0" borderId="28" xfId="0" applyFont="1" applyBorder="1" applyAlignment="1">
      <alignment horizontal="left"/>
    </xf>
    <xf numFmtId="0" fontId="6" fillId="0" borderId="28" xfId="0" applyFont="1" applyBorder="1" applyAlignment="1">
      <alignment horizontal="left"/>
    </xf>
    <xf numFmtId="0" fontId="8" fillId="0" borderId="9" xfId="0" applyFont="1" applyBorder="1" applyAlignment="1">
      <alignment horizontal="left"/>
    </xf>
    <xf numFmtId="0" fontId="6" fillId="0" borderId="9" xfId="0" applyFont="1" applyBorder="1" applyAlignment="1">
      <alignment horizontal="left"/>
    </xf>
    <xf numFmtId="0" fontId="10" fillId="0" borderId="8" xfId="0" applyFont="1" applyBorder="1" applyAlignment="1">
      <alignment horizontal="center"/>
    </xf>
    <xf numFmtId="0" fontId="10" fillId="0" borderId="28" xfId="0" applyFont="1" applyBorder="1" applyAlignment="1">
      <alignment horizontal="center"/>
    </xf>
    <xf numFmtId="0" fontId="10" fillId="0" borderId="9" xfId="0" applyFont="1" applyBorder="1" applyAlignment="1">
      <alignment horizontal="center"/>
    </xf>
    <xf numFmtId="0" fontId="10" fillId="11" borderId="0" xfId="0" applyFont="1" applyFill="1"/>
    <xf numFmtId="0" fontId="27" fillId="0" borderId="0" xfId="0" applyFont="1" applyAlignment="1">
      <alignment vertical="center"/>
    </xf>
    <xf numFmtId="0" fontId="25" fillId="0" borderId="0" xfId="0" applyFont="1"/>
    <xf numFmtId="0" fontId="28" fillId="0" borderId="0" xfId="0" applyFont="1" applyAlignment="1">
      <alignment vertical="center"/>
    </xf>
    <xf numFmtId="0" fontId="6" fillId="0" borderId="27" xfId="0" applyFont="1" applyBorder="1"/>
    <xf numFmtId="0" fontId="6" fillId="0" borderId="29" xfId="0" applyFont="1" applyBorder="1"/>
    <xf numFmtId="0" fontId="9" fillId="8" borderId="1" xfId="0" applyFont="1" applyFill="1" applyBorder="1" applyAlignment="1">
      <alignment horizontal="right"/>
    </xf>
    <xf numFmtId="3" fontId="9" fillId="8" borderId="9" xfId="0" applyNumberFormat="1" applyFont="1" applyFill="1" applyBorder="1" applyAlignment="1">
      <alignment horizontal="right"/>
    </xf>
    <xf numFmtId="1" fontId="6" fillId="0" borderId="28" xfId="0" applyNumberFormat="1" applyFont="1" applyBorder="1"/>
    <xf numFmtId="0" fontId="10" fillId="0" borderId="8" xfId="0" applyFont="1" applyBorder="1"/>
    <xf numFmtId="0" fontId="10" fillId="0" borderId="28" xfId="0" applyFont="1" applyBorder="1"/>
    <xf numFmtId="14" fontId="10" fillId="0" borderId="28" xfId="0" applyNumberFormat="1" applyFont="1" applyBorder="1"/>
    <xf numFmtId="0" fontId="10" fillId="0" borderId="9" xfId="0" applyFont="1" applyBorder="1"/>
    <xf numFmtId="0" fontId="10" fillId="0" borderId="8" xfId="0" applyFont="1" applyBorder="1" applyAlignment="1">
      <alignment horizontal="left"/>
    </xf>
    <xf numFmtId="0" fontId="10" fillId="0" borderId="28" xfId="0" applyFont="1" applyBorder="1" applyAlignment="1">
      <alignment horizontal="left"/>
    </xf>
    <xf numFmtId="0" fontId="10" fillId="0" borderId="9" xfId="0" applyFont="1" applyBorder="1" applyAlignment="1">
      <alignment horizontal="left"/>
    </xf>
    <xf numFmtId="0" fontId="10" fillId="0" borderId="1" xfId="0" applyFont="1" applyBorder="1" applyAlignment="1">
      <alignment horizontal="center"/>
    </xf>
    <xf numFmtId="0" fontId="29" fillId="11" borderId="0" xfId="0" applyFont="1" applyFill="1" applyAlignment="1">
      <alignment horizontal="center" wrapText="1"/>
    </xf>
    <xf numFmtId="0" fontId="26" fillId="11" borderId="7" xfId="0" applyFont="1" applyFill="1" applyBorder="1" applyAlignment="1">
      <alignment horizontal="center" vertical="center"/>
    </xf>
    <xf numFmtId="0" fontId="30" fillId="0" borderId="35" xfId="0" applyFont="1" applyBorder="1" applyAlignment="1" applyProtection="1">
      <alignment vertical="center"/>
      <protection locked="0"/>
    </xf>
    <xf numFmtId="0" fontId="30" fillId="0" borderId="35" xfId="0" applyFont="1" applyBorder="1" applyAlignment="1" applyProtection="1">
      <alignment horizontal="center" vertical="center"/>
      <protection locked="0"/>
    </xf>
    <xf numFmtId="0" fontId="30" fillId="0" borderId="35" xfId="0" applyFont="1" applyBorder="1" applyAlignment="1" applyProtection="1">
      <alignment horizontal="right" vertical="center"/>
      <protection locked="0"/>
    </xf>
    <xf numFmtId="0" fontId="30" fillId="0" borderId="0" xfId="0" applyFont="1" applyProtection="1">
      <protection locked="0"/>
    </xf>
    <xf numFmtId="0" fontId="30" fillId="0" borderId="0" xfId="0" applyFont="1" applyAlignment="1" applyProtection="1">
      <alignment horizontal="center"/>
      <protection locked="0"/>
    </xf>
    <xf numFmtId="0" fontId="30" fillId="0" borderId="0" xfId="0" applyFont="1" applyAlignment="1" applyProtection="1">
      <alignment horizontal="right"/>
      <protection locked="0"/>
    </xf>
    <xf numFmtId="0" fontId="0" fillId="13" borderId="0" xfId="0" applyFill="1" applyAlignment="1" applyProtection="1">
      <alignment vertical="center" wrapText="1"/>
      <protection locked="0"/>
    </xf>
    <xf numFmtId="0" fontId="0" fillId="13" borderId="0" xfId="0" applyFill="1" applyAlignment="1" applyProtection="1">
      <alignment vertical="center"/>
      <protection locked="0"/>
    </xf>
    <xf numFmtId="0" fontId="0" fillId="13" borderId="0" xfId="0" applyFill="1" applyProtection="1">
      <protection locked="0"/>
    </xf>
    <xf numFmtId="0" fontId="31" fillId="13" borderId="0" xfId="0" applyFont="1" applyFill="1" applyAlignment="1" applyProtection="1">
      <alignment horizontal="left" vertical="center" wrapText="1"/>
      <protection locked="0"/>
    </xf>
    <xf numFmtId="0" fontId="0" fillId="13" borderId="0" xfId="0" applyFill="1" applyAlignment="1" applyProtection="1">
      <alignment horizontal="center" vertical="center" wrapText="1"/>
      <protection locked="0"/>
    </xf>
    <xf numFmtId="0" fontId="31" fillId="13" borderId="0" xfId="0" applyFont="1" applyFill="1" applyAlignment="1" applyProtection="1">
      <alignment vertical="center" wrapText="1"/>
      <protection locked="0"/>
    </xf>
    <xf numFmtId="0" fontId="31" fillId="13" borderId="0" xfId="0" applyFont="1" applyFill="1" applyAlignment="1" applyProtection="1">
      <alignment horizontal="center" vertical="center" wrapText="1"/>
      <protection locked="0"/>
    </xf>
    <xf numFmtId="0" fontId="36" fillId="13" borderId="0" xfId="0" applyFont="1" applyFill="1" applyAlignment="1" applyProtection="1">
      <alignment horizontal="center" vertical="center" wrapText="1"/>
      <protection locked="0"/>
    </xf>
    <xf numFmtId="0" fontId="0" fillId="13" borderId="0" xfId="0" applyFill="1" applyAlignment="1" applyProtection="1">
      <alignment horizontal="left" vertical="center" wrapText="1"/>
      <protection locked="0"/>
    </xf>
    <xf numFmtId="0" fontId="38" fillId="13" borderId="22" xfId="0" applyFont="1" applyFill="1" applyBorder="1" applyAlignment="1" applyProtection="1">
      <alignment horizontal="left" vertical="top" wrapText="1"/>
      <protection locked="0"/>
    </xf>
    <xf numFmtId="0" fontId="47" fillId="0" borderId="0" xfId="0" applyFont="1"/>
    <xf numFmtId="0" fontId="48" fillId="0" borderId="2" xfId="0" applyFont="1" applyBorder="1" applyAlignment="1">
      <alignment horizontal="center" wrapText="1"/>
    </xf>
    <xf numFmtId="171" fontId="6" fillId="0" borderId="1" xfId="3" applyNumberFormat="1" applyFont="1" applyFill="1" applyBorder="1"/>
    <xf numFmtId="0" fontId="6" fillId="8" borderId="15" xfId="0" applyFont="1" applyFill="1" applyBorder="1"/>
    <xf numFmtId="0" fontId="6" fillId="8" borderId="14" xfId="0" applyFont="1" applyFill="1" applyBorder="1"/>
    <xf numFmtId="3" fontId="5" fillId="0" borderId="2" xfId="0" applyNumberFormat="1" applyFont="1" applyBorder="1" applyAlignment="1">
      <alignment horizontal="right" wrapText="1"/>
    </xf>
    <xf numFmtId="1" fontId="6" fillId="0" borderId="7" xfId="0" applyNumberFormat="1" applyFont="1" applyBorder="1"/>
    <xf numFmtId="1" fontId="2" fillId="0" borderId="2" xfId="0" applyNumberFormat="1" applyFont="1" applyBorder="1"/>
    <xf numFmtId="2" fontId="2" fillId="0" borderId="2" xfId="0" applyNumberFormat="1" applyFont="1" applyBorder="1"/>
    <xf numFmtId="3" fontId="5" fillId="0" borderId="16" xfId="0" applyNumberFormat="1" applyFont="1" applyBorder="1" applyAlignment="1">
      <alignment horizontal="right" wrapText="1"/>
    </xf>
    <xf numFmtId="3" fontId="5" fillId="0" borderId="29" xfId="0" applyNumberFormat="1" applyFont="1" applyBorder="1" applyAlignment="1">
      <alignment horizontal="right" wrapText="1"/>
    </xf>
    <xf numFmtId="0" fontId="49" fillId="17" borderId="14" xfId="2" applyFont="1" applyFill="1" applyBorder="1" applyAlignment="1">
      <alignment horizontal="left" vertical="center"/>
    </xf>
    <xf numFmtId="0" fontId="50" fillId="17" borderId="14" xfId="2" applyFont="1" applyFill="1" applyBorder="1"/>
    <xf numFmtId="0" fontId="51" fillId="6" borderId="0" xfId="0" applyFont="1" applyFill="1"/>
    <xf numFmtId="0" fontId="52" fillId="6" borderId="0" xfId="0" applyFont="1" applyFill="1" applyAlignment="1">
      <alignment vertical="center"/>
    </xf>
    <xf numFmtId="0" fontId="53" fillId="6" borderId="0" xfId="0" applyFont="1" applyFill="1" applyAlignment="1">
      <alignment horizontal="left" vertical="center" indent="9"/>
    </xf>
    <xf numFmtId="0" fontId="55" fillId="17" borderId="14" xfId="2" applyFont="1" applyFill="1" applyBorder="1" applyAlignment="1">
      <alignment horizontal="left" vertical="center"/>
    </xf>
    <xf numFmtId="0" fontId="56" fillId="6" borderId="0" xfId="2" applyFont="1" applyFill="1"/>
    <xf numFmtId="0" fontId="57" fillId="6" borderId="0" xfId="2" applyFont="1" applyFill="1"/>
    <xf numFmtId="1" fontId="57" fillId="6" borderId="0" xfId="2" applyNumberFormat="1" applyFont="1" applyFill="1"/>
    <xf numFmtId="0" fontId="58" fillId="6" borderId="0" xfId="2" applyFont="1" applyFill="1"/>
    <xf numFmtId="0" fontId="59" fillId="17" borderId="0" xfId="0" applyFont="1" applyFill="1" applyAlignment="1">
      <alignment horizontal="left"/>
    </xf>
    <xf numFmtId="0" fontId="59" fillId="17" borderId="0" xfId="0" applyFont="1" applyFill="1" applyAlignment="1">
      <alignment horizontal="center"/>
    </xf>
    <xf numFmtId="0" fontId="51" fillId="0" borderId="36" xfId="0" applyFont="1" applyBorder="1" applyProtection="1">
      <protection locked="0"/>
    </xf>
    <xf numFmtId="14" fontId="51" fillId="0" borderId="36" xfId="0" applyNumberFormat="1" applyFont="1" applyBorder="1" applyAlignment="1" applyProtection="1">
      <alignment horizontal="center"/>
      <protection locked="0"/>
    </xf>
    <xf numFmtId="1" fontId="51" fillId="0" borderId="36" xfId="0" applyNumberFormat="1" applyFont="1" applyBorder="1" applyAlignment="1">
      <alignment horizontal="center"/>
    </xf>
    <xf numFmtId="0" fontId="51" fillId="0" borderId="36" xfId="0" applyFont="1" applyBorder="1" applyAlignment="1" applyProtection="1">
      <alignment horizontal="center"/>
      <protection locked="0"/>
    </xf>
    <xf numFmtId="0" fontId="51" fillId="0" borderId="36" xfId="0" applyFont="1" applyBorder="1" applyAlignment="1" applyProtection="1">
      <alignment horizontal="center" vertical="center"/>
      <protection locked="0"/>
    </xf>
    <xf numFmtId="0" fontId="51" fillId="0" borderId="37" xfId="0" applyFont="1" applyBorder="1" applyProtection="1">
      <protection locked="0"/>
    </xf>
    <xf numFmtId="0" fontId="51" fillId="0" borderId="37" xfId="0" applyFont="1" applyBorder="1" applyAlignment="1" applyProtection="1">
      <alignment horizontal="center"/>
      <protection locked="0"/>
    </xf>
    <xf numFmtId="0" fontId="51" fillId="0" borderId="37" xfId="0" applyFont="1" applyBorder="1" applyAlignment="1" applyProtection="1">
      <alignment horizontal="center" vertical="center"/>
      <protection locked="0"/>
    </xf>
    <xf numFmtId="0" fontId="1" fillId="12" borderId="7" xfId="0" applyFont="1" applyFill="1" applyBorder="1" applyAlignment="1">
      <alignment horizontal="center"/>
    </xf>
    <xf numFmtId="0" fontId="1" fillId="12" borderId="3" xfId="0" applyFont="1" applyFill="1" applyBorder="1" applyAlignment="1">
      <alignment horizontal="center"/>
    </xf>
    <xf numFmtId="0" fontId="8" fillId="12" borderId="3" xfId="0" applyFont="1" applyFill="1" applyBorder="1" applyAlignment="1">
      <alignment horizontal="center"/>
    </xf>
    <xf numFmtId="0" fontId="8" fillId="12" borderId="4" xfId="0" applyFont="1" applyFill="1" applyBorder="1" applyAlignment="1">
      <alignment horizontal="center"/>
    </xf>
    <xf numFmtId="0" fontId="38" fillId="0" borderId="11" xfId="0" applyFont="1" applyBorder="1" applyAlignment="1" applyProtection="1">
      <alignment horizontal="center" vertical="center" wrapText="1"/>
      <protection locked="0"/>
    </xf>
    <xf numFmtId="0" fontId="38" fillId="0" borderId="11" xfId="0" applyFont="1" applyBorder="1" applyAlignment="1">
      <alignment horizontal="center" vertical="center" wrapText="1"/>
    </xf>
    <xf numFmtId="0" fontId="37" fillId="0" borderId="11" xfId="0" applyFont="1" applyBorder="1" applyAlignment="1" applyProtection="1">
      <alignment horizontal="center" vertical="center" wrapText="1"/>
      <protection locked="0"/>
    </xf>
    <xf numFmtId="0" fontId="70" fillId="49" borderId="47" xfId="6" applyFont="1" applyFill="1" applyBorder="1" applyAlignment="1">
      <alignment horizontal="center" vertical="center" wrapText="1"/>
    </xf>
    <xf numFmtId="0" fontId="10" fillId="6" borderId="0" xfId="0" applyFont="1" applyFill="1"/>
    <xf numFmtId="0" fontId="10" fillId="6" borderId="28" xfId="0" applyFont="1" applyFill="1" applyBorder="1" applyAlignment="1">
      <alignment horizontal="center"/>
    </xf>
    <xf numFmtId="0" fontId="6" fillId="6" borderId="0" xfId="0" applyFont="1" applyFill="1"/>
    <xf numFmtId="0" fontId="70" fillId="49" borderId="47" xfId="6" applyFont="1" applyFill="1" applyBorder="1" applyAlignment="1">
      <alignment vertical="center"/>
    </xf>
    <xf numFmtId="0" fontId="19" fillId="0" borderId="22" xfId="0" applyFont="1" applyBorder="1" applyAlignment="1">
      <alignment wrapText="1"/>
    </xf>
    <xf numFmtId="0" fontId="19" fillId="0" borderId="53" xfId="0" applyFont="1" applyBorder="1"/>
    <xf numFmtId="0" fontId="130" fillId="0" borderId="0" xfId="0" applyFont="1"/>
    <xf numFmtId="17" fontId="5" fillId="0" borderId="60" xfId="0" applyNumberFormat="1" applyFont="1" applyBorder="1" applyAlignment="1">
      <alignment horizontal="center" wrapText="1"/>
    </xf>
    <xf numFmtId="166" fontId="19" fillId="0" borderId="22" xfId="0" applyNumberFormat="1" applyFont="1" applyBorder="1"/>
    <xf numFmtId="0" fontId="19" fillId="0" borderId="22" xfId="0" applyFont="1" applyBorder="1"/>
    <xf numFmtId="0" fontId="18" fillId="0" borderId="22" xfId="0" applyFont="1" applyBorder="1" applyAlignment="1">
      <alignment horizontal="center" vertical="top" wrapText="1"/>
    </xf>
    <xf numFmtId="0" fontId="93" fillId="0" borderId="0" xfId="0" applyFont="1"/>
    <xf numFmtId="0" fontId="86" fillId="12" borderId="0" xfId="184" applyFont="1" applyFill="1" applyAlignment="1">
      <alignment horizontal="left"/>
    </xf>
    <xf numFmtId="0" fontId="86" fillId="12" borderId="0" xfId="184" applyFont="1" applyFill="1"/>
    <xf numFmtId="0" fontId="86" fillId="52" borderId="2" xfId="184" applyFont="1" applyFill="1" applyBorder="1" applyAlignment="1">
      <alignment horizontal="center" vertical="top" wrapText="1"/>
    </xf>
    <xf numFmtId="9" fontId="86" fillId="53" borderId="2" xfId="4" applyFont="1" applyFill="1" applyBorder="1" applyAlignment="1">
      <alignment horizontal="center" vertical="top" wrapText="1"/>
    </xf>
    <xf numFmtId="2" fontId="86" fillId="53" borderId="48" xfId="3" applyNumberFormat="1" applyFont="1" applyFill="1" applyBorder="1" applyAlignment="1">
      <alignment horizontal="center" vertical="center" wrapText="1"/>
    </xf>
    <xf numFmtId="9" fontId="86" fillId="53" borderId="4" xfId="4" applyFont="1" applyFill="1" applyBorder="1" applyAlignment="1">
      <alignment horizontal="center" vertical="top" wrapText="1"/>
    </xf>
    <xf numFmtId="0" fontId="86" fillId="12" borderId="0" xfId="184" applyFont="1" applyFill="1" applyAlignment="1">
      <alignment vertical="top" wrapText="1"/>
    </xf>
    <xf numFmtId="0" fontId="89" fillId="12" borderId="0" xfId="184" applyFont="1" applyFill="1" applyAlignment="1">
      <alignment vertical="top" wrapText="1"/>
    </xf>
    <xf numFmtId="3" fontId="88" fillId="0" borderId="2" xfId="184" applyNumberFormat="1" applyFont="1" applyBorder="1" applyAlignment="1">
      <alignment horizontal="center" vertical="top" wrapText="1"/>
    </xf>
    <xf numFmtId="0" fontId="90" fillId="51" borderId="7" xfId="184" applyFont="1" applyFill="1" applyBorder="1" applyAlignment="1">
      <alignment horizontal="center" vertical="top" wrapText="1"/>
    </xf>
    <xf numFmtId="9" fontId="86" fillId="53" borderId="8" xfId="4" applyFont="1" applyFill="1" applyBorder="1" applyAlignment="1">
      <alignment horizontal="center" vertical="top" wrapText="1"/>
    </xf>
    <xf numFmtId="9" fontId="86" fillId="52" borderId="28" xfId="4" applyFont="1" applyFill="1" applyBorder="1" applyAlignment="1">
      <alignment horizontal="center" vertical="top" wrapText="1"/>
    </xf>
    <xf numFmtId="9" fontId="86" fillId="53" borderId="28" xfId="4" applyFont="1" applyFill="1" applyBorder="1" applyAlignment="1">
      <alignment horizontal="center" vertical="top" wrapText="1"/>
    </xf>
    <xf numFmtId="2" fontId="86" fillId="53" borderId="15" xfId="3" applyNumberFormat="1" applyFont="1" applyFill="1" applyBorder="1" applyAlignment="1">
      <alignment horizontal="center" vertical="center" wrapText="1"/>
    </xf>
    <xf numFmtId="2" fontId="86" fillId="50" borderId="15" xfId="245" applyNumberFormat="1" applyFont="1" applyFill="1" applyBorder="1" applyAlignment="1" applyProtection="1">
      <alignment horizontal="center" vertical="center" wrapText="1"/>
      <protection locked="0"/>
    </xf>
    <xf numFmtId="3" fontId="86" fillId="50" borderId="48" xfId="184" applyNumberFormat="1" applyFont="1" applyFill="1" applyBorder="1" applyAlignment="1" applyProtection="1">
      <alignment horizontal="center" vertical="top" wrapText="1"/>
      <protection locked="0"/>
    </xf>
    <xf numFmtId="0" fontId="89" fillId="51" borderId="57" xfId="184" applyFont="1" applyFill="1" applyBorder="1" applyAlignment="1">
      <alignment vertical="top"/>
    </xf>
    <xf numFmtId="0" fontId="89" fillId="51" borderId="52" xfId="184" applyFont="1" applyFill="1" applyBorder="1" applyAlignment="1">
      <alignment vertical="top"/>
    </xf>
    <xf numFmtId="0" fontId="89" fillId="54" borderId="52" xfId="0" applyFont="1" applyFill="1" applyBorder="1" applyAlignment="1">
      <alignment vertical="center"/>
    </xf>
    <xf numFmtId="0" fontId="89" fillId="51" borderId="15" xfId="184" applyFont="1" applyFill="1" applyBorder="1" applyAlignment="1">
      <alignment vertical="top"/>
    </xf>
    <xf numFmtId="0" fontId="90" fillId="51" borderId="15" xfId="184" applyFont="1" applyFill="1" applyBorder="1" applyAlignment="1">
      <alignment vertical="top"/>
    </xf>
    <xf numFmtId="0" fontId="90" fillId="51" borderId="54" xfId="184" applyFont="1" applyFill="1" applyBorder="1" applyAlignment="1">
      <alignment vertical="top"/>
    </xf>
    <xf numFmtId="0" fontId="87" fillId="51" borderId="15" xfId="184" applyFont="1" applyFill="1" applyBorder="1" applyAlignment="1">
      <alignment vertical="top"/>
    </xf>
    <xf numFmtId="0" fontId="87" fillId="51" borderId="56" xfId="184" applyFont="1" applyFill="1" applyBorder="1" applyAlignment="1">
      <alignment vertical="top"/>
    </xf>
    <xf numFmtId="0" fontId="89" fillId="51" borderId="59" xfId="184" applyFont="1" applyFill="1" applyBorder="1" applyAlignment="1">
      <alignment vertical="top"/>
    </xf>
    <xf numFmtId="0" fontId="89" fillId="51" borderId="51" xfId="184" applyFont="1" applyFill="1" applyBorder="1" applyAlignment="1">
      <alignment vertical="top"/>
    </xf>
    <xf numFmtId="0" fontId="89" fillId="54" borderId="51" xfId="0" applyFont="1" applyFill="1" applyBorder="1" applyAlignment="1">
      <alignment vertical="center"/>
    </xf>
    <xf numFmtId="0" fontId="89" fillId="51" borderId="48" xfId="184" applyFont="1" applyFill="1" applyBorder="1" applyAlignment="1">
      <alignment vertical="top"/>
    </xf>
    <xf numFmtId="0" fontId="90" fillId="51" borderId="48" xfId="184" applyFont="1" applyFill="1" applyBorder="1" applyAlignment="1">
      <alignment vertical="top"/>
    </xf>
    <xf numFmtId="0" fontId="90" fillId="51" borderId="55" xfId="184" applyFont="1" applyFill="1" applyBorder="1" applyAlignment="1">
      <alignment vertical="top"/>
    </xf>
    <xf numFmtId="0" fontId="87" fillId="51" borderId="48" xfId="184" applyFont="1" applyFill="1" applyBorder="1" applyAlignment="1">
      <alignment vertical="top"/>
    </xf>
    <xf numFmtId="0" fontId="87" fillId="51" borderId="49" xfId="184" applyFont="1" applyFill="1" applyBorder="1" applyAlignment="1">
      <alignment vertical="top"/>
    </xf>
    <xf numFmtId="0" fontId="90" fillId="51" borderId="0" xfId="184" applyFont="1" applyFill="1" applyAlignment="1">
      <alignment vertical="top"/>
    </xf>
    <xf numFmtId="0" fontId="89" fillId="51" borderId="58" xfId="184" applyFont="1" applyFill="1" applyBorder="1" applyAlignment="1">
      <alignment vertical="top"/>
    </xf>
    <xf numFmtId="0" fontId="89" fillId="51" borderId="14" xfId="184" applyFont="1" applyFill="1" applyBorder="1" applyAlignment="1">
      <alignment vertical="top"/>
    </xf>
    <xf numFmtId="0" fontId="90" fillId="51" borderId="14" xfId="184" applyFont="1" applyFill="1" applyBorder="1" applyAlignment="1">
      <alignment vertical="top"/>
    </xf>
    <xf numFmtId="0" fontId="87" fillId="51" borderId="14" xfId="184" applyFont="1" applyFill="1" applyBorder="1" applyAlignment="1">
      <alignment vertical="top"/>
    </xf>
    <xf numFmtId="0" fontId="87" fillId="51" borderId="33" xfId="184" applyFont="1" applyFill="1" applyBorder="1" applyAlignment="1">
      <alignment vertical="top"/>
    </xf>
    <xf numFmtId="0" fontId="31" fillId="0" borderId="11" xfId="0" applyFont="1" applyBorder="1" applyAlignment="1" applyProtection="1">
      <alignment vertical="center" wrapText="1"/>
      <protection locked="0"/>
    </xf>
    <xf numFmtId="0" fontId="31" fillId="0" borderId="11" xfId="0" applyFont="1" applyBorder="1" applyAlignment="1" applyProtection="1">
      <alignment horizontal="left" vertical="center" wrapText="1"/>
      <protection locked="0"/>
    </xf>
    <xf numFmtId="0" fontId="35" fillId="15" borderId="11" xfId="0" applyFont="1" applyFill="1" applyBorder="1" applyAlignment="1">
      <alignment horizontal="center" vertical="center" wrapText="1"/>
    </xf>
    <xf numFmtId="0" fontId="37" fillId="16" borderId="11" xfId="0" applyFont="1" applyFill="1" applyBorder="1" applyAlignment="1" applyProtection="1">
      <alignment horizontal="left" vertical="center" wrapText="1"/>
      <protection locked="0"/>
    </xf>
    <xf numFmtId="0" fontId="37" fillId="16" borderId="11" xfId="0" applyFont="1" applyFill="1" applyBorder="1" applyAlignment="1" applyProtection="1">
      <alignment horizontal="center" vertical="center" wrapText="1"/>
      <protection locked="0"/>
    </xf>
    <xf numFmtId="0" fontId="38" fillId="13" borderId="11" xfId="0" applyFont="1" applyFill="1" applyBorder="1" applyAlignment="1" applyProtection="1">
      <alignment horizontal="left" vertical="center" wrapText="1"/>
      <protection locked="0"/>
    </xf>
    <xf numFmtId="0" fontId="38" fillId="13" borderId="11" xfId="0" applyFont="1" applyFill="1" applyBorder="1" applyAlignment="1" applyProtection="1">
      <alignment horizontal="center" vertical="center" wrapText="1"/>
      <protection locked="0"/>
    </xf>
    <xf numFmtId="0" fontId="38" fillId="13" borderId="11" xfId="0" applyFont="1" applyFill="1" applyBorder="1" applyAlignment="1">
      <alignment horizontal="center" vertical="center" wrapText="1"/>
    </xf>
    <xf numFmtId="0" fontId="38" fillId="13" borderId="71" xfId="0" applyFont="1" applyFill="1" applyBorder="1" applyAlignment="1" applyProtection="1">
      <alignment horizontal="left" vertical="top" wrapText="1"/>
      <protection locked="0"/>
    </xf>
    <xf numFmtId="0" fontId="38" fillId="13" borderId="12" xfId="0" applyFont="1" applyFill="1" applyBorder="1" applyAlignment="1" applyProtection="1">
      <alignment horizontal="left" vertical="top" wrapText="1"/>
      <protection locked="0"/>
    </xf>
    <xf numFmtId="0" fontId="38" fillId="16" borderId="11" xfId="0" applyFont="1" applyFill="1" applyBorder="1" applyAlignment="1" applyProtection="1">
      <alignment horizontal="center" vertical="center" wrapText="1"/>
      <protection locked="0"/>
    </xf>
    <xf numFmtId="0" fontId="38" fillId="16" borderId="11" xfId="0" applyFont="1" applyFill="1" applyBorder="1" applyAlignment="1">
      <alignment horizontal="center" vertical="center" wrapText="1"/>
    </xf>
    <xf numFmtId="2" fontId="38" fillId="0" borderId="11" xfId="0" applyNumberFormat="1" applyFont="1" applyBorder="1" applyAlignment="1" applyProtection="1">
      <alignment horizontal="center" vertical="center" wrapText="1"/>
      <protection locked="0"/>
    </xf>
    <xf numFmtId="0" fontId="131" fillId="12" borderId="0" xfId="234" applyFont="1" applyFill="1"/>
    <xf numFmtId="0" fontId="132" fillId="12" borderId="0" xfId="234" applyFont="1" applyFill="1" applyAlignment="1">
      <alignment vertical="top" wrapText="1"/>
    </xf>
    <xf numFmtId="3" fontId="133" fillId="0" borderId="7" xfId="234" applyNumberFormat="1" applyFont="1" applyBorder="1" applyAlignment="1">
      <alignment horizontal="center" vertical="center" wrapText="1"/>
    </xf>
    <xf numFmtId="0" fontId="134" fillId="51" borderId="15" xfId="234" applyFont="1" applyFill="1" applyBorder="1" applyAlignment="1">
      <alignment vertical="top"/>
    </xf>
    <xf numFmtId="0" fontId="134" fillId="51" borderId="14" xfId="234" applyFont="1" applyFill="1" applyBorder="1" applyAlignment="1">
      <alignment vertical="top"/>
    </xf>
    <xf numFmtId="3" fontId="131" fillId="50" borderId="28" xfId="234" applyNumberFormat="1" applyFont="1" applyFill="1" applyBorder="1" applyAlignment="1" applyProtection="1">
      <alignment horizontal="center" vertical="top" wrapText="1"/>
      <protection locked="0"/>
    </xf>
    <xf numFmtId="0" fontId="131" fillId="52" borderId="14" xfId="234" applyFont="1" applyFill="1" applyBorder="1"/>
    <xf numFmtId="49" fontId="8" fillId="0" borderId="0" xfId="2" applyNumberFormat="1" applyFont="1"/>
    <xf numFmtId="0" fontId="6" fillId="0" borderId="11" xfId="0" applyFont="1" applyBorder="1"/>
    <xf numFmtId="0" fontId="6" fillId="0" borderId="12" xfId="0" applyFont="1" applyBorder="1"/>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9" fillId="8" borderId="28" xfId="0" applyFont="1" applyFill="1" applyBorder="1" applyAlignment="1">
      <alignment horizontal="right"/>
    </xf>
    <xf numFmtId="171" fontId="6" fillId="0" borderId="28" xfId="3" applyNumberFormat="1" applyFont="1" applyFill="1" applyBorder="1"/>
    <xf numFmtId="2" fontId="6" fillId="0" borderId="28" xfId="0" applyNumberFormat="1" applyFont="1" applyBorder="1"/>
    <xf numFmtId="3" fontId="9" fillId="8" borderId="28" xfId="0" applyNumberFormat="1" applyFont="1" applyFill="1" applyBorder="1" applyAlignment="1">
      <alignment horizontal="right"/>
    </xf>
    <xf numFmtId="0" fontId="8" fillId="8" borderId="28" xfId="0" applyFont="1" applyFill="1" applyBorder="1" applyAlignment="1">
      <alignment horizontal="right"/>
    </xf>
    <xf numFmtId="1" fontId="11" fillId="0" borderId="28" xfId="0" applyNumberFormat="1" applyFont="1" applyBorder="1"/>
    <xf numFmtId="1" fontId="6" fillId="0" borderId="78" xfId="0" applyNumberFormat="1" applyFont="1" applyBorder="1"/>
    <xf numFmtId="1" fontId="6" fillId="6" borderId="78" xfId="0" applyNumberFormat="1" applyFont="1" applyFill="1" applyBorder="1"/>
    <xf numFmtId="2" fontId="6" fillId="0" borderId="78" xfId="0" applyNumberFormat="1" applyFont="1" applyBorder="1"/>
    <xf numFmtId="49" fontId="5" fillId="0" borderId="28" xfId="0" applyNumberFormat="1" applyFont="1" applyBorder="1" applyAlignment="1">
      <alignment horizontal="right"/>
    </xf>
    <xf numFmtId="1" fontId="17" fillId="0" borderId="28" xfId="0" applyNumberFormat="1" applyFont="1" applyBorder="1"/>
    <xf numFmtId="1" fontId="2" fillId="0" borderId="28" xfId="0" applyNumberFormat="1" applyFont="1" applyBorder="1"/>
    <xf numFmtId="3" fontId="5" fillId="0" borderId="28" xfId="0" applyNumberFormat="1" applyFont="1" applyBorder="1" applyAlignment="1">
      <alignment horizontal="center"/>
    </xf>
    <xf numFmtId="3" fontId="5" fillId="0" borderId="28" xfId="0" applyNumberFormat="1" applyFont="1" applyBorder="1" applyAlignment="1">
      <alignment horizontal="center" wrapText="1"/>
    </xf>
    <xf numFmtId="172" fontId="17" fillId="0" borderId="28" xfId="0" applyNumberFormat="1" applyFont="1" applyBorder="1"/>
    <xf numFmtId="0" fontId="18" fillId="0" borderId="28" xfId="0" applyFont="1" applyBorder="1" applyAlignment="1">
      <alignment horizontal="center" wrapText="1"/>
    </xf>
    <xf numFmtId="0" fontId="19" fillId="0" borderId="28" xfId="0" applyFont="1" applyBorder="1"/>
    <xf numFmtId="0" fontId="18" fillId="0" borderId="28" xfId="0" applyFont="1" applyBorder="1" applyAlignment="1">
      <alignment wrapText="1"/>
    </xf>
    <xf numFmtId="0" fontId="18" fillId="0" borderId="28" xfId="0" applyFont="1" applyBorder="1"/>
    <xf numFmtId="177" fontId="16" fillId="0" borderId="75" xfId="5" applyNumberFormat="1" applyFont="1" applyBorder="1" applyAlignment="1">
      <alignment horizontal="right" wrapText="1"/>
    </xf>
    <xf numFmtId="176" fontId="16" fillId="0" borderId="75" xfId="5" applyNumberFormat="1" applyFont="1" applyBorder="1" applyAlignment="1">
      <alignment horizontal="right" wrapText="1"/>
    </xf>
    <xf numFmtId="3" fontId="86" fillId="50" borderId="71" xfId="184" applyNumberFormat="1" applyFont="1" applyFill="1" applyBorder="1" applyAlignment="1" applyProtection="1">
      <alignment horizontal="center" vertical="top" wrapText="1"/>
      <protection locked="0"/>
    </xf>
    <xf numFmtId="0" fontId="89" fillId="51" borderId="71" xfId="184" applyFont="1" applyFill="1" applyBorder="1" applyAlignment="1">
      <alignment vertical="top"/>
    </xf>
    <xf numFmtId="0" fontId="89" fillId="54" borderId="71" xfId="0" applyFont="1" applyFill="1" applyBorder="1" applyAlignment="1">
      <alignment vertical="center"/>
    </xf>
    <xf numFmtId="0" fontId="89" fillId="51" borderId="79" xfId="184" applyFont="1" applyFill="1" applyBorder="1" applyAlignment="1">
      <alignment vertical="top"/>
    </xf>
    <xf numFmtId="0" fontId="89" fillId="51" borderId="73" xfId="184" applyFont="1" applyFill="1" applyBorder="1" applyAlignment="1">
      <alignment vertical="top"/>
    </xf>
    <xf numFmtId="0" fontId="89" fillId="51" borderId="80" xfId="184" applyFont="1" applyFill="1" applyBorder="1" applyAlignment="1">
      <alignment vertical="top"/>
    </xf>
    <xf numFmtId="3" fontId="86" fillId="50" borderId="73" xfId="184" applyNumberFormat="1" applyFont="1" applyFill="1" applyBorder="1" applyAlignment="1" applyProtection="1">
      <alignment horizontal="center" vertical="top" wrapText="1"/>
      <protection locked="0"/>
    </xf>
    <xf numFmtId="9" fontId="86" fillId="53" borderId="78" xfId="4" applyFont="1" applyFill="1" applyBorder="1" applyAlignment="1">
      <alignment horizontal="center" vertical="top" wrapText="1"/>
    </xf>
    <xf numFmtId="0" fontId="38" fillId="0" borderId="11" xfId="0" applyFont="1" applyBorder="1" applyAlignment="1" applyProtection="1">
      <alignment horizontal="left" vertical="center" wrapText="1"/>
      <protection locked="0"/>
    </xf>
    <xf numFmtId="0" fontId="42" fillId="0" borderId="22" xfId="0" applyFont="1" applyBorder="1" applyAlignment="1" applyProtection="1">
      <alignment horizontal="left" vertical="center" wrapText="1"/>
      <protection locked="0"/>
    </xf>
    <xf numFmtId="0" fontId="42" fillId="0" borderId="71" xfId="0" applyFont="1" applyBorder="1" applyAlignment="1" applyProtection="1">
      <alignment horizontal="left" vertical="center" wrapText="1"/>
      <protection locked="0"/>
    </xf>
    <xf numFmtId="0" fontId="42" fillId="0" borderId="12" xfId="0" applyFont="1" applyBorder="1" applyAlignment="1" applyProtection="1">
      <alignment horizontal="left" vertical="center" wrapText="1"/>
      <protection locked="0"/>
    </xf>
    <xf numFmtId="0" fontId="38" fillId="0" borderId="22" xfId="0" applyFont="1" applyBorder="1" applyAlignment="1" applyProtection="1">
      <alignment horizontal="left" vertical="center" wrapText="1"/>
      <protection locked="0"/>
    </xf>
    <xf numFmtId="0" fontId="38" fillId="0" borderId="71" xfId="0" applyFont="1" applyBorder="1" applyAlignment="1" applyProtection="1">
      <alignment horizontal="left" vertical="center" wrapText="1"/>
      <protection locked="0"/>
    </xf>
    <xf numFmtId="0" fontId="38" fillId="0" borderId="12"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38" fillId="13" borderId="22" xfId="0" applyFont="1" applyFill="1" applyBorder="1" applyAlignment="1" applyProtection="1">
      <alignment vertical="center" wrapText="1"/>
      <protection locked="0"/>
    </xf>
    <xf numFmtId="0" fontId="38" fillId="13" borderId="71" xfId="0" applyFont="1" applyFill="1" applyBorder="1" applyAlignment="1" applyProtection="1">
      <alignment vertical="center" wrapText="1"/>
      <protection locked="0"/>
    </xf>
    <xf numFmtId="0" fontId="38" fillId="13" borderId="12" xfId="0" applyFont="1" applyFill="1" applyBorder="1" applyAlignment="1" applyProtection="1">
      <alignment vertical="center" wrapText="1"/>
      <protection locked="0"/>
    </xf>
    <xf numFmtId="0" fontId="37" fillId="16" borderId="22" xfId="0" applyFont="1" applyFill="1" applyBorder="1" applyAlignment="1" applyProtection="1">
      <alignment horizontal="center" vertical="center" wrapText="1"/>
      <protection locked="0"/>
    </xf>
    <xf numFmtId="0" fontId="37" fillId="16" borderId="71" xfId="0" applyFont="1" applyFill="1" applyBorder="1" applyAlignment="1" applyProtection="1">
      <alignment horizontal="center" vertical="center" wrapText="1"/>
      <protection locked="0"/>
    </xf>
    <xf numFmtId="0" fontId="37" fillId="16" borderId="12" xfId="0" applyFont="1" applyFill="1" applyBorder="1" applyAlignment="1" applyProtection="1">
      <alignment horizontal="center" vertical="center" wrapText="1"/>
      <protection locked="0"/>
    </xf>
    <xf numFmtId="0" fontId="38" fillId="16" borderId="22" xfId="0" applyFont="1" applyFill="1" applyBorder="1" applyAlignment="1">
      <alignment horizontal="center" vertical="center" wrapText="1"/>
    </xf>
    <xf numFmtId="0" fontId="38" fillId="16" borderId="71" xfId="0" applyFont="1" applyFill="1" applyBorder="1" applyAlignment="1">
      <alignment horizontal="center" vertical="center" wrapText="1"/>
    </xf>
    <xf numFmtId="0" fontId="38" fillId="16" borderId="12" xfId="0" applyFont="1" applyFill="1" applyBorder="1" applyAlignment="1">
      <alignment horizontal="center" vertical="center" wrapText="1"/>
    </xf>
    <xf numFmtId="0" fontId="0" fillId="0" borderId="71" xfId="0" applyBorder="1" applyAlignment="1">
      <alignment horizontal="left" vertical="center" wrapText="1"/>
    </xf>
    <xf numFmtId="0" fontId="0" fillId="0" borderId="12" xfId="0" applyBorder="1" applyAlignment="1">
      <alignment horizontal="left" vertical="center" wrapText="1"/>
    </xf>
    <xf numFmtId="0" fontId="43" fillId="0" borderId="22" xfId="0" applyFont="1" applyBorder="1" applyAlignment="1" applyProtection="1">
      <alignment horizontal="left" vertical="center" wrapText="1"/>
      <protection locked="0"/>
    </xf>
    <xf numFmtId="0" fontId="44" fillId="0" borderId="71" xfId="0" applyFont="1" applyBorder="1" applyAlignment="1">
      <alignment horizontal="left" vertical="center" wrapText="1"/>
    </xf>
    <xf numFmtId="0" fontId="44" fillId="0" borderId="12" xfId="0" applyFont="1" applyBorder="1" applyAlignment="1">
      <alignment horizontal="left" vertical="center" wrapText="1"/>
    </xf>
    <xf numFmtId="0" fontId="38" fillId="0" borderId="22" xfId="0" applyFont="1" applyBorder="1" applyAlignment="1">
      <alignment horizontal="left" vertical="center" wrapText="1"/>
    </xf>
    <xf numFmtId="0" fontId="38" fillId="0" borderId="71" xfId="0" applyFont="1" applyBorder="1" applyAlignment="1">
      <alignment horizontal="left" vertical="center" wrapText="1"/>
    </xf>
    <xf numFmtId="0" fontId="38" fillId="0" borderId="12" xfId="0" applyFont="1" applyBorder="1" applyAlignment="1">
      <alignment horizontal="left" vertical="center" wrapText="1"/>
    </xf>
    <xf numFmtId="0" fontId="43" fillId="0" borderId="22" xfId="0" applyFont="1" applyBorder="1" applyAlignment="1" applyProtection="1">
      <alignment horizontal="center" vertical="center" wrapText="1"/>
      <protection locked="0"/>
    </xf>
    <xf numFmtId="0" fontId="43" fillId="0" borderId="71" xfId="0" applyFont="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42" fillId="0" borderId="22" xfId="0" applyFont="1" applyBorder="1" applyAlignment="1" applyProtection="1">
      <alignment horizontal="center" vertical="center" wrapText="1"/>
      <protection locked="0"/>
    </xf>
    <xf numFmtId="0" fontId="42" fillId="0" borderId="71" xfId="0" applyFont="1"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0" fontId="31" fillId="14" borderId="72" xfId="0" applyFont="1" applyFill="1" applyBorder="1" applyAlignment="1" applyProtection="1">
      <alignment vertical="top" wrapText="1"/>
      <protection locked="0"/>
    </xf>
    <xf numFmtId="0" fontId="0" fillId="14" borderId="73" xfId="0" applyFill="1" applyBorder="1" applyAlignment="1" applyProtection="1">
      <alignment vertical="top" wrapText="1"/>
      <protection locked="0"/>
    </xf>
    <xf numFmtId="0" fontId="0" fillId="14" borderId="74" xfId="0" applyFill="1" applyBorder="1" applyAlignment="1" applyProtection="1">
      <alignment vertical="top" wrapText="1"/>
      <protection locked="0"/>
    </xf>
    <xf numFmtId="0" fontId="0" fillId="14" borderId="32" xfId="0" applyFill="1" applyBorder="1" applyAlignment="1" applyProtection="1">
      <alignment vertical="top" wrapText="1"/>
      <protection locked="0"/>
    </xf>
    <xf numFmtId="0" fontId="0" fillId="14" borderId="5" xfId="0" applyFill="1" applyBorder="1" applyAlignment="1" applyProtection="1">
      <alignment vertical="top" wrapText="1"/>
      <protection locked="0"/>
    </xf>
    <xf numFmtId="0" fontId="0" fillId="14" borderId="34" xfId="0" applyFill="1" applyBorder="1" applyAlignment="1" applyProtection="1">
      <alignment vertical="top" wrapText="1"/>
      <protection locked="0"/>
    </xf>
    <xf numFmtId="0" fontId="31" fillId="0" borderId="22"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5" fillId="15" borderId="22" xfId="0" applyFont="1" applyFill="1" applyBorder="1" applyAlignment="1">
      <alignment horizontal="center" vertical="center" wrapText="1"/>
    </xf>
    <xf numFmtId="0" fontId="35" fillId="15" borderId="71" xfId="0" applyFont="1" applyFill="1" applyBorder="1" applyAlignment="1">
      <alignment horizontal="center" vertical="center" wrapText="1"/>
    </xf>
    <xf numFmtId="0" fontId="35" fillId="15" borderId="12" xfId="0" applyFont="1" applyFill="1" applyBorder="1" applyAlignment="1">
      <alignment horizontal="center" vertical="center" wrapText="1"/>
    </xf>
    <xf numFmtId="0" fontId="37" fillId="16" borderId="11" xfId="0" applyFont="1" applyFill="1" applyBorder="1" applyAlignment="1" applyProtection="1">
      <alignment horizontal="center" vertical="center" wrapText="1"/>
      <protection locked="0"/>
    </xf>
    <xf numFmtId="0" fontId="37" fillId="16" borderId="75" xfId="0" applyFont="1" applyFill="1" applyBorder="1" applyAlignment="1" applyProtection="1">
      <alignment horizontal="center" vertical="center" wrapText="1"/>
      <protection locked="0"/>
    </xf>
    <xf numFmtId="0" fontId="37" fillId="16" borderId="10" xfId="0" applyFont="1" applyFill="1" applyBorder="1" applyAlignment="1" applyProtection="1">
      <alignment horizontal="center" vertical="center" wrapText="1"/>
      <protection locked="0"/>
    </xf>
    <xf numFmtId="0" fontId="37" fillId="16" borderId="75" xfId="0" applyFont="1" applyFill="1" applyBorder="1" applyAlignment="1">
      <alignment horizontal="center" vertical="center" wrapText="1"/>
    </xf>
    <xf numFmtId="0" fontId="37" fillId="16" borderId="10" xfId="0" applyFont="1" applyFill="1" applyBorder="1" applyAlignment="1">
      <alignment horizontal="center" vertical="center" wrapText="1"/>
    </xf>
    <xf numFmtId="0" fontId="37" fillId="16" borderId="72" xfId="0" applyFont="1" applyFill="1" applyBorder="1" applyAlignment="1" applyProtection="1">
      <alignment horizontal="center" vertical="center" wrapText="1"/>
      <protection locked="0"/>
    </xf>
    <xf numFmtId="0" fontId="37" fillId="16" borderId="73" xfId="0" applyFont="1" applyFill="1" applyBorder="1" applyAlignment="1" applyProtection="1">
      <alignment horizontal="center" vertical="center" wrapText="1"/>
      <protection locked="0"/>
    </xf>
    <xf numFmtId="0" fontId="37" fillId="16" borderId="74" xfId="0" applyFont="1" applyFill="1" applyBorder="1" applyAlignment="1" applyProtection="1">
      <alignment horizontal="center" vertical="center" wrapText="1"/>
      <protection locked="0"/>
    </xf>
    <xf numFmtId="0" fontId="37" fillId="16" borderId="32" xfId="0" applyFont="1" applyFill="1" applyBorder="1" applyAlignment="1" applyProtection="1">
      <alignment horizontal="center" vertical="center" wrapText="1"/>
      <protection locked="0"/>
    </xf>
    <xf numFmtId="0" fontId="37" fillId="16" borderId="5" xfId="0" applyFont="1" applyFill="1" applyBorder="1" applyAlignment="1" applyProtection="1">
      <alignment horizontal="center" vertical="center" wrapText="1"/>
      <protection locked="0"/>
    </xf>
    <xf numFmtId="0" fontId="37" fillId="16" borderId="34" xfId="0" applyFont="1" applyFill="1" applyBorder="1" applyAlignment="1" applyProtection="1">
      <alignment horizontal="center" vertical="center" wrapText="1"/>
      <protection locked="0"/>
    </xf>
    <xf numFmtId="0" fontId="38" fillId="0" borderId="22" xfId="0" applyFont="1" applyBorder="1" applyAlignment="1" applyProtection="1">
      <alignment vertical="center" wrapText="1"/>
      <protection locked="0"/>
    </xf>
    <xf numFmtId="0" fontId="38" fillId="0" borderId="71" xfId="0" applyFont="1" applyBorder="1" applyAlignment="1" applyProtection="1">
      <alignment vertical="center" wrapText="1"/>
      <protection locked="0"/>
    </xf>
    <xf numFmtId="0" fontId="38" fillId="0" borderId="12" xfId="0" applyFont="1" applyBorder="1" applyAlignment="1" applyProtection="1">
      <alignment vertical="center" wrapText="1"/>
      <protection locked="0"/>
    </xf>
    <xf numFmtId="0" fontId="39" fillId="0" borderId="22" xfId="0" applyFont="1" applyBorder="1" applyAlignment="1" applyProtection="1">
      <alignment horizontal="left" vertical="top" wrapText="1"/>
      <protection locked="0"/>
    </xf>
    <xf numFmtId="0" fontId="40" fillId="0" borderId="71" xfId="0" applyFont="1" applyBorder="1" applyAlignment="1" applyProtection="1">
      <alignment horizontal="left" vertical="top" wrapText="1"/>
      <protection locked="0"/>
    </xf>
    <xf numFmtId="0" fontId="40" fillId="0" borderId="12" xfId="0" applyFont="1" applyBorder="1" applyAlignment="1" applyProtection="1">
      <alignment horizontal="left" vertical="top" wrapText="1"/>
      <protection locked="0"/>
    </xf>
    <xf numFmtId="0" fontId="38" fillId="13" borderId="22" xfId="0" applyFont="1" applyFill="1" applyBorder="1" applyAlignment="1" applyProtection="1">
      <alignment horizontal="center" vertical="center" wrapText="1"/>
      <protection locked="0"/>
    </xf>
    <xf numFmtId="0" fontId="38" fillId="13" borderId="71" xfId="0" applyFont="1" applyFill="1" applyBorder="1" applyAlignment="1" applyProtection="1">
      <alignment horizontal="center" vertical="center" wrapText="1"/>
      <protection locked="0"/>
    </xf>
    <xf numFmtId="0" fontId="38" fillId="13" borderId="12" xfId="0" applyFont="1" applyFill="1" applyBorder="1" applyAlignment="1" applyProtection="1">
      <alignment horizontal="center" vertical="center" wrapText="1"/>
      <protection locked="0"/>
    </xf>
    <xf numFmtId="0" fontId="31" fillId="0" borderId="11" xfId="0" applyFont="1"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169" fontId="33" fillId="0" borderId="11" xfId="0" applyNumberFormat="1" applyFont="1" applyBorder="1" applyAlignment="1">
      <alignment horizontal="center" vertical="center" wrapText="1"/>
    </xf>
    <xf numFmtId="169" fontId="32" fillId="0" borderId="11" xfId="0" applyNumberFormat="1" applyFont="1" applyBorder="1" applyAlignment="1">
      <alignment horizontal="center" vertical="center" wrapText="1"/>
    </xf>
    <xf numFmtId="169" fontId="32" fillId="0" borderId="22" xfId="0" applyNumberFormat="1" applyFont="1" applyBorder="1" applyAlignment="1">
      <alignment horizontal="center" vertical="center" wrapText="1"/>
    </xf>
    <xf numFmtId="0" fontId="31" fillId="14" borderId="22" xfId="0" applyFont="1" applyFill="1" applyBorder="1" applyAlignment="1" applyProtection="1">
      <alignment vertical="top" wrapText="1"/>
      <protection locked="0"/>
    </xf>
    <xf numFmtId="0" fontId="0" fillId="14" borderId="71" xfId="0" applyFill="1" applyBorder="1" applyAlignment="1" applyProtection="1">
      <alignment vertical="top" wrapText="1"/>
      <protection locked="0"/>
    </xf>
    <xf numFmtId="0" fontId="0" fillId="14" borderId="12" xfId="0" applyFill="1" applyBorder="1" applyAlignment="1" applyProtection="1">
      <alignment vertical="top" wrapText="1"/>
      <protection locked="0"/>
    </xf>
    <xf numFmtId="0" fontId="31" fillId="13" borderId="0" xfId="0" applyFont="1" applyFill="1" applyAlignment="1" applyProtection="1">
      <alignment vertical="center" wrapText="1"/>
      <protection locked="0"/>
    </xf>
    <xf numFmtId="0" fontId="31" fillId="13" borderId="11" xfId="0" applyFont="1" applyFill="1" applyBorder="1" applyAlignment="1" applyProtection="1">
      <alignment horizontal="left" vertical="center" wrapText="1"/>
      <protection locked="0"/>
    </xf>
    <xf numFmtId="0" fontId="31" fillId="13" borderId="11" xfId="0" applyFont="1" applyFill="1" applyBorder="1" applyAlignment="1">
      <alignment horizontal="center" vertical="center" wrapText="1"/>
    </xf>
    <xf numFmtId="0" fontId="31" fillId="0" borderId="11"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3" fillId="0" borderId="11" xfId="0" applyFont="1" applyBorder="1" applyAlignment="1" applyProtection="1">
      <protection locked="0"/>
    </xf>
    <xf numFmtId="0" fontId="33" fillId="0" borderId="22" xfId="0" applyFont="1" applyBorder="1" applyAlignment="1" applyProtection="1">
      <protection locked="0"/>
    </xf>
    <xf numFmtId="0" fontId="31" fillId="14" borderId="22" xfId="0" applyFont="1" applyFill="1" applyBorder="1" applyAlignment="1" applyProtection="1">
      <alignment horizontal="center" vertical="center" wrapText="1"/>
      <protection locked="0"/>
    </xf>
    <xf numFmtId="0" fontId="31" fillId="14" borderId="71" xfId="0" applyFont="1" applyFill="1" applyBorder="1" applyAlignment="1" applyProtection="1">
      <alignment horizontal="center" vertical="center" wrapText="1"/>
      <protection locked="0"/>
    </xf>
    <xf numFmtId="0" fontId="31" fillId="14" borderId="12" xfId="0" applyFont="1" applyFill="1" applyBorder="1" applyAlignment="1" applyProtection="1">
      <alignment horizontal="center" vertical="center" wrapText="1"/>
      <protection locked="0"/>
    </xf>
    <xf numFmtId="169" fontId="31" fillId="0" borderId="11" xfId="0" applyNumberFormat="1" applyFont="1" applyBorder="1" applyAlignment="1" applyProtection="1">
      <alignment horizontal="center" vertical="center" wrapText="1"/>
      <protection locked="0"/>
    </xf>
    <xf numFmtId="169" fontId="31" fillId="0" borderId="22" xfId="0" applyNumberFormat="1" applyFont="1" applyBorder="1" applyAlignment="1" applyProtection="1">
      <alignment horizontal="center" vertical="center" wrapText="1"/>
      <protection locked="0"/>
    </xf>
    <xf numFmtId="0" fontId="31" fillId="14" borderId="11" xfId="0" applyFont="1" applyFill="1" applyBorder="1" applyAlignment="1" applyProtection="1">
      <alignment vertical="top" wrapText="1"/>
      <protection locked="0"/>
    </xf>
    <xf numFmtId="0" fontId="0" fillId="14" borderId="11" xfId="0" applyFill="1" applyBorder="1" applyAlignment="1" applyProtection="1">
      <alignment vertical="top" wrapText="1"/>
      <protection locked="0"/>
    </xf>
    <xf numFmtId="0" fontId="0" fillId="0" borderId="0" xfId="0" applyAlignment="1">
      <alignment wrapText="1"/>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50" xfId="0" applyFont="1" applyBorder="1" applyAlignment="1">
      <alignment horizontal="center"/>
    </xf>
    <xf numFmtId="0" fontId="87" fillId="0" borderId="15" xfId="184" applyFont="1" applyBorder="1" applyAlignment="1">
      <alignment horizontal="center" vertical="top" wrapText="1"/>
    </xf>
    <xf numFmtId="0" fontId="87" fillId="0" borderId="48" xfId="184" applyFont="1" applyBorder="1" applyAlignment="1">
      <alignment horizontal="center" vertical="top" wrapText="1"/>
    </xf>
  </cellXfs>
  <cellStyles count="619">
    <cellStyle name="%" xfId="257" xr:uid="{D7562AD0-B983-4FFD-B1BD-58FA367163F1}"/>
    <cellStyle name="20% - Accent1 2" xfId="8" xr:uid="{9232080E-3044-4FE8-AE30-800C2B5C0487}"/>
    <cellStyle name="20% - Accent1 2 2" xfId="259" xr:uid="{B04DF2ED-6673-4857-98BC-B434F6D0C729}"/>
    <cellStyle name="20% - Accent1 2 2 2" xfId="260" xr:uid="{0BFCDB2E-80F0-40F3-B335-B2DBBB70F552}"/>
    <cellStyle name="20% - Accent1 2 2 3" xfId="261" xr:uid="{4D0C7238-38ED-4C82-8058-6746F794AAE2}"/>
    <cellStyle name="20% - Accent1 2 3" xfId="258" xr:uid="{5F1B5F8C-B5F7-4361-9BBD-66DCDB17A05C}"/>
    <cellStyle name="20% - Accent1 3" xfId="7" xr:uid="{00895D0D-9AF9-4C03-9805-8A430171C449}"/>
    <cellStyle name="20% - Accent2 2" xfId="10" xr:uid="{15152D76-3388-4633-96FF-BF7BB6077367}"/>
    <cellStyle name="20% - Accent2 2 2" xfId="263" xr:uid="{ADB158D1-CB60-4B60-8006-B9692D4BE5CE}"/>
    <cellStyle name="20% - Accent2 2 2 2" xfId="264" xr:uid="{574C8C8B-9DAD-4DD0-8316-DC2E830BD345}"/>
    <cellStyle name="20% - Accent2 2 2 3" xfId="265" xr:uid="{359900F9-D6F0-44CF-BC85-14CFE88A159B}"/>
    <cellStyle name="20% - Accent2 2 3" xfId="262" xr:uid="{37D033DE-0387-4F5C-B66E-D6431BBD8F63}"/>
    <cellStyle name="20% - Accent2 3" xfId="9" xr:uid="{823F0116-DA08-4EE2-8A6E-054BCE11E062}"/>
    <cellStyle name="20% - Accent3 2" xfId="12" xr:uid="{C54452CC-0A33-479A-AFE9-26DF4128C5D3}"/>
    <cellStyle name="20% - Accent3 2 2" xfId="267" xr:uid="{C17DEA38-6CAF-4364-BC58-916525277C74}"/>
    <cellStyle name="20% - Accent3 2 2 2" xfId="268" xr:uid="{B4B8D244-8A32-409D-A2F1-D1110D63099E}"/>
    <cellStyle name="20% - Accent3 2 2 3" xfId="269" xr:uid="{42E507EA-E4BE-446C-98AE-B919C507351C}"/>
    <cellStyle name="20% - Accent3 2 3" xfId="266" xr:uid="{A17B171E-BF16-44D2-9999-9498FB247F9E}"/>
    <cellStyle name="20% - Accent3 3" xfId="11" xr:uid="{026B3105-76D6-4B97-8F24-662A85BAA5D8}"/>
    <cellStyle name="20% - Accent4 2" xfId="14" xr:uid="{CC50D9D2-76F8-495E-A69C-4FCAC0C6B3B5}"/>
    <cellStyle name="20% - Accent4 2 2" xfId="271" xr:uid="{33D9F07A-8DA1-409D-A606-4717E8B7FCCC}"/>
    <cellStyle name="20% - Accent4 2 2 2" xfId="272" xr:uid="{49E2B214-18EA-47D7-A4D1-8C183F902619}"/>
    <cellStyle name="20% - Accent4 2 2 3" xfId="273" xr:uid="{2229DCB7-F16F-4D08-B261-25E588956CA5}"/>
    <cellStyle name="20% - Accent4 2 3" xfId="270" xr:uid="{1100A6D0-539B-401C-80E1-CC165FD64479}"/>
    <cellStyle name="20% - Accent4 3" xfId="13" xr:uid="{900EBA5C-5ECB-4B43-9BB5-8EF33F24E8CC}"/>
    <cellStyle name="20% - Accent5 2" xfId="16" xr:uid="{797EC488-660F-4414-8D3E-88DBB1534037}"/>
    <cellStyle name="20% - Accent5 2 2" xfId="275" xr:uid="{FA352EDB-AC24-4359-B10C-974988883152}"/>
    <cellStyle name="20% - Accent5 2 2 2" xfId="276" xr:uid="{99D85231-B046-4B5E-9B7B-23C22EE2B697}"/>
    <cellStyle name="20% - Accent5 2 2 3" xfId="277" xr:uid="{EB4859CA-F455-447A-9251-1A808ABEBB10}"/>
    <cellStyle name="20% - Accent5 2 3" xfId="274" xr:uid="{4B6CC7BB-8A55-435B-BBA5-8D4E5D32579A}"/>
    <cellStyle name="20% - Accent5 3" xfId="15" xr:uid="{ADA37D05-2F98-4E64-A50C-B8A0C8F8DA72}"/>
    <cellStyle name="20% - Accent6 2" xfId="18" xr:uid="{26E6A825-32D4-4498-903C-DA7096CB02A7}"/>
    <cellStyle name="20% - Accent6 2 2" xfId="279" xr:uid="{FC6D796A-2BBE-4031-8B52-35829516C906}"/>
    <cellStyle name="20% - Accent6 2 2 2" xfId="280" xr:uid="{0857436A-9C3B-492C-BAA6-EF2383B23571}"/>
    <cellStyle name="20% - Accent6 2 2 3" xfId="281" xr:uid="{1D767678-3F4C-4406-8C1A-A8AEB59D2C56}"/>
    <cellStyle name="20% - Accent6 2 3" xfId="278" xr:uid="{D0EBC9F0-38C9-4D13-9BEF-61EF63630991}"/>
    <cellStyle name="20% - Accent6 3" xfId="17" xr:uid="{F648E24C-5564-45FD-9459-3966C1D52C38}"/>
    <cellStyle name="40% - Accent1 2" xfId="20" xr:uid="{82672C04-B3C3-450F-AB8E-D833564C00E9}"/>
    <cellStyle name="40% - Accent1 2 2" xfId="283" xr:uid="{60EE8DE5-D567-4789-BE54-8F77BA6C7827}"/>
    <cellStyle name="40% - Accent1 2 2 2" xfId="284" xr:uid="{C605E307-511A-4E65-AC7F-521D6FBCF090}"/>
    <cellStyle name="40% - Accent1 2 2 3" xfId="285" xr:uid="{5F44B930-BD92-4C6C-B369-FF44F97CB34D}"/>
    <cellStyle name="40% - Accent1 2 3" xfId="282" xr:uid="{3AA20D17-6FE3-48D7-9AC0-C7D968FB99E3}"/>
    <cellStyle name="40% - Accent1 3" xfId="19" xr:uid="{67FE2EA6-AFB1-4C6D-AB59-6ED5073871A9}"/>
    <cellStyle name="40% - Accent2 2" xfId="22" xr:uid="{A163B7F2-9286-4C7C-A498-FA0CD7D1BD69}"/>
    <cellStyle name="40% - Accent2 2 2" xfId="287" xr:uid="{7D991251-3C44-40C5-8FF0-879CC2A8E2D9}"/>
    <cellStyle name="40% - Accent2 2 2 2" xfId="288" xr:uid="{D62A964B-96AC-4E27-A4C2-5765F95A0611}"/>
    <cellStyle name="40% - Accent2 2 2 3" xfId="289" xr:uid="{5489247F-6EFB-4C43-8FC7-A60B0ED5F30F}"/>
    <cellStyle name="40% - Accent2 2 3" xfId="286" xr:uid="{39E62BD3-457F-42F5-9374-59DFC20828E6}"/>
    <cellStyle name="40% - Accent2 3" xfId="21" xr:uid="{73AE6C7F-81C7-4379-A99E-025FB72515E8}"/>
    <cellStyle name="40% - Accent3 2" xfId="24" xr:uid="{FAC7C379-4185-4FA4-B44B-10F9F48887FD}"/>
    <cellStyle name="40% - Accent3 2 2" xfId="291" xr:uid="{9B6F8D9C-4351-4262-915E-140EE2785364}"/>
    <cellStyle name="40% - Accent3 2 2 2" xfId="292" xr:uid="{89BC23B9-F6E3-412A-A96C-9DB9B3AFCC44}"/>
    <cellStyle name="40% - Accent3 2 2 3" xfId="293" xr:uid="{C8E8244F-713C-4EBF-A788-67758DCDD310}"/>
    <cellStyle name="40% - Accent3 2 3" xfId="290" xr:uid="{216BF177-2940-4749-95F3-53C3541E5E9B}"/>
    <cellStyle name="40% - Accent3 3" xfId="23" xr:uid="{61ADDF66-27C0-4C93-8EFA-C55B457505BD}"/>
    <cellStyle name="40% - Accent4 2" xfId="26" xr:uid="{F8AF1ABC-7ABC-43EB-9C44-C7B599363F2D}"/>
    <cellStyle name="40% - Accent4 2 2" xfId="295" xr:uid="{3AC75A57-6DE2-40BA-9F33-49B3A70029DC}"/>
    <cellStyle name="40% - Accent4 2 2 2" xfId="296" xr:uid="{92A7D9C3-9DC1-4019-9C25-8ABC3E7F5409}"/>
    <cellStyle name="40% - Accent4 2 2 3" xfId="297" xr:uid="{81C4A002-469C-462B-A50B-806150D44DC5}"/>
    <cellStyle name="40% - Accent4 2 3" xfId="294" xr:uid="{9BC7AD18-2111-4F46-8AA1-E88F8DC4E82F}"/>
    <cellStyle name="40% - Accent4 3" xfId="25" xr:uid="{54243E97-E9B5-4BE2-9391-844867B148A9}"/>
    <cellStyle name="40% - Accent5 2" xfId="28" xr:uid="{BB5C0EE3-64C0-44DE-8714-F2D33CC26015}"/>
    <cellStyle name="40% - Accent5 2 2" xfId="299" xr:uid="{1ABC40CB-9F7E-4FF6-8489-97F34629CC6D}"/>
    <cellStyle name="40% - Accent5 2 2 2" xfId="300" xr:uid="{1AF66DB0-3FD2-40DB-9B63-A2B786273F93}"/>
    <cellStyle name="40% - Accent5 2 2 3" xfId="301" xr:uid="{3AF03D1D-E527-43D0-8F52-A5CC291A9B32}"/>
    <cellStyle name="40% - Accent5 2 3" xfId="298" xr:uid="{FC2746C7-2159-4235-A32C-E8C7DCC0E4DA}"/>
    <cellStyle name="40% - Accent5 3" xfId="27" xr:uid="{7AA810C6-42E6-43F5-A0AE-69AF864881FB}"/>
    <cellStyle name="40% - Accent6 2" xfId="30" xr:uid="{FEAB4B1D-BB95-45E4-A73B-E68C8F4C2815}"/>
    <cellStyle name="40% - Accent6 2 2" xfId="303" xr:uid="{2BA9A0BE-D0CD-4F3E-A6BC-FDC59E3416D0}"/>
    <cellStyle name="40% - Accent6 2 2 2" xfId="304" xr:uid="{4008BC1A-C3FB-450A-8888-DF49CB5A9182}"/>
    <cellStyle name="40% - Accent6 2 2 3" xfId="305" xr:uid="{DF1A1B4A-8C34-468F-970B-0EEBCC3DB7A9}"/>
    <cellStyle name="40% - Accent6 2 3" xfId="302" xr:uid="{0EC858B5-8B0F-43D4-91EC-58E3639FD8E4}"/>
    <cellStyle name="40% - Accent6 3" xfId="29" xr:uid="{B439A724-296C-44BA-B9A4-D625D6971CFD}"/>
    <cellStyle name="5x indented GHG Textfiels" xfId="306" xr:uid="{AD815639-ACDC-495B-86FC-13B9A1D418BC}"/>
    <cellStyle name="60% - Accent1 2" xfId="32" xr:uid="{D8D3AD80-5068-43D7-B464-5F63D889B880}"/>
    <cellStyle name="60% - Accent1 2 2" xfId="308" xr:uid="{9ECC1B24-0C70-4D78-A464-DD5E8E3A49F1}"/>
    <cellStyle name="60% - Accent1 2 2 2" xfId="309" xr:uid="{4D64837E-D544-4849-BB63-443C5D9BC58A}"/>
    <cellStyle name="60% - Accent1 2 2 3" xfId="310" xr:uid="{C261B637-C6DE-456A-90D3-3A241EE21D6C}"/>
    <cellStyle name="60% - Accent1 2 3" xfId="307" xr:uid="{E360976B-5E4A-4B23-9C7B-5259518A0C12}"/>
    <cellStyle name="60% - Accent1 3" xfId="31" xr:uid="{B663D8F2-928A-4D21-89CA-DDD3110F6DB8}"/>
    <cellStyle name="60% - Accent2 2" xfId="34" xr:uid="{3D6DEB74-D3AB-4B3E-AFF6-2B85B867B7F0}"/>
    <cellStyle name="60% - Accent2 2 2" xfId="312" xr:uid="{F51359A8-99B2-4532-AB62-8F7259C6AFCF}"/>
    <cellStyle name="60% - Accent2 2 2 2" xfId="313" xr:uid="{014AFA22-5A21-4CCF-988D-6BEBBEB577C1}"/>
    <cellStyle name="60% - Accent2 2 2 3" xfId="314" xr:uid="{EB9C7783-C1DB-4E58-A3C8-992AB12D2C7D}"/>
    <cellStyle name="60% - Accent2 2 3" xfId="311" xr:uid="{3E76E115-D250-42D5-84A3-AE7A430D05CF}"/>
    <cellStyle name="60% - Accent2 3" xfId="33" xr:uid="{CF3B1123-B7F9-477E-9CAA-C317126DD82C}"/>
    <cellStyle name="60% - Accent3 2" xfId="36" xr:uid="{9C0A1A9B-B3B2-4C50-8377-B4E13B27C3E6}"/>
    <cellStyle name="60% - Accent3 2 2" xfId="316" xr:uid="{39431884-F597-4DA5-BF24-90F8BC0C215A}"/>
    <cellStyle name="60% - Accent3 2 2 2" xfId="317" xr:uid="{268444C4-EB68-4725-863A-42C98EE1EA8E}"/>
    <cellStyle name="60% - Accent3 2 2 3" xfId="318" xr:uid="{ED7047DB-F9CB-4199-A25C-50B077ED1EDA}"/>
    <cellStyle name="60% - Accent3 2 3" xfId="315" xr:uid="{99B43C55-BB75-45F6-A625-142033C9305E}"/>
    <cellStyle name="60% - Accent3 3" xfId="35" xr:uid="{CC858317-EA61-426A-BEC8-AECC9CB9A32C}"/>
    <cellStyle name="60% - Accent4 2" xfId="38" xr:uid="{C4C1DC86-F167-41D1-8A5B-CD04A6B2BA78}"/>
    <cellStyle name="60% - Accent4 2 2" xfId="320" xr:uid="{7ACA3AC4-E9BA-4085-9AF7-0A5097CD503C}"/>
    <cellStyle name="60% - Accent4 2 2 2" xfId="321" xr:uid="{D43090E3-47AC-4738-A88E-8DFB1910AB94}"/>
    <cellStyle name="60% - Accent4 2 2 3" xfId="322" xr:uid="{0A661D51-5E12-449C-AC9C-93ED1B2A5EEC}"/>
    <cellStyle name="60% - Accent4 2 3" xfId="319" xr:uid="{B4CD9E5B-81A5-4F65-BF00-D2AE7154CF35}"/>
    <cellStyle name="60% - Accent4 3" xfId="37" xr:uid="{F54446BD-A8A7-403F-8C88-D86C102DFFBD}"/>
    <cellStyle name="60% - Accent5 2" xfId="40" xr:uid="{EBE524B1-90D2-4EED-BB69-783CB4AD443E}"/>
    <cellStyle name="60% - Accent5 2 2" xfId="324" xr:uid="{56329416-E7FE-4376-85C6-B102DBCC5804}"/>
    <cellStyle name="60% - Accent5 2 2 2" xfId="325" xr:uid="{291FFA6E-7C3E-4B5C-B053-6C9121494AFD}"/>
    <cellStyle name="60% - Accent5 2 2 3" xfId="326" xr:uid="{17347267-E477-40BF-8798-3AE517712FAD}"/>
    <cellStyle name="60% - Accent5 2 3" xfId="323" xr:uid="{996AE532-5121-4D1B-A496-F19C5060CADC}"/>
    <cellStyle name="60% - Accent5 3" xfId="39" xr:uid="{95C18323-0CCD-4084-9017-35A229C9EC81}"/>
    <cellStyle name="60% - Accent6 2" xfId="42" xr:uid="{0FC03249-803E-4E30-B32E-E6C99EB80C31}"/>
    <cellStyle name="60% - Accent6 2 2" xfId="328" xr:uid="{30F18233-6F82-4F04-9542-D9C34C0508F8}"/>
    <cellStyle name="60% - Accent6 2 2 2" xfId="329" xr:uid="{F52A6D6A-C78C-48B9-A7A1-517061552228}"/>
    <cellStyle name="60% - Accent6 2 2 3" xfId="330" xr:uid="{0F2090E4-05DC-456A-8B2C-173BBA888066}"/>
    <cellStyle name="60% - Accent6 2 3" xfId="327" xr:uid="{44586756-D991-435D-9FF9-0AD4137A0EA3}"/>
    <cellStyle name="60% - Accent6 3" xfId="41" xr:uid="{94BC0B3A-6C13-475F-AE1E-1EE4945B6F08}"/>
    <cellStyle name="Accent1 2" xfId="44" xr:uid="{08AFCE12-B993-41CE-B29B-AA6F0FA5E98C}"/>
    <cellStyle name="Accent1 2 2" xfId="332" xr:uid="{AA2C4F90-C4DF-4B62-A0EB-644BB8A536AE}"/>
    <cellStyle name="Accent1 2 2 2" xfId="333" xr:uid="{FA73CF7F-3FFA-46E9-A10D-6898EC29E35C}"/>
    <cellStyle name="Accent1 2 2 3" xfId="334" xr:uid="{2F773DD9-0448-4EDF-A3F3-EC81E6522CDC}"/>
    <cellStyle name="Accent1 2 3" xfId="331" xr:uid="{086B8718-D6F6-4173-BC27-441D681BFDF0}"/>
    <cellStyle name="Accent1 3" xfId="43" xr:uid="{B47DEC21-A577-433A-B76F-0F7F537A35E2}"/>
    <cellStyle name="Accent2 2" xfId="46" xr:uid="{E4CBF3C6-C027-4676-99A4-A2E546E58224}"/>
    <cellStyle name="Accent2 2 2" xfId="336" xr:uid="{5FCF226B-38CB-4159-A291-466A309A8A17}"/>
    <cellStyle name="Accent2 2 2 2" xfId="337" xr:uid="{11B69FA2-7EB4-4B2A-B6F0-56C223CA3232}"/>
    <cellStyle name="Accent2 2 2 3" xfId="338" xr:uid="{FBEFA41A-EF2A-4D9E-8BD6-C30C039F50A9}"/>
    <cellStyle name="Accent2 2 3" xfId="335" xr:uid="{EB5A5BD6-20A7-4FC9-89FF-1CC9FA7B8F2E}"/>
    <cellStyle name="Accent2 3" xfId="45" xr:uid="{DCAA49C9-3857-4BD4-8AED-5A5D4884A934}"/>
    <cellStyle name="Accent2 3 2" xfId="181" xr:uid="{D0300146-A559-41CF-BBDC-A92BB958DF7A}"/>
    <cellStyle name="Accent3 2" xfId="48" xr:uid="{069C2FC5-EF25-44FF-8A46-90A333FF460D}"/>
    <cellStyle name="Accent3 2 2" xfId="340" xr:uid="{D46BA0E8-C789-446D-BAF7-8FC223D3D890}"/>
    <cellStyle name="Accent3 2 2 2" xfId="341" xr:uid="{4EDC0310-87E7-4EC2-9FA3-5763DCAE052D}"/>
    <cellStyle name="Accent3 2 2 3" xfId="342" xr:uid="{80BC95E2-0104-4B61-A272-A909A43B1B97}"/>
    <cellStyle name="Accent3 2 3" xfId="339" xr:uid="{612966B1-C5F5-442F-A9A3-C95B3399F8DB}"/>
    <cellStyle name="Accent3 3" xfId="47" xr:uid="{C0B9E8BD-2E17-45E9-8613-AB9D0B851185}"/>
    <cellStyle name="Accent4 2" xfId="50" xr:uid="{A8DFB988-E455-481C-A738-4D8071718233}"/>
    <cellStyle name="Accent4 2 2" xfId="344" xr:uid="{02DEB78D-751D-4F6B-9C54-CAAC113FFB63}"/>
    <cellStyle name="Accent4 2 2 2" xfId="345" xr:uid="{845B131D-457F-43BB-9232-8FEB60B0E576}"/>
    <cellStyle name="Accent4 2 2 3" xfId="346" xr:uid="{4BEA2C2C-1689-45C2-B266-08CA8ED9844F}"/>
    <cellStyle name="Accent4 2 3" xfId="343" xr:uid="{AF6610B2-3D67-44E7-8BA6-95EA85A753E4}"/>
    <cellStyle name="Accent4 3" xfId="49" xr:uid="{67ACE537-59EA-48BE-ABA0-201E80EF993A}"/>
    <cellStyle name="Accent5 2" xfId="52" xr:uid="{F2722463-E5EA-42B8-B73D-3C68AD25A6FA}"/>
    <cellStyle name="Accent5 2 2" xfId="348" xr:uid="{C4F0A7F7-64B5-4FB0-8470-2297F4DEBE3F}"/>
    <cellStyle name="Accent5 2 2 2" xfId="349" xr:uid="{295E2484-9DFC-454E-9E8F-CECCC0C56D6F}"/>
    <cellStyle name="Accent5 2 2 3" xfId="350" xr:uid="{D1BE63F1-2D3F-41FD-AD76-EEE6DA15D4B4}"/>
    <cellStyle name="Accent5 2 3" xfId="347" xr:uid="{367040F7-8BBB-47D6-979E-0E5EA9718008}"/>
    <cellStyle name="Accent5 3" xfId="51" xr:uid="{EABB9EB0-ECAE-41DE-936F-6EE2BEF385D8}"/>
    <cellStyle name="Accent6 2" xfId="54" xr:uid="{7FE1EFF9-6013-4F2A-88A1-F92A51933590}"/>
    <cellStyle name="Accent6 2 2" xfId="352" xr:uid="{03FCE7BB-36C0-413E-8511-0146D62FAE91}"/>
    <cellStyle name="Accent6 2 2 2" xfId="353" xr:uid="{37EC0DE2-E02C-4FA0-9643-62EBDC195838}"/>
    <cellStyle name="Accent6 2 2 3" xfId="354" xr:uid="{B75A2616-DFE1-4740-92C7-1AF5686C7E43}"/>
    <cellStyle name="Accent6 2 3" xfId="351" xr:uid="{B4DB3190-4E3D-48D4-94FC-ABBDA83C1D6B}"/>
    <cellStyle name="Accent6 3" xfId="53" xr:uid="{3839B4B8-E9EF-4B80-8096-63473A75504B}"/>
    <cellStyle name="AggblueCels_1x" xfId="355" xr:uid="{C8F6718C-6621-4CCC-A0DC-CB8A21F5ECA1}"/>
    <cellStyle name="Bad 2" xfId="56" xr:uid="{72EEF01D-0628-42B6-9022-8DD205DAB9CB}"/>
    <cellStyle name="Bad 2 2" xfId="357" xr:uid="{9D5C1C44-DDCB-41F8-8F24-987599BB8C39}"/>
    <cellStyle name="Bad 2 2 2" xfId="358" xr:uid="{3EC586E8-7335-4D88-8D83-AE3AFAD92817}"/>
    <cellStyle name="Bad 2 2 3" xfId="359" xr:uid="{CFD6087C-DD3C-41E8-8D11-44CAB3BA5FEF}"/>
    <cellStyle name="Bad 2 3" xfId="356" xr:uid="{9EFDF3A8-145F-41A3-A194-ABBAC18719F6}"/>
    <cellStyle name="Bad 3" xfId="55" xr:uid="{414EC505-834F-4A93-B65F-3482B4A589B3}"/>
    <cellStyle name="Bold GHG Numbers (0.00)" xfId="360" xr:uid="{1F3EDB8E-0B57-49A0-AB5E-84C2D6ACA532}"/>
    <cellStyle name="Calculation 2" xfId="58" xr:uid="{737AA4C6-9921-41EF-89C3-DA81A11177D4}"/>
    <cellStyle name="Calculation 2 2" xfId="362" xr:uid="{A31E425F-C5CB-4755-8153-37AB9F79FE5F}"/>
    <cellStyle name="Calculation 2 2 2" xfId="363" xr:uid="{90E4CB51-1BA1-4EFB-862F-93E701F19F7D}"/>
    <cellStyle name="Calculation 2 2 2 2" xfId="364" xr:uid="{A00C2709-76C9-4D38-8FC6-B830D5F89EA8}"/>
    <cellStyle name="Calculation 2 2 2 3" xfId="365" xr:uid="{0454B369-D1BA-46C8-B502-A9CC4DF01D6C}"/>
    <cellStyle name="Calculation 2 3" xfId="366" xr:uid="{CDA319F5-9F00-4A5D-8AFB-D15CD62F3938}"/>
    <cellStyle name="Calculation 2 3 2" xfId="367" xr:uid="{740CDFB3-B9AE-4A02-A382-58DED60041F1}"/>
    <cellStyle name="Calculation 2 3 2 2" xfId="368" xr:uid="{463BEF61-1D11-4797-A158-30DFA5358F52}"/>
    <cellStyle name="Calculation 2 3 2 3" xfId="369" xr:uid="{4FA942EA-8491-4E60-92FF-CA7990169FB2}"/>
    <cellStyle name="Calculation 2 4" xfId="370" xr:uid="{02BD0F31-342D-44E3-A0F5-5A93C495C918}"/>
    <cellStyle name="Calculation 2 4 2" xfId="371" xr:uid="{68249AB3-713E-4107-B5DE-D581DD6663A6}"/>
    <cellStyle name="Calculation 2 4 3" xfId="372" xr:uid="{4C3C648B-FE60-45AD-A1F5-5400C980647A}"/>
    <cellStyle name="Calculation 2 5" xfId="361" xr:uid="{30072139-1DB7-44E9-990C-7007AFE14C41}"/>
    <cellStyle name="Calculation 3" xfId="57" xr:uid="{F3FC65F4-906C-4FD1-B8B9-4AA3320677D7}"/>
    <cellStyle name="Check Cell 2" xfId="60" xr:uid="{B12BEAA5-1787-45A7-99FD-972AE99E75F6}"/>
    <cellStyle name="Check Cell 2 2" xfId="374" xr:uid="{727F6F9A-788A-4EEF-8172-FB4412C6A23F}"/>
    <cellStyle name="Check Cell 2 2 2" xfId="375" xr:uid="{6F59FD7A-B1C6-4183-B0FB-1C28C0F8640C}"/>
    <cellStyle name="Check Cell 2 2 3" xfId="376" xr:uid="{1A7E698C-BCC1-4F51-BD12-A1EB3FC3F2A9}"/>
    <cellStyle name="Check Cell 2 3" xfId="373" xr:uid="{25C36CEC-8BC2-4740-8AD6-B80C52A97C8D}"/>
    <cellStyle name="Check Cell 3" xfId="59" xr:uid="{536564C7-D4A5-4D1F-9628-B4746D3EC1DE}"/>
    <cellStyle name="Comma" xfId="3" builtinId="3"/>
    <cellStyle name="Comma 10" xfId="185" xr:uid="{3284240C-6295-4FCE-8854-72C6D32471D7}"/>
    <cellStyle name="Comma 10 2" xfId="180" xr:uid="{18E70576-C03A-4726-8EC0-FB0B81EC9232}"/>
    <cellStyle name="Comma 10 2 2" xfId="187" xr:uid="{1E7119C3-F8A2-4AD4-BD24-C5F9DE0E5AC4}"/>
    <cellStyle name="Comma 10 2 2 2" xfId="191" xr:uid="{B2BE36B7-F9E4-4B68-BD1B-DE393F61CA2F}"/>
    <cellStyle name="Comma 10 2 2 3" xfId="606" xr:uid="{246B27E2-5FB1-4390-A878-79FC4E30C6FA}"/>
    <cellStyle name="Comma 10 2 3" xfId="564" xr:uid="{66EE4EDA-C405-45F2-8641-6F052004C138}"/>
    <cellStyle name="Comma 10 3" xfId="571" xr:uid="{16AF07EE-A007-4850-9F54-A367534613E6}"/>
    <cellStyle name="Comma 10 3 2" xfId="613" xr:uid="{B591ECDF-5B48-4DD4-81A9-1D23D217D856}"/>
    <cellStyle name="Comma 11" xfId="195" xr:uid="{D7F9F2C7-2B44-40BB-AE96-CCA3CFFFBAFE}"/>
    <cellStyle name="Comma 12" xfId="61" xr:uid="{A620A028-B093-45C5-8FD4-5E9A76D4A6BB}"/>
    <cellStyle name="Comma 2" xfId="62" xr:uid="{207C4E6A-EAB0-4D59-9524-09B014039CB6}"/>
    <cellStyle name="Comma 2 2" xfId="63" xr:uid="{D35A2E22-EF93-4DF5-B36D-C6DC4B37C686}"/>
    <cellStyle name="Comma 2 2 2" xfId="64" xr:uid="{39C7281F-E7E2-4282-A759-A228A9A6369F}"/>
    <cellStyle name="Comma 2 2 2 2" xfId="252" xr:uid="{EC07714D-3A8C-4DE8-BBB2-2A494B15A259}"/>
    <cellStyle name="Comma 2 2 2 2 2" xfId="558" xr:uid="{3A883FDA-E3AD-47EC-B45B-2F5F35D836C8}"/>
    <cellStyle name="Comma 2 2 2 2 2 2" xfId="600" xr:uid="{1D56A3C3-A89A-4C08-92BC-E63B84BE5F67}"/>
    <cellStyle name="Comma 2 2 2 3" xfId="544" xr:uid="{451A154D-246E-48CC-8947-1758BC689377}"/>
    <cellStyle name="Comma 2 2 2 3 2" xfId="586" xr:uid="{C3F9D133-A3A7-4C27-A44E-58ED367D4806}"/>
    <cellStyle name="Comma 2 2 2 4" xfId="242" xr:uid="{20A4F4C8-C2E3-4D91-98EF-681CE652E665}"/>
    <cellStyle name="Comma 2 2 3" xfId="211" xr:uid="{C8D17E5F-D9A1-4ECF-AAF9-6B33A2502FC9}"/>
    <cellStyle name="Comma 2 2 3 2" xfId="256" xr:uid="{C736EE38-4F85-4AF9-9E61-69E527E349A0}"/>
    <cellStyle name="Comma 2 2 3 2 2" xfId="562" xr:uid="{6108F574-4055-479E-97FD-3C99C5B7FFF6}"/>
    <cellStyle name="Comma 2 2 3 2 2 2" xfId="604" xr:uid="{2BBEE564-C192-4A72-92B8-BA59E02EFE2F}"/>
    <cellStyle name="Comma 2 2 3 3" xfId="548" xr:uid="{97C57A4A-AD8D-459D-8C9A-8E93E4F8E2EC}"/>
    <cellStyle name="Comma 2 2 3 3 2" xfId="590" xr:uid="{30810297-DED0-4A20-8533-9DDA0BF57632}"/>
    <cellStyle name="Comma 2 2 3 4" xfId="245" xr:uid="{349C266D-E68F-476F-AC4A-B4B121369C80}"/>
    <cellStyle name="Comma 2 2 4" xfId="248" xr:uid="{8ACA39DA-D549-49B9-ADDA-DBB42C53B65A}"/>
    <cellStyle name="Comma 2 2 4 2" xfId="552" xr:uid="{44F69F75-68D9-42DD-96C5-B4DF6302BF22}"/>
    <cellStyle name="Comma 2 2 4 2 2" xfId="594" xr:uid="{CA26929A-A343-4858-AA02-6019F7DAA3D4}"/>
    <cellStyle name="Comma 2 2 5" xfId="379" xr:uid="{CEA23A6F-9603-437C-9BEF-01E6A0221467}"/>
    <cellStyle name="Comma 2 2 5 2" xfId="566" xr:uid="{32639B62-8857-48CD-B374-39712A8F6B3C}"/>
    <cellStyle name="Comma 2 2 5 2 2" xfId="608" xr:uid="{B1199E2F-1312-4D00-805A-035AA58FCF3B}"/>
    <cellStyle name="Comma 2 2 5 3" xfId="573" xr:uid="{863DE3A6-BA15-4014-9C8C-C3DB63F25543}"/>
    <cellStyle name="Comma 2 2 5 3 2" xfId="615" xr:uid="{502A7EE5-E8FD-4385-907D-4CAA15A93812}"/>
    <cellStyle name="Comma 2 2 6" xfId="538" xr:uid="{042C22E2-8917-46BB-80C8-6755894F67F8}"/>
    <cellStyle name="Comma 2 2 6 2" xfId="580" xr:uid="{5D3CFC5C-678C-45E0-9761-ABF234EFD9F5}"/>
    <cellStyle name="Comma 2 2 7" xfId="239" xr:uid="{B8FC336E-0F21-4D97-A2A6-0E1C3B8F8196}"/>
    <cellStyle name="Comma 2 3" xfId="65" xr:uid="{36B3D68F-FF9F-44B8-AB6B-65A9959CFEFE}"/>
    <cellStyle name="Comma 2 3 2" xfId="66" xr:uid="{612D2A69-07B1-4139-A75A-EE9B9256E9E2}"/>
    <cellStyle name="Comma 2 3 2 2" xfId="554" xr:uid="{E105101C-4C25-4C03-9480-66857839E37A}"/>
    <cellStyle name="Comma 2 3 2 2 2" xfId="596" xr:uid="{2EC072FE-3E52-4F31-B9AD-6276F27A76F6}"/>
    <cellStyle name="Comma 2 3 3" xfId="214" xr:uid="{3D007E9E-10E3-4778-9F2A-404A8D07C734}"/>
    <cellStyle name="Comma 2 3 3 2" xfId="567" xr:uid="{637AF9AF-5671-4D2F-84B5-FE9F4327FCD5}"/>
    <cellStyle name="Comma 2 3 3 2 2" xfId="609" xr:uid="{09527F40-8764-4AAD-8EE8-15103A1183B2}"/>
    <cellStyle name="Comma 2 3 3 3" xfId="574" xr:uid="{429EE3FF-8673-4AF1-9F91-79882421F302}"/>
    <cellStyle name="Comma 2 3 3 3 2" xfId="616" xr:uid="{2EBF1AE8-5E64-45DC-95B2-C665E32C8C71}"/>
    <cellStyle name="Comma 2 3 3 4" xfId="380" xr:uid="{E065E115-6FFF-48AA-9159-6B595B1966DD}"/>
    <cellStyle name="Comma 2 3 4" xfId="540" xr:uid="{2DDDE750-5651-42C3-85C8-9BD49292DE02}"/>
    <cellStyle name="Comma 2 3 4 2" xfId="582" xr:uid="{47453DBB-32DC-4325-937D-C86722C59240}"/>
    <cellStyle name="Comma 2 4" xfId="67" xr:uid="{E8EBF0BF-BE11-4E5B-837E-3F36AACD9A41}"/>
    <cellStyle name="Comma 2 4 2" xfId="250" xr:uid="{448538D8-036E-4A4C-8452-448488DA796E}"/>
    <cellStyle name="Comma 2 4 2 2" xfId="556" xr:uid="{169BC004-59CE-47CD-B88B-7E722C02AA30}"/>
    <cellStyle name="Comma 2 4 2 2 2" xfId="598" xr:uid="{2A5A8A9E-285E-4B23-9E5C-A9307EB0F723}"/>
    <cellStyle name="Comma 2 4 3" xfId="381" xr:uid="{65DEA6ED-1AB9-4C57-9960-5E770CE56625}"/>
    <cellStyle name="Comma 2 4 3 2" xfId="568" xr:uid="{CC69D50A-A0E4-48EB-891C-A14AC928BA71}"/>
    <cellStyle name="Comma 2 4 3 2 2" xfId="610" xr:uid="{7508007D-ADA3-4560-96E4-C637B7925F05}"/>
    <cellStyle name="Comma 2 4 3 3" xfId="575" xr:uid="{D16040E1-A3C5-4786-A610-9E73EA06E48D}"/>
    <cellStyle name="Comma 2 4 3 3 2" xfId="617" xr:uid="{CC94D08F-1719-4D76-BBF7-1792DB19513C}"/>
    <cellStyle name="Comma 2 4 4" xfId="542" xr:uid="{9A44F19B-98F5-4173-85CB-463A80D38BB7}"/>
    <cellStyle name="Comma 2 4 4 2" xfId="584" xr:uid="{0310C866-E1FA-4C26-B6C3-4758AC179C56}"/>
    <cellStyle name="Comma 2 5" xfId="68" xr:uid="{A3B77987-7D3D-46D5-BE0B-FD275F03CE44}"/>
    <cellStyle name="Comma 2 5 2" xfId="254" xr:uid="{F9F2E2E4-7D45-4A01-8061-A15D2A9FF3F7}"/>
    <cellStyle name="Comma 2 5 2 2" xfId="560" xr:uid="{F8622579-6088-4657-84A1-6A3809E87803}"/>
    <cellStyle name="Comma 2 5 2 2 2" xfId="602" xr:uid="{B3F1998A-D269-4291-AD3A-B8663FC764BE}"/>
    <cellStyle name="Comma 2 5 3" xfId="546" xr:uid="{A5455169-D1E5-4E7C-A05A-D3C97D69EDCA}"/>
    <cellStyle name="Comma 2 5 3 2" xfId="588" xr:uid="{911BC52E-A7E7-4BDD-B107-E9A7B149BA98}"/>
    <cellStyle name="Comma 2 6" xfId="198" xr:uid="{87799507-8449-45E8-9270-0C2EF6082B05}"/>
    <cellStyle name="Comma 2 6 2" xfId="550" xr:uid="{9F5FEF2B-97A6-4D7A-A5E3-E09212AC5EFE}"/>
    <cellStyle name="Comma 2 6 2 2" xfId="592" xr:uid="{D825F2C9-8B86-4043-A7DF-F618E69989EC}"/>
    <cellStyle name="Comma 2 7" xfId="378" xr:uid="{145365B8-281E-4F2C-955F-22DD7BE40F70}"/>
    <cellStyle name="Comma 2 7 2" xfId="565" xr:uid="{88769AC6-D19E-4524-AE01-AAB80FE70EC2}"/>
    <cellStyle name="Comma 2 7 2 2" xfId="607" xr:uid="{5B2E7670-F8E9-4A7C-8BD2-3D1E88007C2C}"/>
    <cellStyle name="Comma 2 7 3" xfId="572" xr:uid="{BF013EFB-AF76-4917-BF7C-1AF7A302AF90}"/>
    <cellStyle name="Comma 2 7 3 2" xfId="614" xr:uid="{AFC137E5-AF8E-4AC8-B684-1911FF22F71F}"/>
    <cellStyle name="Comma 2 8" xfId="536" xr:uid="{EAB6BAA6-E869-41B3-B408-199BD0E2AA3C}"/>
    <cellStyle name="Comma 2 8 2" xfId="578" xr:uid="{9D882AE0-CCDF-4286-B3DA-A7B71687A938}"/>
    <cellStyle name="Comma 3" xfId="69" xr:uid="{AC6D04FC-FD2A-4040-81B6-4A4C3E666C75}"/>
    <cellStyle name="Comma 3 2" xfId="70" xr:uid="{BBC22F56-103A-44B0-B3C8-F19F93A159BE}"/>
    <cellStyle name="Comma 3 2 2" xfId="71" xr:uid="{C4B5A646-4DA1-4595-A6C0-A6D181DE36DB}"/>
    <cellStyle name="Comma 3 2 2 2" xfId="557" xr:uid="{F36B082C-4A8B-4EED-93DB-B35F633A20E4}"/>
    <cellStyle name="Comma 3 2 2 2 2" xfId="599" xr:uid="{7515CE89-8537-402F-BBFA-8B7DB6C4ABC1}"/>
    <cellStyle name="Comma 3 2 2 3" xfId="251" xr:uid="{A38CDF4A-7D2A-44D8-B010-4B21B90B9CAA}"/>
    <cellStyle name="Comma 3 2 3" xfId="213" xr:uid="{39C7FCF0-0588-4CE2-994E-AC0D4E9A3016}"/>
    <cellStyle name="Comma 3 2 3 2" xfId="585" xr:uid="{345356CB-03B6-44C3-9E8E-E7546846F882}"/>
    <cellStyle name="Comma 3 2 3 3" xfId="543" xr:uid="{4B7DB8CF-F20F-4DA8-BC5A-B16DD359419F}"/>
    <cellStyle name="Comma 3 2 4" xfId="241" xr:uid="{42469584-0F79-474C-9DA5-04F74AE30D39}"/>
    <cellStyle name="Comma 3 3" xfId="72" xr:uid="{26551A04-C216-4AEA-97A1-5A435E6D8BE3}"/>
    <cellStyle name="Comma 3 3 2" xfId="255" xr:uid="{0A58C73C-9CB6-4246-A73C-C36C95BDD4BF}"/>
    <cellStyle name="Comma 3 3 2 2" xfId="561" xr:uid="{FB84FC5B-5E08-45E5-A4FC-56A200017E1C}"/>
    <cellStyle name="Comma 3 3 2 2 2" xfId="603" xr:uid="{10DD873D-1202-44E5-B305-743C3D499A84}"/>
    <cellStyle name="Comma 3 3 3" xfId="547" xr:uid="{CC078E39-AB63-43BC-B479-2B429B65DDCE}"/>
    <cellStyle name="Comma 3 3 3 2" xfId="589" xr:uid="{57286586-E792-474C-A3F5-9F1CE89C7114}"/>
    <cellStyle name="Comma 3 3 4" xfId="244" xr:uid="{C200928B-0DC2-4C0B-94FA-41DD3D2A302A}"/>
    <cellStyle name="Comma 3 4" xfId="73" xr:uid="{32E0AC60-A733-483B-98CF-D570CC47976B}"/>
    <cellStyle name="Comma 3 4 2" xfId="551" xr:uid="{60E15706-F319-4E3F-BF3B-B9162A7E4CD9}"/>
    <cellStyle name="Comma 3 4 2 2" xfId="593" xr:uid="{6AB82FC4-2F48-456E-82DC-4869471C1960}"/>
    <cellStyle name="Comma 3 4 3" xfId="247" xr:uid="{3F3ACD3E-AA0B-463B-A019-5BB7E2F325DC}"/>
    <cellStyle name="Comma 3 5" xfId="197" xr:uid="{54BC7C32-C28D-42B9-B2F9-8FD44D80DF44}"/>
    <cellStyle name="Comma 3 5 2" xfId="569" xr:uid="{6DE16C7A-12B2-4192-A5C1-0440576C111F}"/>
    <cellStyle name="Comma 3 5 2 2" xfId="611" xr:uid="{9326A35D-DC4C-4FE6-992B-93340E88757B}"/>
    <cellStyle name="Comma 3 5 3" xfId="576" xr:uid="{9703B8D5-89FC-4216-955E-32E22AB9CC53}"/>
    <cellStyle name="Comma 3 5 3 2" xfId="618" xr:uid="{C715242B-BD42-4F92-AEC4-29C54DD3C410}"/>
    <cellStyle name="Comma 3 5 4" xfId="382" xr:uid="{8FFBA83C-0D68-4384-82FE-A5AB3FC7DD36}"/>
    <cellStyle name="Comma 3 6" xfId="537" xr:uid="{04563F7D-4C98-4554-AD56-EA11B7D41F23}"/>
    <cellStyle name="Comma 3 6 2" xfId="579" xr:uid="{022A5CCB-0846-47FF-8152-8E45C59F29E4}"/>
    <cellStyle name="Comma 3 7" xfId="238" xr:uid="{10F0CA7D-8E8D-4918-B501-5FE3CAE80EEB}"/>
    <cellStyle name="Comma 4" xfId="74" xr:uid="{F59090FF-3C95-4E25-BD91-8456E875B165}"/>
    <cellStyle name="Comma 4 2" xfId="75" xr:uid="{8EF4CADA-78DA-45BC-A73A-9358CCEF4AA2}"/>
    <cellStyle name="Comma 4 2 2" xfId="553" xr:uid="{0705ABDA-E27C-4C7B-B487-D6552A8C54CF}"/>
    <cellStyle name="Comma 4 2 2 2" xfId="595" xr:uid="{3771CF52-A4DA-4639-989C-1C90B8129863}"/>
    <cellStyle name="Comma 4 2 3" xfId="249" xr:uid="{FC9448DC-0B3D-4FAE-A7B1-0919E2E5B8F2}"/>
    <cellStyle name="Comma 4 3" xfId="196" xr:uid="{C7315810-DC59-4EBE-B594-0EB1A6ADEA01}"/>
    <cellStyle name="Comma 4 3 2" xfId="581" xr:uid="{0CA93C69-2957-41C3-BA00-2F719929C6CF}"/>
    <cellStyle name="Comma 4 3 3" xfId="539" xr:uid="{729B2ADC-7994-49AB-B3C4-6524EA99A3A6}"/>
    <cellStyle name="Comma 4 4" xfId="240" xr:uid="{BA6142D7-7731-4F27-93B2-DC681211F989}"/>
    <cellStyle name="Comma 5" xfId="76" xr:uid="{436A7655-615F-491D-A251-D9FF673AF818}"/>
    <cellStyle name="Comma 5 2" xfId="77" xr:uid="{F83B2679-B620-44E5-904A-A20F2127A8A4}"/>
    <cellStyle name="Comma 5 2 2" xfId="555" xr:uid="{4E51BA9D-A889-4523-B1AA-CAFC1F2EA57D}"/>
    <cellStyle name="Comma 5 2 2 2" xfId="597" xr:uid="{03F15670-1F16-4C3F-BE7C-1DDB30B1325F}"/>
    <cellStyle name="Comma 5 3" xfId="209" xr:uid="{DC9275DB-9796-474B-AB62-EC63DE250009}"/>
    <cellStyle name="Comma 5 3 2" xfId="583" xr:uid="{DDE4A3BF-AD3F-492A-928B-06B25422006D}"/>
    <cellStyle name="Comma 5 3 3" xfId="541" xr:uid="{5956FFBF-FE99-4E71-840D-030A84BBCD1C}"/>
    <cellStyle name="Comma 6" xfId="78" xr:uid="{BAD2BE73-F65E-4FDE-88B4-54B8BAE3C862}"/>
    <cellStyle name="Comma 6 2" xfId="79" xr:uid="{19EF373F-A7B2-4CDC-BC46-686CD566EB91}"/>
    <cellStyle name="Comma 6 2 2" xfId="559" xr:uid="{A69244F2-0EE1-4334-B27A-09CF867902DD}"/>
    <cellStyle name="Comma 6 2 2 2" xfId="601" xr:uid="{CE35C97E-3F05-42B2-B673-A96E525F0AB3}"/>
    <cellStyle name="Comma 6 2 3" xfId="253" xr:uid="{116B1EB6-AF8B-4A50-B2BB-7B98240971D8}"/>
    <cellStyle name="Comma 6 3" xfId="212" xr:uid="{C3B0EF57-E667-4FB5-8460-BFA7228364C4}"/>
    <cellStyle name="Comma 6 3 2" xfId="587" xr:uid="{2BFC3729-08EB-418C-8F1E-5F31A47A0523}"/>
    <cellStyle name="Comma 6 3 3" xfId="545" xr:uid="{2CF24985-472B-4915-B226-1B8687E59EA3}"/>
    <cellStyle name="Comma 6 4" xfId="243" xr:uid="{5EB4A61B-5A63-43C3-9F35-26F77EE2A1C2}"/>
    <cellStyle name="Comma 7" xfId="80" xr:uid="{CE55BAB4-D707-44BD-BF74-300DFC7C8504}"/>
    <cellStyle name="Comma 7 2" xfId="81" xr:uid="{B679BA68-9A00-4E5D-85B2-CCEED577BCB6}"/>
    <cellStyle name="Comma 7 2 2" xfId="591" xr:uid="{94AB89DC-92A7-4A84-84BC-832DCFFE3346}"/>
    <cellStyle name="Comma 7 2 3" xfId="549" xr:uid="{158F1336-BCD7-489E-8B47-9D5D86B807A8}"/>
    <cellStyle name="Comma 7 3" xfId="222" xr:uid="{E64A42A2-6B41-42F3-8A7A-B822C90AE879}"/>
    <cellStyle name="Comma 7 4" xfId="246" xr:uid="{27C465EC-13BC-4AFA-AD2C-B9ACBB596C31}"/>
    <cellStyle name="Comma 8" xfId="82" xr:uid="{DBB21526-6549-482F-BC9C-D0DB34B97B6C}"/>
    <cellStyle name="Comma 8 2" xfId="225" xr:uid="{CDD9C43F-8635-480C-B93B-78DFB26B020A}"/>
    <cellStyle name="Comma 8 2 2" xfId="605" xr:uid="{CE6BCD63-95CF-42AE-BFD7-A319581E39C3}"/>
    <cellStyle name="Comma 8 2 3" xfId="563" xr:uid="{E4C30E2F-4292-40CA-9C91-0356516D291E}"/>
    <cellStyle name="Comma 8 3" xfId="570" xr:uid="{55CE3A57-D803-42B3-A4A3-05297757A061}"/>
    <cellStyle name="Comma 8 3 2" xfId="612" xr:uid="{50C9592D-EA46-4342-96D9-0DBFFA741DAC}"/>
    <cellStyle name="Comma 8 4" xfId="377" xr:uid="{DFE3E34A-AF3E-49B1-A923-A0B8AE1CBF7F}"/>
    <cellStyle name="Comma 9" xfId="83" xr:uid="{BA114E31-9F69-4E98-9D03-E7EC8A113A96}"/>
    <cellStyle name="Comma 9 2" xfId="577" xr:uid="{C213EE7B-E1FD-47C5-A184-1EE0A457835C}"/>
    <cellStyle name="Comma 9 3" xfId="535" xr:uid="{847D327B-164A-4562-BCC8-3EA259DA10D6}"/>
    <cellStyle name="Cover" xfId="383" xr:uid="{E86B5053-1548-45D1-9164-A5D705D3FF5E}"/>
    <cellStyle name="Currency" xfId="1" builtinId="4"/>
    <cellStyle name="Currency 2" xfId="85" xr:uid="{6C3A42E8-05EF-4D46-AAF7-E8BF1AB03611}"/>
    <cellStyle name="Currency 2 2" xfId="86" xr:uid="{2BAB5813-5D8A-4005-8CF0-20291E1600FA}"/>
    <cellStyle name="Currency 2 2 2" xfId="87" xr:uid="{257353CD-F01D-4E59-A6BA-A0A43B42DA69}"/>
    <cellStyle name="Currency 2 2 3" xfId="216" xr:uid="{6CEDA49A-24FA-46ED-956B-E0E8A328CC36}"/>
    <cellStyle name="Currency 2 3" xfId="88" xr:uid="{9E08DD11-1694-4EDF-930A-63FD3E30AFFD}"/>
    <cellStyle name="Currency 2 4" xfId="89" xr:uid="{98305719-510D-4757-A6DA-11B20717342E}"/>
    <cellStyle name="Currency 2 5" xfId="200" xr:uid="{BC8E4647-D22C-4F5C-B45C-C61729FCE323}"/>
    <cellStyle name="Currency 3" xfId="90" xr:uid="{4455570F-6B6D-4821-98DB-20A9C0D304E0}"/>
    <cellStyle name="Currency 3 2" xfId="91" xr:uid="{8C118BC0-6862-4D87-B1D9-B11EEEAD3BD5}"/>
    <cellStyle name="Currency 3 2 2" xfId="92" xr:uid="{2FE9CE55-81B1-4ABC-AA99-C9B4730345F9}"/>
    <cellStyle name="Currency 3 2 3" xfId="215" xr:uid="{0A693788-DED8-4F79-A21D-F36C1A578F48}"/>
    <cellStyle name="Currency 3 3" xfId="93" xr:uid="{48D73D34-F28D-40EA-A0C2-665EE06A5DD6}"/>
    <cellStyle name="Currency 3 4" xfId="94" xr:uid="{FCB4D424-EC74-4CCC-A5A7-30AC577A730C}"/>
    <cellStyle name="Currency 3 5" xfId="199" xr:uid="{7A03EF8A-7CCC-48DE-81C5-AF2DF433D5DF}"/>
    <cellStyle name="Currency 4" xfId="95" xr:uid="{EF7F82E0-95FA-48FF-9DA4-8362983E3A5A}"/>
    <cellStyle name="Currency 4 2" xfId="96" xr:uid="{C5563457-27D5-4427-913B-BE11661E7092}"/>
    <cellStyle name="Currency 4 3" xfId="205" xr:uid="{D08DA3D7-2C3A-467E-81DC-019AD55C1512}"/>
    <cellStyle name="Currency 5" xfId="97" xr:uid="{9A5B1DA4-E701-4D66-9046-42D852AEFA61}"/>
    <cellStyle name="Currency 5 2" xfId="98" xr:uid="{D2DFD64E-C6C5-49A7-849F-8A4EDF204167}"/>
    <cellStyle name="Currency 5 2 2" xfId="99" xr:uid="{B97247F3-034C-41D5-BB65-52A26D73CE17}"/>
    <cellStyle name="Currency 5 2 3" xfId="217" xr:uid="{BF2049A2-CA0B-4C2B-A0A6-AFF6B832A9C8}"/>
    <cellStyle name="Currency 5 3" xfId="100" xr:uid="{758EA073-9061-4616-A192-CCE08B0006A7}"/>
    <cellStyle name="Currency 5 4" xfId="101" xr:uid="{52122FBE-5EF0-4705-9D79-BFD148A5C0FF}"/>
    <cellStyle name="Currency 5 5" xfId="201" xr:uid="{8EA16564-4F0C-4096-A14D-D4F088F56F8B}"/>
    <cellStyle name="Currency 6" xfId="102" xr:uid="{F64BF3C1-64F3-4F4D-87B8-5AFAD1A5A23E}"/>
    <cellStyle name="Currency 6 2" xfId="103" xr:uid="{FD35CABC-E0F3-40CD-BD9D-EADE7CFDF91B}"/>
    <cellStyle name="Currency 6 3" xfId="206" xr:uid="{15347C2D-949F-40B6-9D90-EFC4DAA35BCF}"/>
    <cellStyle name="Currency 7" xfId="104" xr:uid="{B32F244F-B8A9-4AAE-837C-0246CFFFF9B6}"/>
    <cellStyle name="Currency 7 2" xfId="105" xr:uid="{0FE0A4DE-8296-4FFF-8127-5C0C233647DF}"/>
    <cellStyle name="Currency 7 3" xfId="207" xr:uid="{677C798C-6F1C-43DC-965B-636FA853195E}"/>
    <cellStyle name="Currency 8" xfId="106" xr:uid="{9BAAA1D5-16CF-401F-8F7D-A01FAFB81666}"/>
    <cellStyle name="Currency 8 2" xfId="107" xr:uid="{A6EB622B-47CC-4933-B252-1B47ED609390}"/>
    <cellStyle name="Currency 8 3" xfId="221" xr:uid="{B65D2541-1C82-428A-9214-079C05A4DE37}"/>
    <cellStyle name="Currency 9" xfId="84" xr:uid="{00A9D1FC-F887-401C-AEE8-C62015DA9BB9}"/>
    <cellStyle name="Currency 9 2" xfId="182" xr:uid="{EB89ED21-1C52-44E8-A337-8B76E7FF449D}"/>
    <cellStyle name="Currency 9 2 2" xfId="188" xr:uid="{A1AC7CD5-199A-4021-979F-E5EADC0ECFA2}"/>
    <cellStyle name="Currency 9 2 2 2" xfId="192" xr:uid="{A209CC16-F815-4B55-A67E-29197A1DA721}"/>
    <cellStyle name="Dezimal [0]_Tfz-Anzahl" xfId="384" xr:uid="{F2EF82EF-6715-4631-BB68-09FCBEE6B0EE}"/>
    <cellStyle name="Dezimal_Tfz-Anzahl" xfId="385" xr:uid="{9E64E09A-B474-4278-A4FA-D813E92BB595}"/>
    <cellStyle name="Euro" xfId="386" xr:uid="{E3ADEF56-A6B4-4734-BC98-2CB178EE8956}"/>
    <cellStyle name="Euro 2" xfId="387" xr:uid="{169F70FA-2A0A-47C1-8D19-F014854E20BD}"/>
    <cellStyle name="Explanatory Text 2" xfId="109" xr:uid="{58A7222B-C180-41E5-BE2B-2A048BF30C81}"/>
    <cellStyle name="Explanatory Text 2 2" xfId="388" xr:uid="{3B199334-7297-4358-B91D-1270148C5113}"/>
    <cellStyle name="Explanatory Text 3" xfId="108" xr:uid="{CDA2C967-80EC-4791-A07D-AFE4CAD4F3F8}"/>
    <cellStyle name="Good 2" xfId="111" xr:uid="{DB54BF37-713C-419B-86B0-520FDD0AB29E}"/>
    <cellStyle name="Good 2 2" xfId="390" xr:uid="{A5B6FE62-8B69-474A-8F62-5287CC64CF89}"/>
    <cellStyle name="Good 2 2 2" xfId="391" xr:uid="{67EB924B-7D49-49C2-B4D9-0A5B46F0F650}"/>
    <cellStyle name="Good 2 2 3" xfId="392" xr:uid="{50C7DE3B-0CC3-4969-A1A1-0C869F8A2C8C}"/>
    <cellStyle name="Good 2 3" xfId="389" xr:uid="{633CD21A-6328-4F96-8E78-6CDB96A4FA4C}"/>
    <cellStyle name="Good 3" xfId="110" xr:uid="{8A3BE2EE-9487-482A-AED9-38B0CFD74F0F}"/>
    <cellStyle name="Heading" xfId="393" xr:uid="{096608FB-5A8D-4CDE-9932-3DD8708541D1}"/>
    <cellStyle name="Heading 1 2" xfId="113" xr:uid="{8D4CF1E4-4548-4C23-80C5-9A579EF6B642}"/>
    <cellStyle name="Heading 1 2 2" xfId="394" xr:uid="{67AFF1F1-7A5A-40C1-ACAF-E6EB9B6CBDEA}"/>
    <cellStyle name="Heading 1 3" xfId="112" xr:uid="{6F37D0D6-3237-4C38-B8EE-EA8F18FE287F}"/>
    <cellStyle name="Heading 1 3 2" xfId="178" xr:uid="{EA6108E2-BEC7-4EE9-A2A1-61C4D1DD6743}"/>
    <cellStyle name="Heading 2 2" xfId="115" xr:uid="{2CFE3AF1-8ABB-474E-B46D-A1CE51DDFECF}"/>
    <cellStyle name="Heading 2 2 2" xfId="395" xr:uid="{604F8C61-241A-4553-869D-E69DDE76F98E}"/>
    <cellStyle name="Heading 2 3" xfId="114" xr:uid="{8E0C9167-8C1D-45B1-84C5-E33366BC502B}"/>
    <cellStyle name="Heading 2 3 2" xfId="179" xr:uid="{4989C2BA-9073-4ED5-883D-1ED929844660}"/>
    <cellStyle name="Heading 3 2" xfId="117" xr:uid="{65949083-9781-4F97-9D8D-15B17651FA96}"/>
    <cellStyle name="Heading 3 2 2" xfId="396" xr:uid="{33D1C8E2-35DD-4BF3-9220-09C05966EDBB}"/>
    <cellStyle name="Heading 3 3" xfId="116" xr:uid="{711E5F8E-55AA-4703-AF5B-A82A6B5CA0F8}"/>
    <cellStyle name="Heading 4 2" xfId="119" xr:uid="{F1121FAB-3107-4F72-A4A1-8863B4809142}"/>
    <cellStyle name="Heading 4 2 2" xfId="397" xr:uid="{1FA8A373-8185-4ACF-B132-737D5A00BAF5}"/>
    <cellStyle name="Heading 4 3" xfId="118" xr:uid="{84CA5DDF-C220-4517-9C4C-7B692E022692}"/>
    <cellStyle name="Hyperlink 2" xfId="120" xr:uid="{41290423-E486-432F-AF7C-A8413AA3CB6E}"/>
    <cellStyle name="Hyperlink 2 2" xfId="121" xr:uid="{CE6D172F-4C57-4E55-9179-16ED9EBEABF4}"/>
    <cellStyle name="Hyperlink 2 3" xfId="122" xr:uid="{08328928-DD41-49A3-A71C-216F8518C502}"/>
    <cellStyle name="Hyperlink 3" xfId="194" xr:uid="{FA640F1F-5CB8-4BAD-9F6D-8E60E4E8EB93}"/>
    <cellStyle name="Hyperlink 3 2" xfId="399" xr:uid="{4F1AFAC0-2345-4C9E-ABBB-8FB908F78D88}"/>
    <cellStyle name="Hyperlink 4" xfId="400" xr:uid="{F3AECDD3-35E4-439A-B8CE-5FF0B9FC357D}"/>
    <cellStyle name="Hyperlink 5" xfId="401" xr:uid="{5043FC86-3C9D-431B-9F67-9120B8BE96F6}"/>
    <cellStyle name="Hyperlink 6" xfId="398" xr:uid="{C72C121B-F786-4251-A170-4EB45EB69F1E}"/>
    <cellStyle name="Input 2" xfId="124" xr:uid="{F81035BC-D71D-4037-BE4D-9EC3AD2E7313}"/>
    <cellStyle name="Input 2 2" xfId="403" xr:uid="{0B1243F5-080F-4444-A08A-3C2A1969A459}"/>
    <cellStyle name="Input 2 2 2" xfId="404" xr:uid="{E9770894-1280-46B4-A332-A0B1C5D77EC8}"/>
    <cellStyle name="Input 2 2 2 2" xfId="405" xr:uid="{C5C89AB0-4B04-46E1-826A-92F048B18B98}"/>
    <cellStyle name="Input 2 2 2 3" xfId="406" xr:uid="{DDB1A2D9-EEEC-4DFF-920E-4720073417BB}"/>
    <cellStyle name="Input 2 3" xfId="407" xr:uid="{BD43C70F-46EF-47DA-8802-6512238E99A8}"/>
    <cellStyle name="Input 2 3 2" xfId="408" xr:uid="{221734A3-D5F8-4C30-98F0-174BC18C8E75}"/>
    <cellStyle name="Input 2 3 2 2" xfId="409" xr:uid="{EC1EAC21-41DF-4123-BC79-42EB1D0C3028}"/>
    <cellStyle name="Input 2 3 2 3" xfId="410" xr:uid="{37F8C564-5D4B-46E5-9B13-8A855CB97EF6}"/>
    <cellStyle name="Input 2 4" xfId="411" xr:uid="{7BDC864D-5029-49F8-99F0-081F7DE492AA}"/>
    <cellStyle name="Input 2 4 2" xfId="412" xr:uid="{2832BEF0-B823-4E36-891D-CA6C5916EE54}"/>
    <cellStyle name="Input 2 4 3" xfId="413" xr:uid="{3AF3F30D-7BF2-4D43-9E51-4F9F866D0080}"/>
    <cellStyle name="Input 2 5" xfId="402" xr:uid="{DC732C4A-2A6D-4EEE-8867-6080B9FDE3EA}"/>
    <cellStyle name="Input 3" xfId="123" xr:uid="{64EC93A5-14B7-429B-B918-9FC069F7BA49}"/>
    <cellStyle name="InputCells12_BBorder_CRFReport-template" xfId="414" xr:uid="{A4BAE914-F9CD-4418-89F5-7533EEFE182F}"/>
    <cellStyle name="LineItem" xfId="5" xr:uid="{00000000-0005-0000-0000-000003000000}"/>
    <cellStyle name="Linked Cell 2" xfId="126" xr:uid="{A41BA037-5109-4ED9-88BA-F74E8B850843}"/>
    <cellStyle name="Linked Cell 2 2" xfId="415" xr:uid="{E3691B63-D292-41A2-B29C-95505DA4E532}"/>
    <cellStyle name="Linked Cell 3" xfId="125" xr:uid="{C9620A28-E89D-4AA6-8057-F271A80E0897}"/>
    <cellStyle name="Menu" xfId="416" xr:uid="{6B7E58E4-1E1A-4BDB-919C-C93F9B9F9607}"/>
    <cellStyle name="Milliers [0]_03tabmat" xfId="417" xr:uid="{36AC6435-69BA-4E95-B42A-035D5D4D0856}"/>
    <cellStyle name="Milliers_03tabmat" xfId="418" xr:uid="{3144424F-421B-4D7C-861B-2F7F5A24EE57}"/>
    <cellStyle name="Monétaire [0]_03tabmat" xfId="419" xr:uid="{EC980BF6-593B-42C4-B03F-BBFDADC283A0}"/>
    <cellStyle name="Monétaire_03tabmat" xfId="420" xr:uid="{5C5DF713-71F7-440B-BAB8-CE19BA73741A}"/>
    <cellStyle name="Neutral 2" xfId="128" xr:uid="{45F36DDA-0517-4715-AFE9-41D031E8ECCB}"/>
    <cellStyle name="Neutral 2 2" xfId="422" xr:uid="{26711F7B-DA7B-42E0-A04C-FC3E1A09842F}"/>
    <cellStyle name="Neutral 2 2 2" xfId="423" xr:uid="{2102F852-8739-43BC-B23C-21905539669A}"/>
    <cellStyle name="Neutral 2 2 3" xfId="424" xr:uid="{063F161A-0AAB-4884-998D-F9C46A208409}"/>
    <cellStyle name="Neutral 2 3" xfId="421" xr:uid="{8F50B928-BEDF-436C-8CB1-B76F74A92CD8}"/>
    <cellStyle name="Neutral 3" xfId="127" xr:uid="{89B031A1-DEEE-4B1B-881F-07A8164762CB}"/>
    <cellStyle name="Normal" xfId="0" builtinId="0"/>
    <cellStyle name="Normal 10" xfId="129" xr:uid="{046F74EC-5316-4ADD-BB3E-F83407FCF109}"/>
    <cellStyle name="Normal 10 2" xfId="426" xr:uid="{72056EC8-A725-4A84-883A-22FB8B729E30}"/>
    <cellStyle name="Normal 10 2 2" xfId="427" xr:uid="{2BB400E5-C7CC-4FB1-B3F2-1787DFCD53F9}"/>
    <cellStyle name="Normal 10 3" xfId="428" xr:uid="{28E5351B-12C3-42DF-9057-8D5D745A1CBC}"/>
    <cellStyle name="Normal 10 3 2" xfId="429" xr:uid="{30819C08-8F61-4963-B379-D7B3B219F92B}"/>
    <cellStyle name="Normal 10 4" xfId="430" xr:uid="{5BEF41BE-5103-4E0B-A998-D538FC430541}"/>
    <cellStyle name="Normal 10 5" xfId="425" xr:uid="{C8972698-756F-42C9-BF99-9AAA9E6DB298}"/>
    <cellStyle name="Normal 11" xfId="130" xr:uid="{479DC3EC-CBC8-4523-A367-1E2B7A449ADC}"/>
    <cellStyle name="Normal 11 2" xfId="235" xr:uid="{536330E4-55B3-45B4-A1E0-02CF4D06D3EF}"/>
    <cellStyle name="Normal 11 2 2" xfId="237" xr:uid="{0E0D787D-EDDC-4808-92C6-F2D77CC159B3}"/>
    <cellStyle name="Normal 11 3" xfId="431" xr:uid="{758E01C2-3BA4-4D1F-AF83-B5BF45E43E67}"/>
    <cellStyle name="Normal 12" xfId="131" xr:uid="{A9B30AD3-15C9-4EF4-9845-A75A892C98AD}"/>
    <cellStyle name="Normal 12 2" xfId="432" xr:uid="{89509FB9-19E3-459A-ACDD-7BE7C86C7CCC}"/>
    <cellStyle name="Normal 13" xfId="132" xr:uid="{9118868E-0897-4D03-AF2C-6082DBACFA74}"/>
    <cellStyle name="Normal 13 2" xfId="434" xr:uid="{4C59CF5D-0FE2-4057-ACE9-BF1BF86C9369}"/>
    <cellStyle name="Normal 13 3" xfId="435" xr:uid="{C92D9FF8-D02F-4A7B-8202-42ECE2E1402D}"/>
    <cellStyle name="Normal 13 4" xfId="433" xr:uid="{3CDD3422-64EC-4FEB-8581-DA03510CBF18}"/>
    <cellStyle name="Normal 14" xfId="133" xr:uid="{35D6E0C5-C3C7-441C-A5B1-2238ECEBC5EB}"/>
    <cellStyle name="Normal 14 2" xfId="436" xr:uid="{ED9D39C6-287D-41AC-AA6C-56B01AA4E330}"/>
    <cellStyle name="Normal 14 2 2 2" xfId="437" xr:uid="{68CC076B-CB74-4D7E-852A-BAA1BEA75BA9}"/>
    <cellStyle name="Normal 15" xfId="134" xr:uid="{7272FB44-3FD5-4206-AB1F-7EB65F6041FC}"/>
    <cellStyle name="Normal 15 2" xfId="438" xr:uid="{E6F71AFA-2BF4-4251-8209-444870E57382}"/>
    <cellStyle name="Normal 15 2 2 2" xfId="439" xr:uid="{C50E3FFC-8A45-488A-8B62-36EAB64CCAFD}"/>
    <cellStyle name="Normal 16" xfId="135" xr:uid="{E00B1BE1-5C70-4398-B00F-2A4D033DC155}"/>
    <cellStyle name="Normal 16 2" xfId="136" xr:uid="{4FF62137-0BFF-43D2-8329-2AA689719A4B}"/>
    <cellStyle name="Normal 16 2 2" xfId="220" xr:uid="{6957F363-A2D6-45C1-9A63-EBC8332059BA}"/>
    <cellStyle name="Normal 16 3" xfId="204" xr:uid="{361D6441-796E-476D-BAC3-BE438D36D1DB}"/>
    <cellStyle name="Normal 16 4" xfId="440" xr:uid="{F4372064-D804-4302-9540-21915EF22834}"/>
    <cellStyle name="Normal 17" xfId="137" xr:uid="{57492E04-71E0-46C0-904F-A90EFBF7834E}"/>
    <cellStyle name="Normal 17 2" xfId="226" xr:uid="{34AEE72A-33C6-49E9-B2F6-561603636C37}"/>
    <cellStyle name="Normal 17 3" xfId="208" xr:uid="{F96CC36D-A4CF-465A-8E28-B8B1D53A1D80}"/>
    <cellStyle name="Normal 17 4" xfId="441" xr:uid="{A0528039-40CC-4AE6-A8D7-2280B6C7D5F3}"/>
    <cellStyle name="Normal 17 5" xfId="183" xr:uid="{E20335F3-1E57-4D89-93EC-A4B35EB47D1B}"/>
    <cellStyle name="Normal 17 5 2" xfId="189" xr:uid="{DC210448-FE46-4641-9DAB-594783AC3C4F}"/>
    <cellStyle name="Normal 17 5 2 2" xfId="193" xr:uid="{95AC8DFC-ED1D-404D-A0F1-FF7C2354EEF4}"/>
    <cellStyle name="Normal 18" xfId="223" xr:uid="{E3EF615C-C3AB-40C2-9B14-B73E21B8B9BF}"/>
    <cellStyle name="Normal 18 2" xfId="227" xr:uid="{0A103123-FAA7-455E-B37C-822DB7C147EB}"/>
    <cellStyle name="Normal 19" xfId="228" xr:uid="{10215783-B952-4FE9-A284-A837D453E271}"/>
    <cellStyle name="Normal 19 2" xfId="177" xr:uid="{74DC969C-9034-4768-97F5-0440C1B2F66C}"/>
    <cellStyle name="Normal 19 2 2" xfId="186" xr:uid="{79284C4A-6631-4472-BDD6-C4374910DFD3}"/>
    <cellStyle name="Normal 19 2 2 2" xfId="190" xr:uid="{F7268EA1-33E8-4240-8DD8-9E34693A0FA4}"/>
    <cellStyle name="Normal 2" xfId="138" xr:uid="{8BA15778-4AF1-4583-BFA8-025C9FF33F7C}"/>
    <cellStyle name="Normal 2 2" xfId="139" xr:uid="{592C9A56-0F24-4780-B8C3-9877BDE50A2E}"/>
    <cellStyle name="Normal 2 2 2" xfId="234" xr:uid="{3C35E3FA-AF66-4110-9379-E23F6F8682E9}"/>
    <cellStyle name="Normal 2 2 3" xfId="233" xr:uid="{39D71531-61C6-4E72-AAA5-25D0B532EA06}"/>
    <cellStyle name="Normal 2 3" xfId="140" xr:uid="{C4FFC03F-34AE-422D-ADDD-46B4C0EB37B9}"/>
    <cellStyle name="Normal 2 3 2" xfId="184" xr:uid="{EC9313F7-EE92-4165-AE4C-9A0A5DD248D6}"/>
    <cellStyle name="Normal 2 3 3" xfId="202" xr:uid="{9EBF44B6-CE0D-4C5B-A421-888484E42361}"/>
    <cellStyle name="Normal 2 4" xfId="141" xr:uid="{3014088C-4EB1-4287-8D4B-3F578602122B}"/>
    <cellStyle name="Normal 2 4 2" xfId="218" xr:uid="{7F6CB277-4C9A-4B05-AB23-F964EFDD682E}"/>
    <cellStyle name="Normal 2 5" xfId="142" xr:uid="{C80D46F9-39C4-495E-9ED5-E49162E916D7}"/>
    <cellStyle name="Normal 20" xfId="229" xr:uid="{04CBD685-38B1-40ED-A691-9D1EF2BAE851}"/>
    <cellStyle name="Normal 209 2" xfId="442" xr:uid="{F6A699D3-5F4A-4B24-932F-B03D48A33034}"/>
    <cellStyle name="Normal 21" xfId="231" xr:uid="{E32C69BB-5E3F-49D2-96E8-EF3E8D7CAC75}"/>
    <cellStyle name="Normal 21 2" xfId="443" xr:uid="{C4CF7A39-92AC-4E20-9517-DDFBF29A9982}"/>
    <cellStyle name="Normal 22" xfId="232" xr:uid="{B85500DF-AE94-48F8-9367-E9862E626733}"/>
    <cellStyle name="Normal 22 2" xfId="444" xr:uid="{CF954FE7-EAAA-41A5-BB67-AF7A8288D036}"/>
    <cellStyle name="Normal 23" xfId="6" xr:uid="{637568EB-3A73-4491-82C7-42BEF070B191}"/>
    <cellStyle name="Normal 24" xfId="445" xr:uid="{0C7A4905-8450-4D8E-8E74-7C3166A6784B}"/>
    <cellStyle name="Normal 3" xfId="2" xr:uid="{00000000-0005-0000-0000-000005000000}"/>
    <cellStyle name="Normal 3 2" xfId="144" xr:uid="{1A11998E-7FF8-4EBF-BD59-ECF92D7522E2}"/>
    <cellStyle name="Normal 3 2 2" xfId="447" xr:uid="{07FECE2D-CC57-4091-9753-2088C281B7DA}"/>
    <cellStyle name="Normal 3 3" xfId="145" xr:uid="{D9A1508D-517F-457A-BEAD-C94064D9669A}"/>
    <cellStyle name="Normal 3 3 2" xfId="448" xr:uid="{B3C5AE72-5395-4F41-A389-5E492E4476DC}"/>
    <cellStyle name="Normal 3 4" xfId="146" xr:uid="{4AB30204-B05F-48AC-B596-FE97A21655FD}"/>
    <cellStyle name="Normal 3 4 2" xfId="449" xr:uid="{D7071CE2-EBF2-4F4B-9084-580429035AE2}"/>
    <cellStyle name="Normal 3 5" xfId="143" xr:uid="{EF8EB52C-C338-4379-8447-9A0CF7FF2C84}"/>
    <cellStyle name="Normal 3 6" xfId="446" xr:uid="{997B971F-F203-44B2-81C4-37426A17D1EE}"/>
    <cellStyle name="Normal 4" xfId="147" xr:uid="{E70B6607-7E33-472F-9751-CD1A717A1D5A}"/>
    <cellStyle name="Normal 4 2" xfId="148" xr:uid="{216BC4D3-1D5E-473F-A279-DC56E693E294}"/>
    <cellStyle name="Normal 4 2 2" xfId="452" xr:uid="{CB33DCAD-9814-4893-B831-08B893A7233A}"/>
    <cellStyle name="Normal 4 2 3" xfId="451" xr:uid="{0135FF51-9FEB-45E2-98A9-B4FC24A8CC97}"/>
    <cellStyle name="Normal 4 3" xfId="149" xr:uid="{21F85A3E-607C-4DC0-8905-9EF4EDE75F70}"/>
    <cellStyle name="Normal 4 3 2" xfId="454" xr:uid="{D6B824CE-F3B0-4158-8633-EADE290CB45A}"/>
    <cellStyle name="Normal 4 3 3" xfId="453" xr:uid="{8B0939CD-808F-4F5B-8989-92C8210378BB}"/>
    <cellStyle name="Normal 4 4" xfId="455" xr:uid="{07E801DC-31AF-401E-BC07-8636FE3C2066}"/>
    <cellStyle name="Normal 4 5" xfId="456" xr:uid="{FD50D6E3-EA02-43CD-92E7-98B090BD4162}"/>
    <cellStyle name="Normal 4 6" xfId="450" xr:uid="{9FE638B9-5A7F-4AEA-A809-A091F2D15491}"/>
    <cellStyle name="Normal 5" xfId="150" xr:uid="{B240F2C7-272C-427D-8E1D-766F0CDBA842}"/>
    <cellStyle name="Normal 5 2" xfId="151" xr:uid="{C949C0B3-626D-4E06-99E0-1A203816CD8B}"/>
    <cellStyle name="Normal 5 3" xfId="152" xr:uid="{3D371DA9-C1AE-4207-8F03-9DA1BB42D57C}"/>
    <cellStyle name="Normal 5 4" xfId="153" xr:uid="{C869BF54-15CC-4A8E-8EDA-F6A200281E86}"/>
    <cellStyle name="Normal 5 5" xfId="154" xr:uid="{DCC2DDC8-A0DC-45BA-8349-F0D19AC4CC2D}"/>
    <cellStyle name="Normal 5 6" xfId="155" xr:uid="{C435CA88-257E-4088-828B-C25B6B9C8329}"/>
    <cellStyle name="Normal 5 7" xfId="457" xr:uid="{1A58958A-6C7C-4B0F-9A62-CD5D2F165302}"/>
    <cellStyle name="Normal 6" xfId="156" xr:uid="{2DF46BB9-CFC2-418E-9617-CCAAA5E6419D}"/>
    <cellStyle name="Normal 6 2" xfId="157" xr:uid="{05BF23DE-4109-40F7-ABD1-7C0EF2697CD9}"/>
    <cellStyle name="Normal 6 3" xfId="158" xr:uid="{5682FF6B-CDE9-4AEB-AA16-0FDE1AF36FDE}"/>
    <cellStyle name="Normal 6 4" xfId="458" xr:uid="{6C134AED-6C06-4240-922D-24D0C66D4AAF}"/>
    <cellStyle name="Normal 7" xfId="159" xr:uid="{9DC26750-77B9-4DEF-8FE2-BCF02AEAD199}"/>
    <cellStyle name="Normal 7 2" xfId="459" xr:uid="{85CAE48D-EB96-4B22-8FE6-2ACB6C144BD8}"/>
    <cellStyle name="Normal 8" xfId="160" xr:uid="{4375A84F-5B5C-4817-9398-010448AEFDB6}"/>
    <cellStyle name="Normal 8 2" xfId="460" xr:uid="{668D6CEF-2328-4B6A-A966-A640258ABE0E}"/>
    <cellStyle name="Normal 9" xfId="161" xr:uid="{DEBFC6D7-8D7F-4ABC-AD8A-AEC7920FCB0B}"/>
    <cellStyle name="Normal 9 2" xfId="162" xr:uid="{2FC3D078-51C4-4C67-8923-7C7A84F82576}"/>
    <cellStyle name="Normal 9 3" xfId="461" xr:uid="{9F94DA35-6CD4-45A8-B914-1EC5F72F46C2}"/>
    <cellStyle name="Normal GHG-Shade" xfId="462" xr:uid="{BC676921-10BC-43F5-98A4-F330850935A4}"/>
    <cellStyle name="Note 2" xfId="164" xr:uid="{2BA0D672-5FA8-44E6-B60A-126429824A61}"/>
    <cellStyle name="Note 2 2" xfId="464" xr:uid="{771B0C98-8E37-4BA4-B124-3E75331EDDD3}"/>
    <cellStyle name="Note 2 2 2" xfId="465" xr:uid="{0F4DC6A2-3256-4B78-B89D-738642B0A58C}"/>
    <cellStyle name="Note 2 2 2 2" xfId="466" xr:uid="{90F04E37-C17E-4CA5-92B0-093FBF0AD3D8}"/>
    <cellStyle name="Note 2 2 2 3" xfId="467" xr:uid="{6596AB8E-62F2-4124-A7B6-3DFF2BC27132}"/>
    <cellStyle name="Note 2 3" xfId="468" xr:uid="{234ACE70-346A-4371-BBD5-2D4648A48128}"/>
    <cellStyle name="Note 2 3 2" xfId="469" xr:uid="{F58495B0-F32E-48D0-AEC7-3DB886373208}"/>
    <cellStyle name="Note 2 3 3" xfId="470" xr:uid="{DC967BE9-921D-41B8-96E5-4697CA70A44C}"/>
    <cellStyle name="Note 2 4" xfId="463" xr:uid="{A966B20D-6122-48FA-97C0-9929F4ADC6EA}"/>
    <cellStyle name="Note 3" xfId="163" xr:uid="{A4552F92-DD18-4777-B232-CA1695F44B95}"/>
    <cellStyle name="Output 2" xfId="166" xr:uid="{CD9E5730-CD7C-4028-B73D-2995C3124C07}"/>
    <cellStyle name="Output 2 2" xfId="472" xr:uid="{A8C105F4-A975-4D21-8D7C-04CAE10AC25C}"/>
    <cellStyle name="Output 2 2 2" xfId="473" xr:uid="{C5EDB4E4-912A-4FFA-9C4C-16FA9954D3CC}"/>
    <cellStyle name="Output 2 2 2 2" xfId="474" xr:uid="{962B879E-F952-42FA-8561-DDDE66236DA1}"/>
    <cellStyle name="Output 2 2 2 3" xfId="475" xr:uid="{9052AA61-A292-410B-B549-1D038EF5CBC5}"/>
    <cellStyle name="Output 2 3" xfId="476" xr:uid="{45BFD3BD-1602-475F-B2CA-336D6B302E46}"/>
    <cellStyle name="Output 2 3 2" xfId="477" xr:uid="{3FEDFF93-EF47-47B6-9C4B-5664254DC115}"/>
    <cellStyle name="Output 2 3 3" xfId="478" xr:uid="{C9924E2D-7D04-4EBA-B8E1-5EB6E0887A5B}"/>
    <cellStyle name="Output 2 4" xfId="471" xr:uid="{BAE5775D-DC12-4356-A8AC-B4B02A01CE33}"/>
    <cellStyle name="Output 3" xfId="165" xr:uid="{7251F3C2-C15A-4813-832D-C805207C9660}"/>
    <cellStyle name="Percent" xfId="4" builtinId="5"/>
    <cellStyle name="Percent 10" xfId="479" xr:uid="{D914116C-8AAD-4C12-ABD0-7DB42E947733}"/>
    <cellStyle name="Percent 10 2" xfId="480" xr:uid="{DD47B90A-E0BD-4C07-991C-DDB8CD977318}"/>
    <cellStyle name="Percent 10 3" xfId="481" xr:uid="{2DFD636C-3999-408B-B38A-AF3D71228DA9}"/>
    <cellStyle name="Percent 2" xfId="168" xr:uid="{A0EA7EF7-3F6C-4583-81B6-54B01B79D186}"/>
    <cellStyle name="Percent 2 2" xfId="169" xr:uid="{1FE104C4-928F-43C4-93B8-E28BDBE44293}"/>
    <cellStyle name="Percent 2 2 2" xfId="219" xr:uid="{89E62586-5FF8-40EA-A182-38B78372EEE5}"/>
    <cellStyle name="Percent 2 2 3" xfId="482" xr:uid="{4F668629-5F00-4803-A648-0DF4E54DE3D0}"/>
    <cellStyle name="Percent 2 3" xfId="203" xr:uid="{086338D4-4175-4C13-A3B3-DBED0AC72336}"/>
    <cellStyle name="Percent 2 3 2" xfId="483" xr:uid="{B509D9FA-A9BF-48D6-8D29-48501BEA329F}"/>
    <cellStyle name="Percent 2 4" xfId="236" xr:uid="{89C77BD8-F718-4841-B31B-FC26868DB308}"/>
    <cellStyle name="Percent 3" xfId="170" xr:uid="{B6767D3E-9C12-44E5-AE85-89D619FBB4E8}"/>
    <cellStyle name="Percent 3 2" xfId="210" xr:uid="{D92B4A72-782A-44F2-9D09-3877A3616716}"/>
    <cellStyle name="Percent 3 3" xfId="484" xr:uid="{4A96A582-DDEE-4D3D-88EF-C53A0D57B679}"/>
    <cellStyle name="Percent 4" xfId="224" xr:uid="{66D8EBFE-EB7A-4167-A220-7F626BD80884}"/>
    <cellStyle name="Percent 4 2" xfId="485" xr:uid="{37A16BCB-29F5-49E3-B7B6-DB831CF121EA}"/>
    <cellStyle name="Percent 5" xfId="230" xr:uid="{252CE3AD-42EF-4EB7-A040-A4DEFB97EB3A}"/>
    <cellStyle name="Percent 5 2" xfId="487" xr:uid="{F3ED1537-35AB-4A1B-ACA9-E205A80E0448}"/>
    <cellStyle name="Percent 5 3" xfId="486" xr:uid="{388055AF-4EB7-4317-98C4-D89183DAEBAE}"/>
    <cellStyle name="Percent 6" xfId="167" xr:uid="{E5FCDC5E-2077-4146-B914-FF5BB60DBD00}"/>
    <cellStyle name="Percent 6 2" xfId="488" xr:uid="{A87CB106-0326-4DAC-A9BF-3225CA141C16}"/>
    <cellStyle name="Percent 7" xfId="489" xr:uid="{7B6A1006-75D6-4D02-89F7-DF51207A03FC}"/>
    <cellStyle name="Percent 8" xfId="490" xr:uid="{376C5190-DBBE-4E7B-9A76-8638A12840C9}"/>
    <cellStyle name="Percent 9" xfId="491" xr:uid="{58DFE09A-25A5-4E0D-90CF-506A6C548337}"/>
    <cellStyle name="Publication_style" xfId="492" xr:uid="{D7746FFE-E96F-4D54-9C10-B465D40E35C9}"/>
    <cellStyle name="Refdb standard" xfId="493" xr:uid="{56863DA4-0DD6-4FAA-BE83-CC40BC9D4E4C}"/>
    <cellStyle name="Refdb standard 2" xfId="494" xr:uid="{17B86EB9-3450-40C6-B22E-C27528FAAC17}"/>
    <cellStyle name="Shade" xfId="495" xr:uid="{2C0F5D0D-5E66-4F69-B8A1-DFA89ED07CD7}"/>
    <cellStyle name="Shade 2" xfId="496" xr:uid="{CB83A461-37F8-4645-BC83-57C7E67A4C25}"/>
    <cellStyle name="Shade 3" xfId="497" xr:uid="{22B0FD47-78D4-4D72-B251-DAE2534CF656}"/>
    <cellStyle name="Source" xfId="498" xr:uid="{1C7EFF2A-55E7-4CA4-88B4-10BD44904113}"/>
    <cellStyle name="Source Hed" xfId="499" xr:uid="{F7F246A2-0844-4464-9504-F05AD83ABFD9}"/>
    <cellStyle name="Source Text" xfId="500" xr:uid="{148C85D0-EBEB-4DBA-923E-5744655EA2A9}"/>
    <cellStyle name="Standard_E00seit45" xfId="501" xr:uid="{9015F854-21C5-4DCD-A6D1-3EFDCF40C055}"/>
    <cellStyle name="Style 2" xfId="502" xr:uid="{26DDBB85-5C2F-4172-ADDF-03E0A68F20E0}"/>
    <cellStyle name="Style 21" xfId="503" xr:uid="{59090949-B9C2-4FE4-9E6B-9ED570C7C4A7}"/>
    <cellStyle name="Style 21 2" xfId="504" xr:uid="{A0178480-461E-4823-ADDB-5E002BA2D732}"/>
    <cellStyle name="Style 22" xfId="505" xr:uid="{854D268A-068D-42FD-8FBE-1E33D815AEF4}"/>
    <cellStyle name="Style 22 2" xfId="506" xr:uid="{4137ED68-D4F4-49B5-BDAA-FCB6DBE499F0}"/>
    <cellStyle name="Style 23" xfId="507" xr:uid="{5DA1E8F7-DB73-4DD4-8F7A-C848061BABF7}"/>
    <cellStyle name="Style 23 2" xfId="508" xr:uid="{78CC131E-EF69-4A31-86F6-1A380037146C}"/>
    <cellStyle name="Style 24" xfId="509" xr:uid="{698F7E3F-FC8A-401E-B572-09A8CE99AFC4}"/>
    <cellStyle name="Style 24 2" xfId="510" xr:uid="{C60D10A3-DD2B-4095-BC24-2EDC43D351AE}"/>
    <cellStyle name="Style 29" xfId="511" xr:uid="{B9A8CE54-608B-4693-B7C5-C0CAD3C8DDDA}"/>
    <cellStyle name="Style 29 2" xfId="512" xr:uid="{7E6DE26B-9D9F-4B52-A693-31734510F070}"/>
    <cellStyle name="Style 30" xfId="513" xr:uid="{FBEA3C29-A291-4B29-A2EF-F19CD9067635}"/>
    <cellStyle name="Style 30 2" xfId="514" xr:uid="{510967DF-4ADD-4F55-95A2-DE1385065E69}"/>
    <cellStyle name="Style 31" xfId="515" xr:uid="{1F1D6194-A02E-457E-9232-C8B2063B36FC}"/>
    <cellStyle name="Style 31 2" xfId="516" xr:uid="{1BF05720-E969-4530-93AE-2EF928C43628}"/>
    <cellStyle name="Style 32" xfId="517" xr:uid="{55AA512B-3FB5-42D0-B302-C0433D0B18FE}"/>
    <cellStyle name="Style 32 2" xfId="518" xr:uid="{414DC764-7B70-4485-970B-822EFF31A59E}"/>
    <cellStyle name="Title 2" xfId="172" xr:uid="{67B25CC2-8B33-4248-BA32-7945B3E50E7A}"/>
    <cellStyle name="Title 2 2" xfId="519" xr:uid="{BED6D4B9-77E6-4B97-9665-3F17B831500E}"/>
    <cellStyle name="Title 3" xfId="171" xr:uid="{39D0A716-ADF9-4691-872A-23D6350DB41F}"/>
    <cellStyle name="Title-1" xfId="520" xr:uid="{655E36ED-475D-45CE-AFDF-A5B854909DCE}"/>
    <cellStyle name="Title-2" xfId="521" xr:uid="{98B5D747-D259-4629-B20F-BFFD9EA36233}"/>
    <cellStyle name="Titre ligne" xfId="522" xr:uid="{110B7A75-A851-44E2-B4F4-A54B0F9D5E99}"/>
    <cellStyle name="Total 2" xfId="174" xr:uid="{B4A983FA-5CE6-4FD8-B1B7-D57C461DECF3}"/>
    <cellStyle name="Total 2 2" xfId="524" xr:uid="{F80E2278-320F-44AD-B082-04434D5F924F}"/>
    <cellStyle name="Total 2 3" xfId="523" xr:uid="{A8D7409D-437A-4A30-A82A-14718893F335}"/>
    <cellStyle name="Total 3" xfId="173" xr:uid="{86F7F56A-823D-4093-9F26-69AB2A9C95FC}"/>
    <cellStyle name="Total intermediaire" xfId="525" xr:uid="{41FC2B47-5252-40B9-98DD-BFCFF7DA6DEE}"/>
    <cellStyle name="Tusenskille [0]_rob4-mon.xls Diagram 1" xfId="526" xr:uid="{5B4F6772-492C-4D60-A94D-FBD985487B3F}"/>
    <cellStyle name="Tusenskille_rob4-mon.xls Diagram 1" xfId="527" xr:uid="{8776EEED-F39C-41DC-B3BA-B6647353BDC3}"/>
    <cellStyle name="Valuta [0]_rob4-mon.xls Diagram 1" xfId="528" xr:uid="{07C6FB4C-2ED6-42E0-B5E2-403EC3E83EB1}"/>
    <cellStyle name="Valuta_rob4-mon.xls Diagram 1" xfId="529" xr:uid="{35020372-CE37-411E-994A-1036CB51576D}"/>
    <cellStyle name="Währung [0]_Excel2" xfId="530" xr:uid="{D35F3677-39C8-46BE-AB94-066FC5BC43B2}"/>
    <cellStyle name="Währung_Excel2" xfId="531" xr:uid="{6C21E4E8-B1FC-4ABF-BF03-BAC1B69B0E1E}"/>
    <cellStyle name="Warning Text 2" xfId="176" xr:uid="{C8F41BE8-3E27-4FC1-9932-1AC37C101005}"/>
    <cellStyle name="Warning Text 2 2" xfId="532" xr:uid="{4FE14C80-6CF7-42E1-944A-6E0762A442CA}"/>
    <cellStyle name="Warning Text 3" xfId="175" xr:uid="{C5461119-7524-4612-9042-4C6DB733599A}"/>
    <cellStyle name="Year" xfId="533" xr:uid="{F0F55CFB-3A8C-4485-8633-25A59C98CD56}"/>
    <cellStyle name="Обычный_2++_CRFReport-template" xfId="534" xr:uid="{D2A505F4-B0ED-4B67-815B-F4C089A477F5}"/>
  </cellStyles>
  <dxfs count="23">
    <dxf>
      <font>
        <color rgb="FF9C0006"/>
      </font>
      <fill>
        <patternFill>
          <bgColor rgb="FFFFC7CE"/>
        </patternFill>
      </fill>
    </dxf>
    <dxf>
      <font>
        <i/>
        <color rgb="FF808080"/>
      </font>
    </dxf>
    <dxf>
      <font>
        <i/>
        <color rgb="FF808080"/>
      </font>
    </dxf>
    <dxf>
      <font>
        <i/>
        <color rgb="FF80808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val="0"/>
        <i val="0"/>
        <color auto="1"/>
      </font>
      <fill>
        <patternFill>
          <bgColor theme="4"/>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indexed="29"/>
        </patternFill>
      </fill>
    </dxf>
    <dxf>
      <font>
        <color indexed="8"/>
      </font>
      <fill>
        <patternFill>
          <bgColor indexed="17"/>
        </patternFill>
      </fill>
    </dxf>
    <dxf>
      <font>
        <b/>
        <i/>
        <color rgb="FFFF0000"/>
      </font>
      <fill>
        <patternFill>
          <bgColor theme="5" tint="0.39994506668294322"/>
        </patternFill>
      </fill>
    </dxf>
    <dxf>
      <font>
        <b/>
        <i val="0"/>
        <color auto="1"/>
      </font>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justiceuk.sharepoint.com/Users/gre06s29/Documents/MoJ%20NOMs%20Contract/Benchmark/Copy%20of%20NOMS_Copy%20of%20hssq_pro_105_f001_core_biodiversity_r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usticeuk.sharepoint.com/Users/gre06s29/Documents/MoJ%20NOMs%20Contract/Benchmark/Copy%20of%20BASE%20Benchmark%201st%20June%2015%20ECG084%20MW.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justiceuk.sharepoint.com/sites/PFIExpiryTransferCentralHub/Shared%20Documents/General/Contract%20Review%20Working%20Group/Lowdham%20Grange%20&amp;%20Altcourse/Altcourse/Altcourse%20Contract%20-%20Under%20Review/1q.%20Schedule%2012%20-%20Sustainability/v1.1%20HMPPS%20Reviewed/Refrigerant%20template.xlsx?93005DBA" TargetMode="External"/><Relationship Id="rId1" Type="http://schemas.openxmlformats.org/officeDocument/2006/relationships/externalLinkPath" Target="file:///\\93005DBA\Refrigeran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Biodiversity Checklist UK"/>
      <sheetName val="Ranges"/>
    </sheetNames>
    <sheetDataSet>
      <sheetData sheetId="0">
        <row r="13">
          <cell r="A13">
            <v>0</v>
          </cell>
        </row>
        <row r="14">
          <cell r="A14">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Worst Performance"/>
      <sheetName val="Jun 15 Bmark"/>
      <sheetName val="Cost"/>
      <sheetName val="June15 con data"/>
      <sheetName val="Main"/>
      <sheetName val="Benchmark"/>
      <sheetName val="South Central"/>
      <sheetName val="South West"/>
      <sheetName val="Kent &amp; Sussex"/>
      <sheetName val="Eastern"/>
      <sheetName val="London"/>
      <sheetName val="ECG084 benchmarks"/>
    </sheetNames>
    <sheetDataSet>
      <sheetData sheetId="0">
        <row r="9">
          <cell r="E9" t="str">
            <v>Age</v>
          </cell>
          <cell r="F9" t="str">
            <v xml:space="preserve">Laundry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45"/>
  <sheetViews>
    <sheetView topLeftCell="A21" workbookViewId="0">
      <selection activeCell="M25" sqref="M25:O25"/>
    </sheetView>
  </sheetViews>
  <sheetFormatPr defaultRowHeight="15"/>
  <cols>
    <col min="1" max="1" width="15.85546875" customWidth="1"/>
    <col min="8" max="8" width="13.5703125" customWidth="1"/>
  </cols>
  <sheetData>
    <row r="2" spans="1:16">
      <c r="A2" s="157" t="s">
        <v>0</v>
      </c>
      <c r="D2" s="189"/>
    </row>
    <row r="3" spans="1:16" ht="15.75" thickBot="1">
      <c r="A3" s="155"/>
      <c r="D3" s="189"/>
    </row>
    <row r="4" spans="1:16" ht="15.75" thickTop="1">
      <c r="A4" s="173" t="s">
        <v>1</v>
      </c>
      <c r="B4" s="173"/>
      <c r="C4" s="173"/>
      <c r="D4" s="173"/>
      <c r="E4" s="173"/>
      <c r="F4" s="173"/>
      <c r="G4" s="173"/>
      <c r="H4" s="173"/>
      <c r="I4" s="173"/>
      <c r="J4" s="174"/>
      <c r="K4" s="175"/>
      <c r="L4" s="174"/>
      <c r="M4" s="173"/>
      <c r="N4" s="173"/>
      <c r="O4" s="175" t="s">
        <v>2</v>
      </c>
      <c r="P4" s="176"/>
    </row>
    <row r="5" spans="1:16">
      <c r="A5" s="176"/>
      <c r="B5" s="176"/>
      <c r="C5" s="176"/>
      <c r="D5" s="176"/>
      <c r="E5" s="176"/>
      <c r="F5" s="176"/>
      <c r="G5" s="176"/>
      <c r="H5" s="176"/>
      <c r="I5" s="176"/>
      <c r="J5" s="177"/>
      <c r="K5" s="178"/>
      <c r="L5" s="177"/>
      <c r="M5" s="176"/>
      <c r="N5" s="176"/>
      <c r="O5" s="176"/>
      <c r="P5" s="176"/>
    </row>
    <row r="6" spans="1:16">
      <c r="A6" s="402"/>
      <c r="B6" s="402"/>
      <c r="C6" s="402"/>
      <c r="D6" s="402"/>
      <c r="E6" s="402"/>
      <c r="F6" s="402"/>
      <c r="G6" s="402"/>
      <c r="H6" s="179"/>
      <c r="I6" s="179"/>
      <c r="J6" s="179"/>
      <c r="K6" s="179"/>
      <c r="L6" s="179"/>
      <c r="M6" s="180"/>
      <c r="N6" s="180"/>
      <c r="O6" s="180"/>
      <c r="P6" s="181"/>
    </row>
    <row r="7" spans="1:16">
      <c r="A7" s="403" t="s">
        <v>3</v>
      </c>
      <c r="B7" s="403"/>
      <c r="C7" s="404">
        <f>[1]Introduction!A13</f>
        <v>0</v>
      </c>
      <c r="D7" s="404"/>
      <c r="E7" s="404"/>
      <c r="F7" s="404"/>
      <c r="G7" s="184"/>
      <c r="H7" s="179"/>
      <c r="I7" s="179"/>
      <c r="J7" s="179"/>
      <c r="K7" s="179"/>
      <c r="L7" s="179"/>
      <c r="M7" s="180"/>
      <c r="N7" s="180"/>
      <c r="O7" s="180"/>
      <c r="P7" s="181"/>
    </row>
    <row r="8" spans="1:16" ht="25.5">
      <c r="A8" s="394" t="s">
        <v>4</v>
      </c>
      <c r="B8" s="394"/>
      <c r="C8" s="405">
        <f>[1]Introduction!A14</f>
        <v>0</v>
      </c>
      <c r="D8" s="405"/>
      <c r="E8" s="405"/>
      <c r="F8" s="405"/>
      <c r="G8" s="181"/>
      <c r="H8" s="278" t="s">
        <v>5</v>
      </c>
      <c r="I8" s="406"/>
      <c r="J8" s="407"/>
      <c r="K8" s="407"/>
      <c r="L8" s="408"/>
      <c r="M8" s="409" t="s">
        <v>6</v>
      </c>
      <c r="N8" s="410"/>
      <c r="O8" s="410"/>
      <c r="P8" s="411"/>
    </row>
    <row r="9" spans="1:16" ht="26.45" customHeight="1">
      <c r="A9" s="394" t="s">
        <v>7</v>
      </c>
      <c r="B9" s="394"/>
      <c r="C9" s="395"/>
      <c r="D9" s="395"/>
      <c r="E9" s="395"/>
      <c r="F9" s="395"/>
      <c r="G9" s="181"/>
      <c r="H9" s="278" t="s">
        <v>8</v>
      </c>
      <c r="I9" s="412"/>
      <c r="J9" s="412"/>
      <c r="K9" s="412"/>
      <c r="L9" s="413"/>
      <c r="M9" s="414" t="s">
        <v>9</v>
      </c>
      <c r="N9" s="415"/>
      <c r="O9" s="415"/>
      <c r="P9" s="415"/>
    </row>
    <row r="10" spans="1:16" ht="14.45" customHeight="1">
      <c r="A10" s="394" t="s">
        <v>10</v>
      </c>
      <c r="B10" s="394"/>
      <c r="C10" s="395"/>
      <c r="D10" s="395"/>
      <c r="E10" s="395"/>
      <c r="F10" s="395"/>
      <c r="G10" s="181"/>
      <c r="H10" s="278" t="s">
        <v>11</v>
      </c>
      <c r="I10" s="396"/>
      <c r="J10" s="397"/>
      <c r="K10" s="397"/>
      <c r="L10" s="398"/>
      <c r="M10" s="399" t="s">
        <v>12</v>
      </c>
      <c r="N10" s="400"/>
      <c r="O10" s="400"/>
      <c r="P10" s="401"/>
    </row>
    <row r="11" spans="1:16" ht="14.45" customHeight="1">
      <c r="A11" s="182"/>
      <c r="B11" s="182"/>
      <c r="C11" s="183"/>
      <c r="D11" s="183"/>
      <c r="E11" s="183"/>
      <c r="F11" s="183"/>
      <c r="G11" s="181"/>
      <c r="H11" s="184"/>
      <c r="I11" s="185"/>
      <c r="J11" s="185"/>
      <c r="K11" s="185"/>
      <c r="L11" s="185"/>
      <c r="M11" s="363" t="s">
        <v>13</v>
      </c>
      <c r="N11" s="364"/>
      <c r="O11" s="364"/>
      <c r="P11" s="365"/>
    </row>
    <row r="12" spans="1:16" ht="27">
      <c r="A12" s="369" t="s">
        <v>14</v>
      </c>
      <c r="B12" s="370"/>
      <c r="C12" s="371"/>
      <c r="D12" s="372"/>
      <c r="E12" s="372"/>
      <c r="F12" s="373"/>
      <c r="G12" s="183"/>
      <c r="H12" s="279" t="s">
        <v>15</v>
      </c>
      <c r="I12" s="280"/>
      <c r="J12" s="186" t="s">
        <v>16</v>
      </c>
      <c r="K12" s="186" t="s">
        <v>17</v>
      </c>
      <c r="L12" s="186" t="s">
        <v>18</v>
      </c>
      <c r="M12" s="366"/>
      <c r="N12" s="367"/>
      <c r="O12" s="367"/>
      <c r="P12" s="368"/>
    </row>
    <row r="13" spans="1:16">
      <c r="A13" s="187"/>
      <c r="B13" s="187"/>
      <c r="C13" s="187"/>
      <c r="D13" s="187"/>
      <c r="E13" s="187"/>
      <c r="F13" s="187"/>
      <c r="G13" s="187"/>
      <c r="H13" s="187"/>
      <c r="I13" s="187"/>
      <c r="J13" s="183"/>
      <c r="K13" s="183"/>
      <c r="L13" s="183"/>
      <c r="M13" s="181"/>
      <c r="N13" s="181"/>
      <c r="O13" s="181"/>
      <c r="P13" s="181"/>
    </row>
    <row r="14" spans="1:16" ht="14.45" customHeight="1">
      <c r="A14" s="281" t="s">
        <v>19</v>
      </c>
      <c r="B14" s="374" t="s">
        <v>20</v>
      </c>
      <c r="C14" s="374"/>
      <c r="D14" s="374"/>
      <c r="E14" s="374"/>
      <c r="F14" s="374"/>
      <c r="G14" s="374"/>
      <c r="H14" s="374"/>
      <c r="I14" s="374"/>
      <c r="J14" s="375" t="s">
        <v>21</v>
      </c>
      <c r="K14" s="377" t="s">
        <v>22</v>
      </c>
      <c r="L14" s="377" t="s">
        <v>23</v>
      </c>
      <c r="M14" s="379" t="s">
        <v>24</v>
      </c>
      <c r="N14" s="380"/>
      <c r="O14" s="381"/>
      <c r="P14" s="181"/>
    </row>
    <row r="15" spans="1:16" ht="14.45" customHeight="1">
      <c r="A15" s="282">
        <v>1</v>
      </c>
      <c r="B15" s="343" t="s">
        <v>25</v>
      </c>
      <c r="C15" s="344"/>
      <c r="D15" s="344"/>
      <c r="E15" s="344"/>
      <c r="F15" s="344"/>
      <c r="G15" s="344"/>
      <c r="H15" s="344"/>
      <c r="I15" s="345"/>
      <c r="J15" s="376"/>
      <c r="K15" s="378"/>
      <c r="L15" s="378"/>
      <c r="M15" s="382"/>
      <c r="N15" s="383"/>
      <c r="O15" s="384"/>
      <c r="P15" s="181"/>
    </row>
    <row r="16" spans="1:16" ht="42" customHeight="1">
      <c r="A16" s="224">
        <v>1.1000000000000001</v>
      </c>
      <c r="B16" s="385" t="s">
        <v>26</v>
      </c>
      <c r="C16" s="386"/>
      <c r="D16" s="386"/>
      <c r="E16" s="386"/>
      <c r="F16" s="386"/>
      <c r="G16" s="386"/>
      <c r="H16" s="386"/>
      <c r="I16" s="387"/>
      <c r="J16" s="224"/>
      <c r="K16" s="225" t="str">
        <f>IF(J16="YES",L16,"")</f>
        <v/>
      </c>
      <c r="L16" s="225"/>
      <c r="M16" s="388"/>
      <c r="N16" s="389"/>
      <c r="O16" s="390"/>
      <c r="P16" s="181"/>
    </row>
    <row r="17" spans="1:16" ht="38.450000000000003" customHeight="1">
      <c r="A17" s="224">
        <v>1.2</v>
      </c>
      <c r="B17" s="385" t="s">
        <v>27</v>
      </c>
      <c r="C17" s="386"/>
      <c r="D17" s="386"/>
      <c r="E17" s="386"/>
      <c r="F17" s="386"/>
      <c r="G17" s="386"/>
      <c r="H17" s="386"/>
      <c r="I17" s="387"/>
      <c r="J17" s="224"/>
      <c r="K17" s="225"/>
      <c r="L17" s="225"/>
      <c r="M17" s="388"/>
      <c r="N17" s="389"/>
      <c r="O17" s="390"/>
      <c r="P17" s="181"/>
    </row>
    <row r="18" spans="1:16" ht="35.450000000000003" customHeight="1">
      <c r="A18" s="224">
        <v>1.3</v>
      </c>
      <c r="B18" s="385" t="s">
        <v>28</v>
      </c>
      <c r="C18" s="386"/>
      <c r="D18" s="386"/>
      <c r="E18" s="386"/>
      <c r="F18" s="386"/>
      <c r="G18" s="386"/>
      <c r="H18" s="386"/>
      <c r="I18" s="387"/>
      <c r="J18" s="224"/>
      <c r="K18" s="225"/>
      <c r="L18" s="225"/>
      <c r="M18" s="388"/>
      <c r="N18" s="389"/>
      <c r="O18" s="390"/>
      <c r="P18" s="181"/>
    </row>
    <row r="19" spans="1:16" ht="24.6" customHeight="1">
      <c r="A19" s="224"/>
      <c r="B19" s="385" t="s">
        <v>29</v>
      </c>
      <c r="C19" s="386"/>
      <c r="D19" s="386"/>
      <c r="E19" s="386"/>
      <c r="F19" s="386"/>
      <c r="G19" s="386"/>
      <c r="H19" s="386"/>
      <c r="I19" s="387"/>
      <c r="J19" s="224"/>
      <c r="K19" s="225"/>
      <c r="L19" s="225"/>
      <c r="M19" s="388"/>
      <c r="N19" s="389"/>
      <c r="O19" s="390"/>
      <c r="P19" s="181"/>
    </row>
    <row r="20" spans="1:16" ht="24.6" customHeight="1">
      <c r="A20" s="224">
        <v>1.4</v>
      </c>
      <c r="B20" s="385" t="s">
        <v>30</v>
      </c>
      <c r="C20" s="386"/>
      <c r="D20" s="386"/>
      <c r="E20" s="386"/>
      <c r="F20" s="386"/>
      <c r="G20" s="386"/>
      <c r="H20" s="386"/>
      <c r="I20" s="387"/>
      <c r="J20" s="224"/>
      <c r="K20" s="225"/>
      <c r="L20" s="225"/>
      <c r="M20" s="388"/>
      <c r="N20" s="389"/>
      <c r="O20" s="390"/>
      <c r="P20" s="181"/>
    </row>
    <row r="21" spans="1:16">
      <c r="A21" s="283"/>
      <c r="B21" s="391"/>
      <c r="C21" s="392"/>
      <c r="D21" s="392"/>
      <c r="E21" s="392"/>
      <c r="F21" s="392"/>
      <c r="G21" s="392"/>
      <c r="H21" s="392"/>
      <c r="I21" s="393"/>
      <c r="J21" s="284"/>
      <c r="K21" s="285"/>
      <c r="L21" s="285"/>
      <c r="M21" s="188"/>
      <c r="N21" s="286"/>
      <c r="O21" s="287"/>
      <c r="P21" s="181"/>
    </row>
    <row r="22" spans="1:16" ht="14.45" customHeight="1">
      <c r="A22" s="282">
        <v>2</v>
      </c>
      <c r="B22" s="343" t="s">
        <v>31</v>
      </c>
      <c r="C22" s="344"/>
      <c r="D22" s="344"/>
      <c r="E22" s="344"/>
      <c r="F22" s="344"/>
      <c r="G22" s="344"/>
      <c r="H22" s="344"/>
      <c r="I22" s="345"/>
      <c r="J22" s="288"/>
      <c r="K22" s="289"/>
      <c r="L22" s="289"/>
      <c r="M22" s="346"/>
      <c r="N22" s="347"/>
      <c r="O22" s="348"/>
      <c r="P22" s="181"/>
    </row>
    <row r="23" spans="1:16" ht="34.35" customHeight="1">
      <c r="A23" s="226">
        <v>2.1</v>
      </c>
      <c r="B23" s="336" t="s">
        <v>32</v>
      </c>
      <c r="C23" s="337"/>
      <c r="D23" s="337"/>
      <c r="E23" s="337"/>
      <c r="F23" s="337"/>
      <c r="G23" s="337"/>
      <c r="H23" s="337"/>
      <c r="I23" s="338"/>
      <c r="J23" s="224"/>
      <c r="K23" s="225"/>
      <c r="L23" s="225"/>
      <c r="M23" s="339"/>
      <c r="N23" s="337"/>
      <c r="O23" s="338"/>
      <c r="P23" s="181"/>
    </row>
    <row r="24" spans="1:16" ht="41.45" customHeight="1">
      <c r="A24" s="224">
        <v>2.1</v>
      </c>
      <c r="B24" s="336" t="s">
        <v>33</v>
      </c>
      <c r="C24" s="337"/>
      <c r="D24" s="337"/>
      <c r="E24" s="337"/>
      <c r="F24" s="337"/>
      <c r="G24" s="337"/>
      <c r="H24" s="337"/>
      <c r="I24" s="338"/>
      <c r="J24" s="224"/>
      <c r="K24" s="225"/>
      <c r="L24" s="225"/>
      <c r="M24" s="339"/>
      <c r="N24" s="337"/>
      <c r="O24" s="338"/>
      <c r="P24" s="181"/>
    </row>
    <row r="25" spans="1:16" ht="36.75" customHeight="1">
      <c r="A25" s="224">
        <v>2.2000000000000002</v>
      </c>
      <c r="B25" s="336" t="str">
        <f>IF(C7="UK","Are there any protected habitats or species sites within 1km radius of the site, depot or offices e.g. Nationally designated sites such as SSSI, SPA, SAC, NP, NNR, LNR, RAMSAR or local wildlife sites SINCS?","Are there any protected habitats or species sites within 1km radius of the site, depot or offices?")</f>
        <v>Are there any protected habitats or species sites within 1km radius of the site, depot or offices?</v>
      </c>
      <c r="C25" s="337"/>
      <c r="D25" s="337"/>
      <c r="E25" s="337"/>
      <c r="F25" s="337"/>
      <c r="G25" s="337"/>
      <c r="H25" s="337"/>
      <c r="I25" s="338"/>
      <c r="J25" s="224"/>
      <c r="K25" s="225"/>
      <c r="L25" s="225"/>
      <c r="M25" s="333" t="str">
        <f>IF(C7="UK","Local sites are not as well protected but could provide an action under biodiversity on the SAP","")</f>
        <v/>
      </c>
      <c r="N25" s="334"/>
      <c r="O25" s="335"/>
      <c r="P25" s="181"/>
    </row>
    <row r="26" spans="1:16" ht="36.75" customHeight="1">
      <c r="A26" s="224"/>
      <c r="B26" s="336" t="str">
        <f>IF(C8="UK","Are there any priority habitats or species sites within 1km radius of the site, depot or offices e.g. Nationally designated sites such as SSSI, SPA, SAC, NP, NNR, LNR, RAMSAR or local wildlife sites SINCS?","Are there any priority habitats or species sites within 1km radius of the site, depot or offices?")</f>
        <v>Are there any priority habitats or species sites within 1km radius of the site, depot or offices?</v>
      </c>
      <c r="C26" s="337"/>
      <c r="D26" s="337"/>
      <c r="E26" s="337"/>
      <c r="F26" s="337"/>
      <c r="G26" s="337"/>
      <c r="H26" s="337"/>
      <c r="I26" s="338"/>
      <c r="J26" s="224"/>
      <c r="K26" s="225"/>
      <c r="L26" s="225"/>
      <c r="M26" s="360"/>
      <c r="N26" s="361"/>
      <c r="O26" s="362"/>
      <c r="P26" s="181"/>
    </row>
    <row r="27" spans="1:16" ht="36.75" customHeight="1">
      <c r="A27" s="224">
        <v>2.2999999999999998</v>
      </c>
      <c r="B27" s="336" t="s">
        <v>34</v>
      </c>
      <c r="C27" s="349"/>
      <c r="D27" s="349"/>
      <c r="E27" s="349"/>
      <c r="F27" s="349"/>
      <c r="G27" s="349"/>
      <c r="H27" s="349"/>
      <c r="I27" s="350"/>
      <c r="J27" s="224"/>
      <c r="K27" s="225"/>
      <c r="L27" s="225"/>
      <c r="M27" s="333"/>
      <c r="N27" s="349"/>
      <c r="O27" s="350"/>
      <c r="P27" s="181"/>
    </row>
    <row r="28" spans="1:16" ht="36.75" customHeight="1">
      <c r="A28" s="224">
        <v>2.4</v>
      </c>
      <c r="B28" s="336" t="str">
        <f>IF(C7="UK","Is there a water feature within 250m of the site, depot or office?"," Is there a natural water feature within 250m of the site, depot or office")</f>
        <v xml:space="preserve"> Is there a natural water feature within 250m of the site, depot or office</v>
      </c>
      <c r="C28" s="337"/>
      <c r="D28" s="337"/>
      <c r="E28" s="337"/>
      <c r="F28" s="337"/>
      <c r="G28" s="337"/>
      <c r="H28" s="337"/>
      <c r="I28" s="338"/>
      <c r="J28" s="224"/>
      <c r="K28" s="225"/>
      <c r="L28" s="225"/>
      <c r="M28" s="339"/>
      <c r="N28" s="337"/>
      <c r="O28" s="338"/>
      <c r="P28" s="181"/>
    </row>
    <row r="29" spans="1:16" ht="36.75" customHeight="1">
      <c r="A29" s="224">
        <v>2.5</v>
      </c>
      <c r="B29" s="336" t="s">
        <v>35</v>
      </c>
      <c r="C29" s="349"/>
      <c r="D29" s="349"/>
      <c r="E29" s="349"/>
      <c r="F29" s="349"/>
      <c r="G29" s="349"/>
      <c r="H29" s="349"/>
      <c r="I29" s="350"/>
      <c r="J29" s="224"/>
      <c r="K29" s="225"/>
      <c r="L29" s="225"/>
      <c r="M29" s="351"/>
      <c r="N29" s="352"/>
      <c r="O29" s="353"/>
      <c r="P29" s="181"/>
    </row>
    <row r="30" spans="1:16" ht="36.75" customHeight="1">
      <c r="A30" s="224"/>
      <c r="B30" s="336" t="s">
        <v>36</v>
      </c>
      <c r="C30" s="349"/>
      <c r="D30" s="349"/>
      <c r="E30" s="349"/>
      <c r="F30" s="349"/>
      <c r="G30" s="349"/>
      <c r="H30" s="349"/>
      <c r="I30" s="350"/>
      <c r="J30" s="224"/>
      <c r="K30" s="225"/>
      <c r="L30" s="225"/>
      <c r="M30" s="357"/>
      <c r="N30" s="358"/>
      <c r="O30" s="359"/>
      <c r="P30" s="181"/>
    </row>
    <row r="31" spans="1:16" ht="36.75" customHeight="1">
      <c r="A31" s="224"/>
      <c r="B31" s="336" t="s">
        <v>37</v>
      </c>
      <c r="C31" s="349"/>
      <c r="D31" s="349"/>
      <c r="E31" s="349"/>
      <c r="F31" s="349"/>
      <c r="G31" s="349"/>
      <c r="H31" s="349"/>
      <c r="I31" s="350"/>
      <c r="J31" s="224"/>
      <c r="K31" s="225"/>
      <c r="L31" s="225"/>
      <c r="M31" s="357"/>
      <c r="N31" s="358"/>
      <c r="O31" s="359"/>
      <c r="P31" s="181"/>
    </row>
    <row r="32" spans="1:16" ht="36.75" customHeight="1">
      <c r="A32" s="224"/>
      <c r="B32" s="336" t="s">
        <v>38</v>
      </c>
      <c r="C32" s="349"/>
      <c r="D32" s="349"/>
      <c r="E32" s="349"/>
      <c r="F32" s="349"/>
      <c r="G32" s="349"/>
      <c r="H32" s="349"/>
      <c r="I32" s="350"/>
      <c r="J32" s="224"/>
      <c r="K32" s="225"/>
      <c r="L32" s="225"/>
      <c r="M32" s="357" t="s">
        <v>39</v>
      </c>
      <c r="N32" s="358"/>
      <c r="O32" s="359"/>
      <c r="P32" s="181"/>
    </row>
    <row r="33" spans="1:16" ht="36.75" customHeight="1">
      <c r="A33" s="224"/>
      <c r="B33" s="336" t="s">
        <v>40</v>
      </c>
      <c r="C33" s="349"/>
      <c r="D33" s="349"/>
      <c r="E33" s="349"/>
      <c r="F33" s="349"/>
      <c r="G33" s="349"/>
      <c r="H33" s="349"/>
      <c r="I33" s="350"/>
      <c r="J33" s="224"/>
      <c r="K33" s="225"/>
      <c r="L33" s="225"/>
      <c r="M33" s="333"/>
      <c r="N33" s="334"/>
      <c r="O33" s="335"/>
      <c r="P33" s="181"/>
    </row>
    <row r="34" spans="1:16" ht="36.75" customHeight="1">
      <c r="A34" s="224">
        <v>2.6</v>
      </c>
      <c r="B34" s="354" t="str">
        <f>IF(C7="UK","Is there a local Biodiversity Action Plan ? E.g. Local Authority BAP or local Wildlife Trust BAP","Is there a local Biodiversity Action Plan ? Are there any local interest groups working to protect species or habitats within the area,B34 or any partnership projects that the site is/could be involved in?")</f>
        <v>Is there a local Biodiversity Action Plan ? Are there any local interest groups working to protect species or habitats within the area,B34 or any partnership projects that the site is/could be involved in?</v>
      </c>
      <c r="C34" s="355"/>
      <c r="D34" s="355"/>
      <c r="E34" s="355"/>
      <c r="F34" s="355"/>
      <c r="G34" s="355"/>
      <c r="H34" s="355"/>
      <c r="I34" s="356"/>
      <c r="J34" s="224"/>
      <c r="K34" s="225"/>
      <c r="L34" s="225"/>
      <c r="M34" s="333" t="str">
        <f>IF(C7="UK","Answer will always be yes in the UK  but could be a SAP action to find out about the BAP","")</f>
        <v/>
      </c>
      <c r="N34" s="334"/>
      <c r="O34" s="335"/>
      <c r="P34" s="181"/>
    </row>
    <row r="35" spans="1:16" ht="36.75" customHeight="1">
      <c r="A35" s="224">
        <v>2.7</v>
      </c>
      <c r="B35" s="336" t="s">
        <v>41</v>
      </c>
      <c r="C35" s="337"/>
      <c r="D35" s="337"/>
      <c r="E35" s="337"/>
      <c r="F35" s="337"/>
      <c r="G35" s="337"/>
      <c r="H35" s="337"/>
      <c r="I35" s="338"/>
      <c r="J35" s="224"/>
      <c r="K35" s="225"/>
      <c r="L35" s="225"/>
      <c r="M35" s="336"/>
      <c r="N35" s="337"/>
      <c r="O35" s="338"/>
      <c r="P35" s="181"/>
    </row>
    <row r="36" spans="1:16" ht="36.75" customHeight="1">
      <c r="A36" s="224">
        <v>2.8</v>
      </c>
      <c r="B36" s="336" t="str">
        <f>IF(C7="UK","Can we take action to attract or enhance habitats or species identified in the BAP to our site? E.g. Local Authority or Wildlife Trust BAP","Can we take action to attract or enhance habitats or species identified in the BAP to our site?")</f>
        <v>Can we take action to attract or enhance habitats or species identified in the BAP to our site?</v>
      </c>
      <c r="C36" s="337"/>
      <c r="D36" s="337"/>
      <c r="E36" s="337"/>
      <c r="F36" s="337"/>
      <c r="G36" s="337"/>
      <c r="H36" s="337"/>
      <c r="I36" s="338"/>
      <c r="J36" s="224"/>
      <c r="K36" s="225"/>
      <c r="L36" s="225"/>
      <c r="M36" s="333" t="str">
        <f>IF(C7="UK","There maybe scope to work with the local Wildlife Trust. If so add an action on the SAP","")</f>
        <v/>
      </c>
      <c r="N36" s="334"/>
      <c r="O36" s="335"/>
      <c r="P36" s="181"/>
    </row>
    <row r="37" spans="1:16" ht="36.75" customHeight="1">
      <c r="A37" s="224">
        <v>2.9</v>
      </c>
      <c r="B37" s="336" t="str">
        <f>IF(C7="UK","Do we have any contractual or planning condition landscape requirements?"," Do we have any contractual landscape requirements?")</f>
        <v xml:space="preserve"> Do we have any contractual landscape requirements?</v>
      </c>
      <c r="C37" s="337"/>
      <c r="D37" s="337"/>
      <c r="E37" s="337"/>
      <c r="F37" s="337"/>
      <c r="G37" s="337"/>
      <c r="H37" s="337"/>
      <c r="I37" s="338"/>
      <c r="J37" s="224"/>
      <c r="K37" s="225"/>
      <c r="L37" s="225"/>
      <c r="M37" s="333"/>
      <c r="N37" s="334"/>
      <c r="O37" s="335"/>
      <c r="P37" s="181"/>
    </row>
    <row r="38" spans="1:16" ht="36.75" customHeight="1">
      <c r="A38" s="290">
        <v>2.1</v>
      </c>
      <c r="B38" s="336" t="s">
        <v>42</v>
      </c>
      <c r="C38" s="349"/>
      <c r="D38" s="349"/>
      <c r="E38" s="349"/>
      <c r="F38" s="349"/>
      <c r="G38" s="349"/>
      <c r="H38" s="349"/>
      <c r="I38" s="350"/>
      <c r="J38" s="224"/>
      <c r="K38" s="225"/>
      <c r="L38" s="225"/>
      <c r="M38" s="333"/>
      <c r="N38" s="349"/>
      <c r="O38" s="350"/>
      <c r="P38" s="181"/>
    </row>
    <row r="39" spans="1:16" ht="36.75" customHeight="1">
      <c r="A39" s="290">
        <v>2.11</v>
      </c>
      <c r="B39" s="336" t="s">
        <v>43</v>
      </c>
      <c r="C39" s="337"/>
      <c r="D39" s="337"/>
      <c r="E39" s="337"/>
      <c r="F39" s="337"/>
      <c r="G39" s="337"/>
      <c r="H39" s="337"/>
      <c r="I39" s="338"/>
      <c r="J39" s="224"/>
      <c r="K39" s="225"/>
      <c r="L39" s="225"/>
      <c r="M39" s="333" t="s">
        <v>44</v>
      </c>
      <c r="N39" s="334"/>
      <c r="O39" s="335"/>
      <c r="P39" s="181"/>
    </row>
    <row r="40" spans="1:16">
      <c r="A40" s="283"/>
      <c r="B40" s="340"/>
      <c r="C40" s="341"/>
      <c r="D40" s="341"/>
      <c r="E40" s="341"/>
      <c r="F40" s="341"/>
      <c r="G40" s="341"/>
      <c r="H40" s="341"/>
      <c r="I40" s="342"/>
      <c r="J40" s="284"/>
      <c r="K40" s="285"/>
      <c r="L40" s="285"/>
      <c r="M40" s="188"/>
      <c r="N40" s="286"/>
      <c r="O40" s="287"/>
      <c r="P40" s="181"/>
    </row>
    <row r="41" spans="1:16" ht="14.45" customHeight="1">
      <c r="A41" s="282">
        <v>3</v>
      </c>
      <c r="B41" s="343" t="s">
        <v>45</v>
      </c>
      <c r="C41" s="344"/>
      <c r="D41" s="344"/>
      <c r="E41" s="344"/>
      <c r="F41" s="344"/>
      <c r="G41" s="344"/>
      <c r="H41" s="344"/>
      <c r="I41" s="345"/>
      <c r="J41" s="288"/>
      <c r="K41" s="289"/>
      <c r="L41" s="289"/>
      <c r="M41" s="346"/>
      <c r="N41" s="347"/>
      <c r="O41" s="348"/>
      <c r="P41" s="181"/>
    </row>
    <row r="42" spans="1:16" ht="25.5" customHeight="1">
      <c r="A42" s="224">
        <v>3.2</v>
      </c>
      <c r="B42" s="336" t="s">
        <v>46</v>
      </c>
      <c r="C42" s="337"/>
      <c r="D42" s="337"/>
      <c r="E42" s="337"/>
      <c r="F42" s="337"/>
      <c r="G42" s="337"/>
      <c r="H42" s="337"/>
      <c r="I42" s="338"/>
      <c r="J42" s="224"/>
      <c r="K42" s="225"/>
      <c r="L42" s="225"/>
      <c r="M42" s="339"/>
      <c r="N42" s="337"/>
      <c r="O42" s="338"/>
      <c r="P42" s="181"/>
    </row>
    <row r="43" spans="1:16" ht="25.5" customHeight="1">
      <c r="A43" s="224">
        <v>3.3</v>
      </c>
      <c r="B43" s="336" t="s">
        <v>47</v>
      </c>
      <c r="C43" s="337"/>
      <c r="D43" s="337"/>
      <c r="E43" s="337"/>
      <c r="F43" s="337"/>
      <c r="G43" s="337"/>
      <c r="H43" s="337"/>
      <c r="I43" s="338"/>
      <c r="J43" s="224"/>
      <c r="K43" s="225"/>
      <c r="L43" s="225"/>
      <c r="M43" s="333"/>
      <c r="N43" s="337"/>
      <c r="O43" s="338"/>
      <c r="P43" s="181"/>
    </row>
    <row r="44" spans="1:16" ht="25.5" customHeight="1">
      <c r="A44" s="224">
        <v>3.4</v>
      </c>
      <c r="B44" s="336" t="s">
        <v>48</v>
      </c>
      <c r="C44" s="337"/>
      <c r="D44" s="337"/>
      <c r="E44" s="337"/>
      <c r="F44" s="337"/>
      <c r="G44" s="337"/>
      <c r="H44" s="337"/>
      <c r="I44" s="338"/>
      <c r="J44" s="224"/>
      <c r="K44" s="225"/>
      <c r="L44" s="225"/>
      <c r="M44" s="333"/>
      <c r="N44" s="337"/>
      <c r="O44" s="338"/>
      <c r="P44" s="181"/>
    </row>
    <row r="45" spans="1:16" ht="25.5" customHeight="1">
      <c r="A45" s="224">
        <v>3.5</v>
      </c>
      <c r="B45" s="332" t="str">
        <f>IF(C7="UK","Would an applicationto the Carillion Natural Habitats Fund be appropriate? If so work with your local Wildlife Trust to see if there is a project you could join with","Are there any grants, in kind contribtuions or matched funding available for biodiversity?")</f>
        <v>Are there any grants, in kind contribtuions or matched funding available for biodiversity?</v>
      </c>
      <c r="C45" s="332"/>
      <c r="D45" s="332"/>
      <c r="E45" s="332"/>
      <c r="F45" s="332"/>
      <c r="G45" s="332"/>
      <c r="H45" s="332"/>
      <c r="I45" s="332"/>
      <c r="J45" s="224"/>
      <c r="K45" s="225"/>
      <c r="L45" s="225"/>
      <c r="M45" s="333" t="str">
        <f>IF(C7="UK","Look out for the opportunity to apply for funding around April time annually","")</f>
        <v/>
      </c>
      <c r="N45" s="334"/>
      <c r="O45" s="335"/>
      <c r="P45" s="181"/>
    </row>
  </sheetData>
  <mergeCells count="82">
    <mergeCell ref="M17:O17"/>
    <mergeCell ref="M18:O18"/>
    <mergeCell ref="M19:O19"/>
    <mergeCell ref="M20:O20"/>
    <mergeCell ref="M23:O23"/>
    <mergeCell ref="B17:I17"/>
    <mergeCell ref="B20:I20"/>
    <mergeCell ref="B26:I26"/>
    <mergeCell ref="B23:I23"/>
    <mergeCell ref="B19:I19"/>
    <mergeCell ref="B24:I24"/>
    <mergeCell ref="B25:I25"/>
    <mergeCell ref="A10:B10"/>
    <mergeCell ref="C10:F10"/>
    <mergeCell ref="I10:L10"/>
    <mergeCell ref="M10:P10"/>
    <mergeCell ref="A6:G6"/>
    <mergeCell ref="A7:B7"/>
    <mergeCell ref="C7:F7"/>
    <mergeCell ref="A8:B8"/>
    <mergeCell ref="C8:F8"/>
    <mergeCell ref="I8:L8"/>
    <mergeCell ref="M8:P8"/>
    <mergeCell ref="A9:B9"/>
    <mergeCell ref="C9:F9"/>
    <mergeCell ref="I9:L9"/>
    <mergeCell ref="M9:P9"/>
    <mergeCell ref="M24:O24"/>
    <mergeCell ref="M11:P12"/>
    <mergeCell ref="A12:B12"/>
    <mergeCell ref="C12:F12"/>
    <mergeCell ref="B14:I14"/>
    <mergeCell ref="J14:J15"/>
    <mergeCell ref="K14:K15"/>
    <mergeCell ref="L14:L15"/>
    <mergeCell ref="M14:O15"/>
    <mergeCell ref="B15:I15"/>
    <mergeCell ref="B16:I16"/>
    <mergeCell ref="M16:O16"/>
    <mergeCell ref="B21:I21"/>
    <mergeCell ref="B22:I22"/>
    <mergeCell ref="M22:O22"/>
    <mergeCell ref="B18:I18"/>
    <mergeCell ref="M25:O25"/>
    <mergeCell ref="B27:I27"/>
    <mergeCell ref="M27:O27"/>
    <mergeCell ref="B28:I28"/>
    <mergeCell ref="M28:O28"/>
    <mergeCell ref="M26:O26"/>
    <mergeCell ref="B29:I29"/>
    <mergeCell ref="M29:O29"/>
    <mergeCell ref="B34:I34"/>
    <mergeCell ref="M34:O34"/>
    <mergeCell ref="B35:I35"/>
    <mergeCell ref="M35:O35"/>
    <mergeCell ref="B30:I30"/>
    <mergeCell ref="B31:I31"/>
    <mergeCell ref="B32:I32"/>
    <mergeCell ref="M32:O32"/>
    <mergeCell ref="B33:I33"/>
    <mergeCell ref="M30:O30"/>
    <mergeCell ref="M31:O31"/>
    <mergeCell ref="M33:O33"/>
    <mergeCell ref="B36:I36"/>
    <mergeCell ref="M36:O36"/>
    <mergeCell ref="B37:I37"/>
    <mergeCell ref="M37:O37"/>
    <mergeCell ref="B38:I38"/>
    <mergeCell ref="M38:O38"/>
    <mergeCell ref="B39:I39"/>
    <mergeCell ref="M39:O39"/>
    <mergeCell ref="B40:I40"/>
    <mergeCell ref="B41:I41"/>
    <mergeCell ref="M41:O41"/>
    <mergeCell ref="B45:I45"/>
    <mergeCell ref="M45:O45"/>
    <mergeCell ref="B42:I42"/>
    <mergeCell ref="M42:O42"/>
    <mergeCell ref="B43:I43"/>
    <mergeCell ref="M43:O43"/>
    <mergeCell ref="B44:I44"/>
    <mergeCell ref="M44:O44"/>
  </mergeCells>
  <conditionalFormatting sqref="B45:I45">
    <cfRule type="expression" priority="1" stopIfTrue="1">
      <formula>"d9=uk,$C$34"</formula>
    </cfRule>
  </conditionalFormatting>
  <conditionalFormatting sqref="I10:L10">
    <cfRule type="expression" dxfId="22" priority="2" stopIfTrue="1">
      <formula>I10-TODAY()&gt;0</formula>
    </cfRule>
    <cfRule type="expression" dxfId="21" priority="3" stopIfTrue="1">
      <formula>I10-TODAY()&lt;=0</formula>
    </cfRule>
  </conditionalFormatting>
  <conditionalFormatting sqref="C12:F12 I12">
    <cfRule type="expression" dxfId="20" priority="4" stopIfTrue="1">
      <formula>#REF!&lt;17</formula>
    </cfRule>
    <cfRule type="expression" dxfId="19" priority="5" stopIfTrue="1">
      <formula>#REF!&gt;=35</formula>
    </cfRule>
  </conditionalFormatting>
  <dataValidations count="2">
    <dataValidation allowBlank="1" showInputMessage="1" showErrorMessage="1" prompt="Please enter date as dd/mm/yyyy" sqref="I9:L9" xr:uid="{DC32B763-28F1-410F-BB0C-C7EC7DF069E9}"/>
    <dataValidation type="list" allowBlank="1" showInputMessage="1" showErrorMessage="1" sqref="J16:J45" xr:uid="{98BE1FF2-40A1-4B7D-A571-84B9B0939E55}">
      <formula1>$K$47:$K$49</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97"/>
  <sheetViews>
    <sheetView workbookViewId="0">
      <selection activeCell="B14" sqref="B14"/>
    </sheetView>
  </sheetViews>
  <sheetFormatPr defaultRowHeight="15"/>
  <cols>
    <col min="1" max="1" width="9.5703125" bestFit="1" customWidth="1"/>
    <col min="2" max="2" width="33.42578125" bestFit="1" customWidth="1"/>
    <col min="3" max="3" width="8.42578125" bestFit="1" customWidth="1"/>
    <col min="4" max="4" width="8.42578125" customWidth="1"/>
    <col min="5" max="5" width="6.42578125" bestFit="1" customWidth="1"/>
  </cols>
  <sheetData>
    <row r="1" spans="1:9" ht="21.75" thickBot="1">
      <c r="A1" s="200" t="s">
        <v>147</v>
      </c>
      <c r="B1" s="200"/>
      <c r="C1" s="201"/>
      <c r="D1" s="201"/>
      <c r="E1" s="201"/>
      <c r="F1" s="201"/>
      <c r="G1" s="201"/>
      <c r="H1" s="201"/>
      <c r="I1" s="201"/>
    </row>
    <row r="2" spans="1:9">
      <c r="A2" s="202"/>
      <c r="B2" s="202"/>
      <c r="C2" s="202"/>
      <c r="D2" s="202"/>
      <c r="E2" s="202"/>
      <c r="F2" s="202"/>
      <c r="G2" s="202"/>
      <c r="H2" s="202"/>
      <c r="I2" s="202"/>
    </row>
    <row r="3" spans="1:9" s="156" customFormat="1">
      <c r="A3" s="203" t="s">
        <v>148</v>
      </c>
      <c r="B3" s="202"/>
      <c r="C3" s="202"/>
      <c r="D3" s="202"/>
      <c r="E3" s="202"/>
      <c r="F3" s="202"/>
      <c r="G3" s="202"/>
      <c r="H3" s="202"/>
      <c r="I3" s="202"/>
    </row>
    <row r="4" spans="1:9">
      <c r="A4" s="204" t="s">
        <v>149</v>
      </c>
      <c r="B4" s="202"/>
      <c r="C4" s="202"/>
      <c r="D4" s="202"/>
      <c r="E4" s="202"/>
      <c r="F4" s="202"/>
      <c r="G4" s="202"/>
      <c r="H4" s="202"/>
      <c r="I4" s="202"/>
    </row>
    <row r="5" spans="1:9">
      <c r="A5" s="204" t="s">
        <v>150</v>
      </c>
      <c r="B5" s="202"/>
      <c r="C5" s="202"/>
      <c r="D5" s="202"/>
      <c r="E5" s="202"/>
      <c r="F5" s="202"/>
      <c r="G5" s="202"/>
      <c r="H5" s="202"/>
      <c r="I5" s="202"/>
    </row>
    <row r="6" spans="1:9" ht="15.75" thickBot="1">
      <c r="A6" s="202"/>
      <c r="B6" s="202"/>
      <c r="C6" s="202"/>
      <c r="D6" s="202"/>
      <c r="E6" s="202"/>
      <c r="F6" s="202"/>
      <c r="G6" s="202"/>
      <c r="H6" s="202"/>
      <c r="I6" s="202"/>
    </row>
    <row r="7" spans="1:9" ht="19.5" thickBot="1">
      <c r="A7" s="205" t="s">
        <v>151</v>
      </c>
      <c r="B7" s="201"/>
      <c r="C7" s="201"/>
      <c r="D7" s="201"/>
      <c r="E7" s="201"/>
      <c r="F7" s="201"/>
      <c r="G7" s="201"/>
      <c r="H7" s="201"/>
      <c r="I7" s="201"/>
    </row>
    <row r="8" spans="1:9">
      <c r="A8" s="206" t="s">
        <v>152</v>
      </c>
      <c r="B8" s="207"/>
      <c r="C8" s="207"/>
      <c r="D8" s="207"/>
      <c r="E8" s="207"/>
      <c r="F8" s="208"/>
      <c r="G8" s="207"/>
      <c r="H8" s="207"/>
      <c r="I8" s="207"/>
    </row>
    <row r="9" spans="1:9">
      <c r="A9" s="209"/>
      <c r="B9" s="202"/>
      <c r="C9" s="202"/>
      <c r="D9" s="202"/>
      <c r="E9" s="202"/>
      <c r="F9" s="202"/>
      <c r="G9" s="202"/>
      <c r="H9" s="202"/>
      <c r="I9" s="202"/>
    </row>
    <row r="10" spans="1:9">
      <c r="A10" s="210" t="s">
        <v>153</v>
      </c>
      <c r="B10" s="211" t="s">
        <v>154</v>
      </c>
      <c r="C10" s="211" t="s">
        <v>155</v>
      </c>
      <c r="D10" s="211" t="s">
        <v>156</v>
      </c>
      <c r="E10" s="211" t="s">
        <v>157</v>
      </c>
      <c r="F10" s="210" t="s">
        <v>158</v>
      </c>
      <c r="G10" s="210" t="s">
        <v>159</v>
      </c>
      <c r="H10" s="210" t="s">
        <v>160</v>
      </c>
      <c r="I10" s="210" t="s">
        <v>161</v>
      </c>
    </row>
    <row r="11" spans="1:9">
      <c r="A11" s="212"/>
      <c r="B11" s="213">
        <v>44075</v>
      </c>
      <c r="C11" s="213">
        <v>44105</v>
      </c>
      <c r="D11" s="214">
        <f>IF(B11="",0,C11-B11+1)</f>
        <v>31</v>
      </c>
      <c r="E11" s="215" t="s">
        <v>162</v>
      </c>
      <c r="F11" s="216">
        <v>2</v>
      </c>
      <c r="G11" s="216" t="s">
        <v>163</v>
      </c>
      <c r="H11" s="212" t="s">
        <v>164</v>
      </c>
      <c r="I11" s="217"/>
    </row>
    <row r="12" spans="1:9">
      <c r="A12" s="217"/>
      <c r="B12" s="218"/>
      <c r="C12" s="218"/>
      <c r="D12" s="214">
        <f t="shared" ref="D12:D75" si="0">IF(B12="",0,C12-B12+1)</f>
        <v>0</v>
      </c>
      <c r="E12" s="212"/>
      <c r="F12" s="219"/>
      <c r="G12" s="219"/>
      <c r="H12" s="217"/>
      <c r="I12" s="217"/>
    </row>
    <row r="13" spans="1:9">
      <c r="A13" s="217"/>
      <c r="B13" s="218"/>
      <c r="C13" s="218"/>
      <c r="D13" s="214">
        <f t="shared" si="0"/>
        <v>0</v>
      </c>
      <c r="E13" s="212"/>
      <c r="F13" s="219"/>
      <c r="G13" s="219"/>
      <c r="H13" s="217"/>
      <c r="I13" s="217"/>
    </row>
    <row r="14" spans="1:9">
      <c r="A14" s="217"/>
      <c r="B14" s="218"/>
      <c r="C14" s="218"/>
      <c r="D14" s="214">
        <f t="shared" si="0"/>
        <v>0</v>
      </c>
      <c r="E14" s="212"/>
      <c r="F14" s="219"/>
      <c r="G14" s="219"/>
      <c r="H14" s="217"/>
      <c r="I14" s="217"/>
    </row>
    <row r="15" spans="1:9">
      <c r="A15" s="217"/>
      <c r="B15" s="218"/>
      <c r="C15" s="218"/>
      <c r="D15" s="214">
        <f t="shared" si="0"/>
        <v>0</v>
      </c>
      <c r="E15" s="212"/>
      <c r="F15" s="219"/>
      <c r="G15" s="219"/>
      <c r="H15" s="217"/>
      <c r="I15" s="217"/>
    </row>
    <row r="16" spans="1:9">
      <c r="A16" s="217"/>
      <c r="B16" s="218"/>
      <c r="C16" s="218"/>
      <c r="D16" s="214">
        <f t="shared" si="0"/>
        <v>0</v>
      </c>
      <c r="E16" s="212"/>
      <c r="F16" s="219"/>
      <c r="G16" s="219"/>
      <c r="H16" s="217"/>
      <c r="I16" s="217"/>
    </row>
    <row r="17" spans="1:9">
      <c r="A17" s="217"/>
      <c r="B17" s="218"/>
      <c r="C17" s="218"/>
      <c r="D17" s="214">
        <f t="shared" si="0"/>
        <v>0</v>
      </c>
      <c r="E17" s="212"/>
      <c r="F17" s="219"/>
      <c r="G17" s="219"/>
      <c r="H17" s="217"/>
      <c r="I17" s="217"/>
    </row>
    <row r="18" spans="1:9">
      <c r="A18" s="217"/>
      <c r="B18" s="218"/>
      <c r="C18" s="218"/>
      <c r="D18" s="214">
        <f t="shared" si="0"/>
        <v>0</v>
      </c>
      <c r="E18" s="212"/>
      <c r="F18" s="219"/>
      <c r="G18" s="219"/>
      <c r="H18" s="217"/>
      <c r="I18" s="217"/>
    </row>
    <row r="19" spans="1:9">
      <c r="A19" s="217"/>
      <c r="B19" s="218"/>
      <c r="C19" s="218"/>
      <c r="D19" s="214">
        <f t="shared" si="0"/>
        <v>0</v>
      </c>
      <c r="E19" s="212"/>
      <c r="F19" s="219"/>
      <c r="G19" s="219"/>
      <c r="H19" s="217"/>
      <c r="I19" s="217"/>
    </row>
    <row r="20" spans="1:9">
      <c r="A20" s="217"/>
      <c r="B20" s="218"/>
      <c r="C20" s="218"/>
      <c r="D20" s="214">
        <f t="shared" si="0"/>
        <v>0</v>
      </c>
      <c r="E20" s="212"/>
      <c r="F20" s="219"/>
      <c r="G20" s="219"/>
      <c r="H20" s="217"/>
      <c r="I20" s="217"/>
    </row>
    <row r="21" spans="1:9">
      <c r="A21" s="217"/>
      <c r="B21" s="218"/>
      <c r="C21" s="218"/>
      <c r="D21" s="214">
        <f t="shared" si="0"/>
        <v>0</v>
      </c>
      <c r="E21" s="212"/>
      <c r="F21" s="219"/>
      <c r="G21" s="219"/>
      <c r="H21" s="217"/>
      <c r="I21" s="217"/>
    </row>
    <row r="22" spans="1:9">
      <c r="A22" s="217"/>
      <c r="B22" s="218"/>
      <c r="C22" s="218"/>
      <c r="D22" s="214">
        <f t="shared" si="0"/>
        <v>0</v>
      </c>
      <c r="E22" s="212"/>
      <c r="F22" s="219"/>
      <c r="G22" s="219"/>
      <c r="H22" s="217"/>
      <c r="I22" s="217"/>
    </row>
    <row r="23" spans="1:9">
      <c r="A23" s="217"/>
      <c r="B23" s="218"/>
      <c r="C23" s="218"/>
      <c r="D23" s="214">
        <f t="shared" si="0"/>
        <v>0</v>
      </c>
      <c r="E23" s="212"/>
      <c r="F23" s="219"/>
      <c r="G23" s="219"/>
      <c r="H23" s="217"/>
      <c r="I23" s="217"/>
    </row>
    <row r="24" spans="1:9">
      <c r="A24" s="217"/>
      <c r="B24" s="218"/>
      <c r="C24" s="218"/>
      <c r="D24" s="214">
        <f t="shared" si="0"/>
        <v>0</v>
      </c>
      <c r="E24" s="212"/>
      <c r="F24" s="219"/>
      <c r="G24" s="219"/>
      <c r="H24" s="217"/>
      <c r="I24" s="217"/>
    </row>
    <row r="25" spans="1:9">
      <c r="A25" s="217"/>
      <c r="B25" s="218"/>
      <c r="C25" s="218"/>
      <c r="D25" s="214">
        <f t="shared" si="0"/>
        <v>0</v>
      </c>
      <c r="E25" s="212"/>
      <c r="F25" s="219"/>
      <c r="G25" s="219"/>
      <c r="H25" s="217"/>
      <c r="I25" s="217"/>
    </row>
    <row r="26" spans="1:9">
      <c r="A26" s="217"/>
      <c r="B26" s="218"/>
      <c r="C26" s="218"/>
      <c r="D26" s="214">
        <f t="shared" si="0"/>
        <v>0</v>
      </c>
      <c r="E26" s="212"/>
      <c r="F26" s="219"/>
      <c r="G26" s="219"/>
      <c r="H26" s="217"/>
      <c r="I26" s="217"/>
    </row>
    <row r="27" spans="1:9">
      <c r="A27" s="217"/>
      <c r="B27" s="218"/>
      <c r="C27" s="218"/>
      <c r="D27" s="214">
        <f t="shared" si="0"/>
        <v>0</v>
      </c>
      <c r="E27" s="212"/>
      <c r="F27" s="219"/>
      <c r="G27" s="219"/>
      <c r="H27" s="217"/>
      <c r="I27" s="217"/>
    </row>
    <row r="28" spans="1:9">
      <c r="A28" s="217"/>
      <c r="B28" s="218"/>
      <c r="C28" s="218"/>
      <c r="D28" s="214">
        <f t="shared" si="0"/>
        <v>0</v>
      </c>
      <c r="E28" s="212"/>
      <c r="F28" s="219"/>
      <c r="G28" s="219"/>
      <c r="H28" s="217"/>
      <c r="I28" s="217"/>
    </row>
    <row r="29" spans="1:9">
      <c r="A29" s="217"/>
      <c r="B29" s="218"/>
      <c r="C29" s="218"/>
      <c r="D29" s="214">
        <f t="shared" si="0"/>
        <v>0</v>
      </c>
      <c r="E29" s="212"/>
      <c r="F29" s="219"/>
      <c r="G29" s="219"/>
      <c r="H29" s="217"/>
      <c r="I29" s="217"/>
    </row>
    <row r="30" spans="1:9">
      <c r="A30" s="217"/>
      <c r="B30" s="218"/>
      <c r="C30" s="218"/>
      <c r="D30" s="214">
        <f t="shared" si="0"/>
        <v>0</v>
      </c>
      <c r="E30" s="212"/>
      <c r="F30" s="219"/>
      <c r="G30" s="219"/>
      <c r="H30" s="217"/>
      <c r="I30" s="217"/>
    </row>
    <row r="31" spans="1:9">
      <c r="A31" s="217"/>
      <c r="B31" s="218"/>
      <c r="C31" s="218"/>
      <c r="D31" s="214">
        <f t="shared" si="0"/>
        <v>0</v>
      </c>
      <c r="E31" s="212"/>
      <c r="F31" s="219"/>
      <c r="G31" s="219"/>
      <c r="H31" s="217"/>
      <c r="I31" s="217"/>
    </row>
    <row r="32" spans="1:9">
      <c r="A32" s="217"/>
      <c r="B32" s="218"/>
      <c r="C32" s="218"/>
      <c r="D32" s="214">
        <f t="shared" si="0"/>
        <v>0</v>
      </c>
      <c r="E32" s="212"/>
      <c r="F32" s="219"/>
      <c r="G32" s="219"/>
      <c r="H32" s="217"/>
      <c r="I32" s="217"/>
    </row>
    <row r="33" spans="1:9">
      <c r="A33" s="217"/>
      <c r="B33" s="218"/>
      <c r="C33" s="218"/>
      <c r="D33" s="214">
        <f t="shared" si="0"/>
        <v>0</v>
      </c>
      <c r="E33" s="212"/>
      <c r="F33" s="219"/>
      <c r="G33" s="219"/>
      <c r="H33" s="217"/>
      <c r="I33" s="217"/>
    </row>
    <row r="34" spans="1:9">
      <c r="A34" s="217"/>
      <c r="B34" s="218"/>
      <c r="C34" s="218"/>
      <c r="D34" s="214">
        <f t="shared" si="0"/>
        <v>0</v>
      </c>
      <c r="E34" s="212"/>
      <c r="F34" s="219"/>
      <c r="G34" s="219"/>
      <c r="H34" s="217"/>
      <c r="I34" s="217"/>
    </row>
    <row r="35" spans="1:9">
      <c r="A35" s="217"/>
      <c r="B35" s="218"/>
      <c r="C35" s="218"/>
      <c r="D35" s="214">
        <f t="shared" si="0"/>
        <v>0</v>
      </c>
      <c r="E35" s="212"/>
      <c r="F35" s="219"/>
      <c r="G35" s="219"/>
      <c r="H35" s="217"/>
      <c r="I35" s="217"/>
    </row>
    <row r="36" spans="1:9">
      <c r="A36" s="217"/>
      <c r="B36" s="218"/>
      <c r="C36" s="218"/>
      <c r="D36" s="214">
        <f t="shared" si="0"/>
        <v>0</v>
      </c>
      <c r="E36" s="212"/>
      <c r="F36" s="219"/>
      <c r="G36" s="219"/>
      <c r="H36" s="217"/>
      <c r="I36" s="217"/>
    </row>
    <row r="37" spans="1:9">
      <c r="A37" s="217"/>
      <c r="B37" s="218"/>
      <c r="C37" s="218"/>
      <c r="D37" s="214">
        <f t="shared" si="0"/>
        <v>0</v>
      </c>
      <c r="E37" s="212"/>
      <c r="F37" s="219"/>
      <c r="G37" s="219"/>
      <c r="H37" s="217"/>
      <c r="I37" s="217"/>
    </row>
    <row r="38" spans="1:9">
      <c r="A38" s="217"/>
      <c r="B38" s="218"/>
      <c r="C38" s="218"/>
      <c r="D38" s="214">
        <f t="shared" si="0"/>
        <v>0</v>
      </c>
      <c r="E38" s="212"/>
      <c r="F38" s="219"/>
      <c r="G38" s="219"/>
      <c r="H38" s="217"/>
      <c r="I38" s="217"/>
    </row>
    <row r="39" spans="1:9">
      <c r="A39" s="217"/>
      <c r="B39" s="218"/>
      <c r="C39" s="218"/>
      <c r="D39" s="214">
        <f t="shared" si="0"/>
        <v>0</v>
      </c>
      <c r="E39" s="212"/>
      <c r="F39" s="219"/>
      <c r="G39" s="219"/>
      <c r="H39" s="217"/>
      <c r="I39" s="217"/>
    </row>
    <row r="40" spans="1:9">
      <c r="A40" s="217"/>
      <c r="B40" s="218"/>
      <c r="C40" s="218"/>
      <c r="D40" s="214">
        <f t="shared" si="0"/>
        <v>0</v>
      </c>
      <c r="E40" s="212"/>
      <c r="F40" s="219"/>
      <c r="G40" s="219"/>
      <c r="H40" s="217"/>
      <c r="I40" s="217"/>
    </row>
    <row r="41" spans="1:9">
      <c r="A41" s="217"/>
      <c r="B41" s="218"/>
      <c r="C41" s="218"/>
      <c r="D41" s="214">
        <f t="shared" si="0"/>
        <v>0</v>
      </c>
      <c r="E41" s="212"/>
      <c r="F41" s="219"/>
      <c r="G41" s="219"/>
      <c r="H41" s="217"/>
      <c r="I41" s="217"/>
    </row>
    <row r="42" spans="1:9">
      <c r="A42" s="217"/>
      <c r="B42" s="218"/>
      <c r="C42" s="218"/>
      <c r="D42" s="214">
        <f t="shared" si="0"/>
        <v>0</v>
      </c>
      <c r="E42" s="212"/>
      <c r="F42" s="219"/>
      <c r="G42" s="219"/>
      <c r="H42" s="217"/>
      <c r="I42" s="217"/>
    </row>
    <row r="43" spans="1:9">
      <c r="A43" s="217"/>
      <c r="B43" s="218"/>
      <c r="C43" s="218"/>
      <c r="D43" s="214">
        <f t="shared" si="0"/>
        <v>0</v>
      </c>
      <c r="E43" s="212"/>
      <c r="F43" s="219"/>
      <c r="G43" s="219"/>
      <c r="H43" s="217"/>
      <c r="I43" s="217"/>
    </row>
    <row r="44" spans="1:9">
      <c r="A44" s="217"/>
      <c r="B44" s="218"/>
      <c r="C44" s="218"/>
      <c r="D44" s="214">
        <f t="shared" si="0"/>
        <v>0</v>
      </c>
      <c r="E44" s="212"/>
      <c r="F44" s="219"/>
      <c r="G44" s="219"/>
      <c r="H44" s="217"/>
      <c r="I44" s="217"/>
    </row>
    <row r="45" spans="1:9">
      <c r="A45" s="217"/>
      <c r="B45" s="218"/>
      <c r="C45" s="218"/>
      <c r="D45" s="214">
        <f t="shared" si="0"/>
        <v>0</v>
      </c>
      <c r="E45" s="212"/>
      <c r="F45" s="219"/>
      <c r="G45" s="219"/>
      <c r="H45" s="217"/>
      <c r="I45" s="217"/>
    </row>
    <row r="46" spans="1:9">
      <c r="A46" s="217"/>
      <c r="B46" s="218"/>
      <c r="C46" s="218"/>
      <c r="D46" s="214">
        <f t="shared" si="0"/>
        <v>0</v>
      </c>
      <c r="E46" s="212"/>
      <c r="F46" s="219"/>
      <c r="G46" s="219"/>
      <c r="H46" s="217"/>
      <c r="I46" s="217"/>
    </row>
    <row r="47" spans="1:9">
      <c r="A47" s="217"/>
      <c r="B47" s="218"/>
      <c r="C47" s="218"/>
      <c r="D47" s="214">
        <f t="shared" si="0"/>
        <v>0</v>
      </c>
      <c r="E47" s="212"/>
      <c r="F47" s="219"/>
      <c r="G47" s="219"/>
      <c r="H47" s="217"/>
      <c r="I47" s="217"/>
    </row>
    <row r="48" spans="1:9">
      <c r="A48" s="217"/>
      <c r="B48" s="218"/>
      <c r="C48" s="218"/>
      <c r="D48" s="214">
        <f t="shared" si="0"/>
        <v>0</v>
      </c>
      <c r="E48" s="212"/>
      <c r="F48" s="219"/>
      <c r="G48" s="219"/>
      <c r="H48" s="217"/>
      <c r="I48" s="217"/>
    </row>
    <row r="49" spans="1:9">
      <c r="A49" s="217"/>
      <c r="B49" s="218"/>
      <c r="C49" s="218"/>
      <c r="D49" s="214">
        <f t="shared" si="0"/>
        <v>0</v>
      </c>
      <c r="E49" s="212"/>
      <c r="F49" s="219"/>
      <c r="G49" s="219"/>
      <c r="H49" s="217"/>
      <c r="I49" s="217"/>
    </row>
    <row r="50" spans="1:9">
      <c r="A50" s="217"/>
      <c r="B50" s="218"/>
      <c r="C50" s="218"/>
      <c r="D50" s="214">
        <f t="shared" si="0"/>
        <v>0</v>
      </c>
      <c r="E50" s="212"/>
      <c r="F50" s="219"/>
      <c r="G50" s="219"/>
      <c r="H50" s="217"/>
      <c r="I50" s="217"/>
    </row>
    <row r="51" spans="1:9">
      <c r="A51" s="217"/>
      <c r="B51" s="218"/>
      <c r="C51" s="218"/>
      <c r="D51" s="214">
        <f t="shared" si="0"/>
        <v>0</v>
      </c>
      <c r="E51" s="212"/>
      <c r="F51" s="219"/>
      <c r="G51" s="219"/>
      <c r="H51" s="217"/>
      <c r="I51" s="217"/>
    </row>
    <row r="52" spans="1:9">
      <c r="A52" s="217"/>
      <c r="B52" s="218"/>
      <c r="C52" s="218"/>
      <c r="D52" s="214">
        <f t="shared" si="0"/>
        <v>0</v>
      </c>
      <c r="E52" s="212"/>
      <c r="F52" s="219"/>
      <c r="G52" s="219"/>
      <c r="H52" s="217"/>
      <c r="I52" s="217"/>
    </row>
    <row r="53" spans="1:9">
      <c r="A53" s="217"/>
      <c r="B53" s="218"/>
      <c r="C53" s="218"/>
      <c r="D53" s="214">
        <f t="shared" si="0"/>
        <v>0</v>
      </c>
      <c r="E53" s="212"/>
      <c r="F53" s="219"/>
      <c r="G53" s="219"/>
      <c r="H53" s="217"/>
      <c r="I53" s="217"/>
    </row>
    <row r="54" spans="1:9">
      <c r="A54" s="217"/>
      <c r="B54" s="218"/>
      <c r="C54" s="218"/>
      <c r="D54" s="214">
        <f t="shared" si="0"/>
        <v>0</v>
      </c>
      <c r="E54" s="212"/>
      <c r="F54" s="219"/>
      <c r="G54" s="219"/>
      <c r="H54" s="217"/>
      <c r="I54" s="217"/>
    </row>
    <row r="55" spans="1:9">
      <c r="A55" s="217"/>
      <c r="B55" s="218"/>
      <c r="C55" s="218"/>
      <c r="D55" s="214">
        <f t="shared" si="0"/>
        <v>0</v>
      </c>
      <c r="E55" s="212"/>
      <c r="F55" s="219"/>
      <c r="G55" s="219"/>
      <c r="H55" s="217"/>
      <c r="I55" s="217"/>
    </row>
    <row r="56" spans="1:9">
      <c r="A56" s="217"/>
      <c r="B56" s="218"/>
      <c r="C56" s="218"/>
      <c r="D56" s="214">
        <f t="shared" si="0"/>
        <v>0</v>
      </c>
      <c r="E56" s="212"/>
      <c r="F56" s="219"/>
      <c r="G56" s="219"/>
      <c r="H56" s="217"/>
      <c r="I56" s="217"/>
    </row>
    <row r="57" spans="1:9">
      <c r="A57" s="217"/>
      <c r="B57" s="218"/>
      <c r="C57" s="218"/>
      <c r="D57" s="214">
        <f t="shared" si="0"/>
        <v>0</v>
      </c>
      <c r="E57" s="212"/>
      <c r="F57" s="219"/>
      <c r="G57" s="219"/>
      <c r="H57" s="217"/>
      <c r="I57" s="217"/>
    </row>
    <row r="58" spans="1:9">
      <c r="A58" s="217"/>
      <c r="B58" s="218"/>
      <c r="C58" s="218"/>
      <c r="D58" s="214">
        <f t="shared" si="0"/>
        <v>0</v>
      </c>
      <c r="E58" s="212"/>
      <c r="F58" s="219"/>
      <c r="G58" s="219"/>
      <c r="H58" s="217"/>
      <c r="I58" s="217"/>
    </row>
    <row r="59" spans="1:9">
      <c r="A59" s="217"/>
      <c r="B59" s="218"/>
      <c r="C59" s="218"/>
      <c r="D59" s="214">
        <f t="shared" si="0"/>
        <v>0</v>
      </c>
      <c r="E59" s="212"/>
      <c r="F59" s="219"/>
      <c r="G59" s="219"/>
      <c r="H59" s="217"/>
      <c r="I59" s="217"/>
    </row>
    <row r="60" spans="1:9">
      <c r="A60" s="217"/>
      <c r="B60" s="218"/>
      <c r="C60" s="218"/>
      <c r="D60" s="214">
        <f t="shared" si="0"/>
        <v>0</v>
      </c>
      <c r="E60" s="212"/>
      <c r="F60" s="219"/>
      <c r="G60" s="219"/>
      <c r="H60" s="217"/>
      <c r="I60" s="217"/>
    </row>
    <row r="61" spans="1:9">
      <c r="A61" s="217"/>
      <c r="B61" s="218"/>
      <c r="C61" s="218"/>
      <c r="D61" s="214">
        <f t="shared" si="0"/>
        <v>0</v>
      </c>
      <c r="E61" s="212"/>
      <c r="F61" s="219"/>
      <c r="G61" s="219"/>
      <c r="H61" s="217"/>
      <c r="I61" s="217"/>
    </row>
    <row r="62" spans="1:9">
      <c r="A62" s="217"/>
      <c r="B62" s="218"/>
      <c r="C62" s="218"/>
      <c r="D62" s="214">
        <f t="shared" si="0"/>
        <v>0</v>
      </c>
      <c r="E62" s="212"/>
      <c r="F62" s="219"/>
      <c r="G62" s="219"/>
      <c r="H62" s="217"/>
      <c r="I62" s="217"/>
    </row>
    <row r="63" spans="1:9">
      <c r="A63" s="217"/>
      <c r="B63" s="218"/>
      <c r="C63" s="218"/>
      <c r="D63" s="214">
        <f t="shared" si="0"/>
        <v>0</v>
      </c>
      <c r="E63" s="212"/>
      <c r="F63" s="219"/>
      <c r="G63" s="219"/>
      <c r="H63" s="217"/>
      <c r="I63" s="217"/>
    </row>
    <row r="64" spans="1:9">
      <c r="A64" s="217"/>
      <c r="B64" s="218"/>
      <c r="C64" s="218"/>
      <c r="D64" s="214">
        <f t="shared" si="0"/>
        <v>0</v>
      </c>
      <c r="E64" s="212"/>
      <c r="F64" s="219"/>
      <c r="G64" s="219"/>
      <c r="H64" s="217"/>
      <c r="I64" s="217"/>
    </row>
    <row r="65" spans="1:9">
      <c r="A65" s="217"/>
      <c r="B65" s="218"/>
      <c r="C65" s="218"/>
      <c r="D65" s="214">
        <f t="shared" si="0"/>
        <v>0</v>
      </c>
      <c r="E65" s="212"/>
      <c r="F65" s="219"/>
      <c r="G65" s="219"/>
      <c r="H65" s="217"/>
      <c r="I65" s="217"/>
    </row>
    <row r="66" spans="1:9">
      <c r="A66" s="217"/>
      <c r="B66" s="218"/>
      <c r="C66" s="218"/>
      <c r="D66" s="214">
        <f t="shared" si="0"/>
        <v>0</v>
      </c>
      <c r="E66" s="212"/>
      <c r="F66" s="219"/>
      <c r="G66" s="219"/>
      <c r="H66" s="217"/>
      <c r="I66" s="217"/>
    </row>
    <row r="67" spans="1:9">
      <c r="A67" s="217"/>
      <c r="B67" s="218"/>
      <c r="C67" s="218"/>
      <c r="D67" s="214">
        <f t="shared" si="0"/>
        <v>0</v>
      </c>
      <c r="E67" s="212"/>
      <c r="F67" s="219"/>
      <c r="G67" s="219"/>
      <c r="H67" s="217"/>
      <c r="I67" s="217"/>
    </row>
    <row r="68" spans="1:9">
      <c r="A68" s="217"/>
      <c r="B68" s="218"/>
      <c r="C68" s="218"/>
      <c r="D68" s="214">
        <f t="shared" si="0"/>
        <v>0</v>
      </c>
      <c r="E68" s="212"/>
      <c r="F68" s="219"/>
      <c r="G68" s="219"/>
      <c r="H68" s="217"/>
      <c r="I68" s="217"/>
    </row>
    <row r="69" spans="1:9">
      <c r="A69" s="217"/>
      <c r="B69" s="218"/>
      <c r="C69" s="218"/>
      <c r="D69" s="214">
        <f t="shared" si="0"/>
        <v>0</v>
      </c>
      <c r="E69" s="212"/>
      <c r="F69" s="219"/>
      <c r="G69" s="219"/>
      <c r="H69" s="217"/>
      <c r="I69" s="217"/>
    </row>
    <row r="70" spans="1:9">
      <c r="A70" s="217"/>
      <c r="B70" s="218"/>
      <c r="C70" s="218"/>
      <c r="D70" s="214">
        <f t="shared" si="0"/>
        <v>0</v>
      </c>
      <c r="E70" s="212"/>
      <c r="F70" s="219"/>
      <c r="G70" s="219"/>
      <c r="H70" s="217"/>
      <c r="I70" s="217"/>
    </row>
    <row r="71" spans="1:9">
      <c r="A71" s="217"/>
      <c r="B71" s="218"/>
      <c r="C71" s="218"/>
      <c r="D71" s="214">
        <f t="shared" si="0"/>
        <v>0</v>
      </c>
      <c r="E71" s="212"/>
      <c r="F71" s="219"/>
      <c r="G71" s="219"/>
      <c r="H71" s="217"/>
      <c r="I71" s="217"/>
    </row>
    <row r="72" spans="1:9">
      <c r="A72" s="217"/>
      <c r="B72" s="218"/>
      <c r="C72" s="218"/>
      <c r="D72" s="214">
        <f t="shared" si="0"/>
        <v>0</v>
      </c>
      <c r="E72" s="212"/>
      <c r="F72" s="219"/>
      <c r="G72" s="219"/>
      <c r="H72" s="217"/>
      <c r="I72" s="217"/>
    </row>
    <row r="73" spans="1:9">
      <c r="A73" s="217"/>
      <c r="B73" s="218"/>
      <c r="C73" s="218"/>
      <c r="D73" s="214">
        <f t="shared" si="0"/>
        <v>0</v>
      </c>
      <c r="E73" s="212"/>
      <c r="F73" s="219"/>
      <c r="G73" s="219"/>
      <c r="H73" s="217"/>
      <c r="I73" s="217"/>
    </row>
    <row r="74" spans="1:9">
      <c r="A74" s="217"/>
      <c r="B74" s="218"/>
      <c r="C74" s="218"/>
      <c r="D74" s="214">
        <f t="shared" si="0"/>
        <v>0</v>
      </c>
      <c r="E74" s="212"/>
      <c r="F74" s="219"/>
      <c r="G74" s="219"/>
      <c r="H74" s="217"/>
      <c r="I74" s="217"/>
    </row>
    <row r="75" spans="1:9">
      <c r="A75" s="217"/>
      <c r="B75" s="218"/>
      <c r="C75" s="218"/>
      <c r="D75" s="214">
        <f t="shared" si="0"/>
        <v>0</v>
      </c>
      <c r="E75" s="212"/>
      <c r="F75" s="219"/>
      <c r="G75" s="219"/>
      <c r="H75" s="217"/>
      <c r="I75" s="217"/>
    </row>
    <row r="76" spans="1:9">
      <c r="A76" s="217"/>
      <c r="B76" s="218"/>
      <c r="C76" s="218"/>
      <c r="D76" s="214">
        <f t="shared" ref="D76:D97" si="1">IF(B76="",0,C76-B76+1)</f>
        <v>0</v>
      </c>
      <c r="E76" s="212"/>
      <c r="F76" s="219"/>
      <c r="G76" s="219"/>
      <c r="H76" s="217"/>
      <c r="I76" s="217"/>
    </row>
    <row r="77" spans="1:9">
      <c r="A77" s="217"/>
      <c r="B77" s="218"/>
      <c r="C77" s="218"/>
      <c r="D77" s="214">
        <f t="shared" si="1"/>
        <v>0</v>
      </c>
      <c r="E77" s="212"/>
      <c r="F77" s="219"/>
      <c r="G77" s="219"/>
      <c r="H77" s="217"/>
      <c r="I77" s="217"/>
    </row>
    <row r="78" spans="1:9">
      <c r="A78" s="217"/>
      <c r="B78" s="218"/>
      <c r="C78" s="218"/>
      <c r="D78" s="214">
        <f t="shared" si="1"/>
        <v>0</v>
      </c>
      <c r="E78" s="212"/>
      <c r="F78" s="219"/>
      <c r="G78" s="219"/>
      <c r="H78" s="217"/>
      <c r="I78" s="217"/>
    </row>
    <row r="79" spans="1:9">
      <c r="A79" s="217"/>
      <c r="B79" s="218"/>
      <c r="C79" s="218"/>
      <c r="D79" s="214">
        <f t="shared" si="1"/>
        <v>0</v>
      </c>
      <c r="E79" s="212"/>
      <c r="F79" s="219"/>
      <c r="G79" s="219"/>
      <c r="H79" s="217"/>
      <c r="I79" s="217"/>
    </row>
    <row r="80" spans="1:9">
      <c r="A80" s="217"/>
      <c r="B80" s="218"/>
      <c r="C80" s="218"/>
      <c r="D80" s="214">
        <f t="shared" si="1"/>
        <v>0</v>
      </c>
      <c r="E80" s="212"/>
      <c r="F80" s="219"/>
      <c r="G80" s="219"/>
      <c r="H80" s="217"/>
      <c r="I80" s="217"/>
    </row>
    <row r="81" spans="1:9">
      <c r="A81" s="217"/>
      <c r="B81" s="218"/>
      <c r="C81" s="218"/>
      <c r="D81" s="214">
        <f t="shared" si="1"/>
        <v>0</v>
      </c>
      <c r="E81" s="212"/>
      <c r="F81" s="219"/>
      <c r="G81" s="219"/>
      <c r="H81" s="217"/>
      <c r="I81" s="217"/>
    </row>
    <row r="82" spans="1:9">
      <c r="A82" s="217"/>
      <c r="B82" s="218"/>
      <c r="C82" s="218"/>
      <c r="D82" s="214">
        <f t="shared" si="1"/>
        <v>0</v>
      </c>
      <c r="E82" s="212"/>
      <c r="F82" s="219"/>
      <c r="G82" s="219"/>
      <c r="H82" s="217"/>
      <c r="I82" s="217"/>
    </row>
    <row r="83" spans="1:9">
      <c r="A83" s="217"/>
      <c r="B83" s="218"/>
      <c r="C83" s="218"/>
      <c r="D83" s="214">
        <f t="shared" si="1"/>
        <v>0</v>
      </c>
      <c r="E83" s="212"/>
      <c r="F83" s="219"/>
      <c r="G83" s="219"/>
      <c r="H83" s="217"/>
      <c r="I83" s="217"/>
    </row>
    <row r="84" spans="1:9">
      <c r="A84" s="217"/>
      <c r="B84" s="218"/>
      <c r="C84" s="218"/>
      <c r="D84" s="214">
        <f t="shared" si="1"/>
        <v>0</v>
      </c>
      <c r="E84" s="212"/>
      <c r="F84" s="219"/>
      <c r="G84" s="219"/>
      <c r="H84" s="217"/>
      <c r="I84" s="217"/>
    </row>
    <row r="85" spans="1:9">
      <c r="A85" s="217"/>
      <c r="B85" s="218"/>
      <c r="C85" s="218"/>
      <c r="D85" s="214">
        <f t="shared" si="1"/>
        <v>0</v>
      </c>
      <c r="E85" s="212"/>
      <c r="F85" s="219"/>
      <c r="G85" s="219"/>
      <c r="H85" s="217"/>
      <c r="I85" s="217"/>
    </row>
    <row r="86" spans="1:9">
      <c r="A86" s="217"/>
      <c r="B86" s="218"/>
      <c r="C86" s="218"/>
      <c r="D86" s="214">
        <f t="shared" si="1"/>
        <v>0</v>
      </c>
      <c r="E86" s="212"/>
      <c r="F86" s="219"/>
      <c r="G86" s="219"/>
      <c r="H86" s="217"/>
      <c r="I86" s="217"/>
    </row>
    <row r="87" spans="1:9">
      <c r="A87" s="217"/>
      <c r="B87" s="218"/>
      <c r="C87" s="218"/>
      <c r="D87" s="214">
        <f t="shared" si="1"/>
        <v>0</v>
      </c>
      <c r="E87" s="212"/>
      <c r="F87" s="219"/>
      <c r="G87" s="219"/>
      <c r="H87" s="217"/>
      <c r="I87" s="217"/>
    </row>
    <row r="88" spans="1:9">
      <c r="A88" s="217"/>
      <c r="B88" s="218"/>
      <c r="C88" s="218"/>
      <c r="D88" s="214">
        <f t="shared" si="1"/>
        <v>0</v>
      </c>
      <c r="E88" s="212"/>
      <c r="F88" s="219"/>
      <c r="G88" s="219"/>
      <c r="H88" s="217"/>
      <c r="I88" s="217"/>
    </row>
    <row r="89" spans="1:9">
      <c r="A89" s="217"/>
      <c r="B89" s="218"/>
      <c r="C89" s="218"/>
      <c r="D89" s="214">
        <f t="shared" si="1"/>
        <v>0</v>
      </c>
      <c r="E89" s="212"/>
      <c r="F89" s="219"/>
      <c r="G89" s="219"/>
      <c r="H89" s="217"/>
      <c r="I89" s="217"/>
    </row>
    <row r="90" spans="1:9">
      <c r="A90" s="217"/>
      <c r="B90" s="218"/>
      <c r="C90" s="218"/>
      <c r="D90" s="214">
        <f t="shared" si="1"/>
        <v>0</v>
      </c>
      <c r="E90" s="212"/>
      <c r="F90" s="219"/>
      <c r="G90" s="219"/>
      <c r="H90" s="217"/>
      <c r="I90" s="217"/>
    </row>
    <row r="91" spans="1:9">
      <c r="A91" s="217"/>
      <c r="B91" s="218"/>
      <c r="C91" s="218"/>
      <c r="D91" s="214">
        <f t="shared" si="1"/>
        <v>0</v>
      </c>
      <c r="E91" s="212"/>
      <c r="F91" s="219"/>
      <c r="G91" s="219"/>
      <c r="H91" s="217"/>
      <c r="I91" s="217"/>
    </row>
    <row r="92" spans="1:9">
      <c r="A92" s="217"/>
      <c r="B92" s="218"/>
      <c r="C92" s="218"/>
      <c r="D92" s="214">
        <f t="shared" si="1"/>
        <v>0</v>
      </c>
      <c r="E92" s="212"/>
      <c r="F92" s="219"/>
      <c r="G92" s="219"/>
      <c r="H92" s="217"/>
      <c r="I92" s="217"/>
    </row>
    <row r="93" spans="1:9">
      <c r="A93" s="217"/>
      <c r="B93" s="218"/>
      <c r="C93" s="218"/>
      <c r="D93" s="214">
        <f t="shared" si="1"/>
        <v>0</v>
      </c>
      <c r="E93" s="212"/>
      <c r="F93" s="219"/>
      <c r="G93" s="219"/>
      <c r="H93" s="217"/>
      <c r="I93" s="217"/>
    </row>
    <row r="94" spans="1:9">
      <c r="A94" s="217"/>
      <c r="B94" s="218"/>
      <c r="C94" s="218"/>
      <c r="D94" s="214">
        <f t="shared" si="1"/>
        <v>0</v>
      </c>
      <c r="E94" s="212"/>
      <c r="F94" s="219"/>
      <c r="G94" s="219"/>
      <c r="H94" s="217"/>
      <c r="I94" s="217"/>
    </row>
    <row r="95" spans="1:9">
      <c r="A95" s="217"/>
      <c r="B95" s="218"/>
      <c r="C95" s="218"/>
      <c r="D95" s="214">
        <f t="shared" si="1"/>
        <v>0</v>
      </c>
      <c r="E95" s="212"/>
      <c r="F95" s="219"/>
      <c r="G95" s="219"/>
      <c r="H95" s="217"/>
      <c r="I95" s="217"/>
    </row>
    <row r="96" spans="1:9">
      <c r="A96" s="217"/>
      <c r="B96" s="218"/>
      <c r="C96" s="218"/>
      <c r="D96" s="214">
        <f t="shared" si="1"/>
        <v>0</v>
      </c>
      <c r="E96" s="212"/>
      <c r="F96" s="219"/>
      <c r="G96" s="219"/>
      <c r="H96" s="217"/>
      <c r="I96" s="217"/>
    </row>
    <row r="97" spans="1:9">
      <c r="A97" s="217"/>
      <c r="B97" s="218"/>
      <c r="C97" s="218"/>
      <c r="D97" s="214">
        <f t="shared" si="1"/>
        <v>0</v>
      </c>
      <c r="E97" s="212"/>
      <c r="F97" s="219"/>
      <c r="G97" s="219"/>
      <c r="H97" s="217"/>
      <c r="I97" s="217"/>
    </row>
  </sheetData>
  <conditionalFormatting sqref="D11:D97">
    <cfRule type="cellIs" dxfId="0" priority="1" operator="lessThan">
      <formula>0</formula>
    </cfRule>
  </conditionalFormatting>
  <dataValidations count="3">
    <dataValidation type="list" sqref="G11:G97" xr:uid="{00000000-0002-0000-0C00-000000000000}">
      <formula1>"kg"</formula1>
    </dataValidation>
    <dataValidation type="list" sqref="H11:H97" xr:uid="{00000000-0002-0000-0C00-000001000000}">
      <formula1>"Actual,Estimated"</formula1>
    </dataValidation>
    <dataValidation type="decimal" allowBlank="1" showInputMessage="1" showErrorMessage="1" sqref="F11:F97" xr:uid="{00000000-0002-0000-0C00-000002000000}">
      <formula1>-9999999999</formula1>
      <formula2>9999999999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3000000}">
          <x14:formula1>
            <xm:f>'https://justiceuk.sharepoint.com/sites/PFIExpiryTransferCentralHub/Shared Documents/General/Contract Review Working Group/Lowdham Grange &amp; Altcourse/Altcourse/Altcourse Contract - Under Review/1q. Schedule 12 - Sustainability/v1.1 HMPPS Reviewed/[Refrigerant template.xlsx]Refs'!#REF!</xm:f>
          </x14:formula1>
          <xm:sqref>E11:E97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53"/>
  <sheetViews>
    <sheetView zoomScale="90" zoomScaleNormal="90" workbookViewId="0">
      <selection activeCell="G9" sqref="G9"/>
    </sheetView>
  </sheetViews>
  <sheetFormatPr defaultColWidth="9.140625" defaultRowHeight="12.75"/>
  <cols>
    <col min="1" max="1" width="39.5703125" style="1" bestFit="1" customWidth="1"/>
    <col min="2" max="3" width="32.85546875" style="1" customWidth="1"/>
    <col min="4" max="4" width="17.5703125" style="1" customWidth="1"/>
    <col min="5" max="5" width="13.85546875" style="1" customWidth="1"/>
    <col min="6" max="6" width="25.85546875" style="1" customWidth="1"/>
    <col min="7" max="7" width="23.85546875" style="1" bestFit="1" customWidth="1"/>
    <col min="8" max="17" width="8.42578125" style="1" customWidth="1"/>
    <col min="18" max="16384" width="9.140625" style="1"/>
  </cols>
  <sheetData>
    <row r="1" spans="1:58" ht="21.75" thickBot="1">
      <c r="A1" s="234" t="s">
        <v>165</v>
      </c>
      <c r="B1" s="234"/>
      <c r="C1" s="234"/>
    </row>
    <row r="2" spans="1:58" s="79" customFormat="1" ht="26.25" thickBot="1">
      <c r="A2" s="79" t="s">
        <v>166</v>
      </c>
      <c r="B2" s="79" t="s">
        <v>50</v>
      </c>
      <c r="C2" s="79" t="s">
        <v>167</v>
      </c>
      <c r="D2" s="79" t="s">
        <v>168</v>
      </c>
      <c r="E2" s="81" t="s">
        <v>169</v>
      </c>
      <c r="F2" s="81" t="s">
        <v>170</v>
      </c>
      <c r="G2" s="235" t="s">
        <v>171</v>
      </c>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row>
    <row r="3" spans="1:58" ht="14.25" customHeight="1">
      <c r="A3" s="82"/>
      <c r="B3" s="82"/>
      <c r="C3" s="82"/>
      <c r="D3" s="18"/>
      <c r="E3" s="85"/>
      <c r="F3" s="85"/>
      <c r="G3" s="85"/>
    </row>
    <row r="4" spans="1:58" ht="14.25" customHeight="1">
      <c r="A4" s="106"/>
      <c r="B4" s="106"/>
      <c r="C4" s="106"/>
      <c r="D4" s="88"/>
      <c r="E4" s="86"/>
      <c r="F4" s="86"/>
      <c r="G4" s="86"/>
    </row>
    <row r="5" spans="1:58" ht="14.25" customHeight="1">
      <c r="A5" s="106"/>
      <c r="B5" s="106"/>
      <c r="C5" s="106"/>
      <c r="D5" s="88"/>
      <c r="E5" s="86"/>
      <c r="F5" s="86"/>
      <c r="G5" s="86"/>
    </row>
    <row r="6" spans="1:58" ht="14.25" customHeight="1">
      <c r="A6" s="106"/>
      <c r="B6" s="106"/>
      <c r="C6" s="106"/>
      <c r="D6" s="87"/>
      <c r="E6" s="86"/>
      <c r="F6" s="86"/>
      <c r="G6" s="86"/>
    </row>
    <row r="7" spans="1:58" ht="14.25" customHeight="1">
      <c r="A7" s="106"/>
      <c r="B7" s="106"/>
      <c r="C7" s="106"/>
      <c r="D7" s="88"/>
      <c r="E7" s="86"/>
      <c r="F7" s="86"/>
      <c r="G7" s="86"/>
    </row>
    <row r="8" spans="1:58" ht="14.25" customHeight="1">
      <c r="A8" s="106"/>
      <c r="B8" s="106"/>
      <c r="C8" s="106"/>
      <c r="D8" s="88"/>
      <c r="E8" s="86"/>
      <c r="F8" s="86"/>
      <c r="G8" s="86"/>
    </row>
    <row r="9" spans="1:58" ht="14.25" customHeight="1">
      <c r="A9" s="106"/>
      <c r="B9" s="106"/>
      <c r="C9" s="106"/>
      <c r="D9" s="88"/>
      <c r="E9" s="86"/>
      <c r="F9" s="86"/>
      <c r="G9" s="86"/>
    </row>
    <row r="10" spans="1:58" ht="14.25" customHeight="1">
      <c r="A10" s="106"/>
      <c r="B10" s="106"/>
      <c r="C10" s="106"/>
      <c r="D10" s="88"/>
      <c r="E10" s="86"/>
      <c r="F10" s="86"/>
      <c r="G10" s="86"/>
    </row>
    <row r="11" spans="1:58" ht="14.25" customHeight="1">
      <c r="A11" s="106"/>
      <c r="B11" s="106"/>
      <c r="C11" s="106"/>
      <c r="D11" s="88"/>
      <c r="E11" s="86"/>
      <c r="F11" s="86"/>
      <c r="G11" s="86"/>
    </row>
    <row r="12" spans="1:58" ht="14.25" customHeight="1">
      <c r="A12" s="106"/>
      <c r="B12" s="106"/>
      <c r="C12" s="106"/>
      <c r="D12" s="88"/>
      <c r="E12" s="86"/>
      <c r="F12" s="86"/>
      <c r="G12" s="86"/>
    </row>
    <row r="13" spans="1:58" ht="14.25" customHeight="1">
      <c r="A13" s="106"/>
      <c r="B13" s="106"/>
      <c r="C13" s="106"/>
      <c r="D13" s="88"/>
      <c r="E13" s="86"/>
      <c r="F13" s="86"/>
      <c r="G13" s="86"/>
    </row>
    <row r="14" spans="1:58" ht="14.25" customHeight="1">
      <c r="A14" s="106"/>
      <c r="B14" s="106"/>
      <c r="C14" s="106"/>
      <c r="D14" s="88"/>
      <c r="E14" s="86"/>
      <c r="F14" s="86"/>
      <c r="G14" s="86"/>
    </row>
    <row r="15" spans="1:58" ht="14.25" customHeight="1">
      <c r="A15" s="106"/>
      <c r="B15" s="106"/>
      <c r="C15" s="106"/>
      <c r="D15" s="88"/>
      <c r="F15" s="86"/>
      <c r="G15" s="86"/>
    </row>
    <row r="16" spans="1:58" ht="14.25" customHeight="1">
      <c r="A16" s="106"/>
      <c r="B16" s="106"/>
      <c r="C16" s="106"/>
      <c r="D16" s="88"/>
      <c r="E16" s="86"/>
      <c r="F16" s="86"/>
      <c r="G16" s="86"/>
    </row>
    <row r="17" spans="1:7" ht="14.25" customHeight="1">
      <c r="A17" s="106"/>
      <c r="B17" s="106"/>
      <c r="C17" s="106"/>
      <c r="D17" s="87"/>
      <c r="E17" s="86"/>
      <c r="F17" s="86"/>
      <c r="G17" s="86"/>
    </row>
    <row r="18" spans="1:7" ht="14.25" customHeight="1">
      <c r="A18" s="106"/>
      <c r="B18" s="106"/>
      <c r="C18" s="106"/>
      <c r="D18" s="88"/>
      <c r="E18" s="86"/>
      <c r="F18" s="86"/>
      <c r="G18" s="86"/>
    </row>
    <row r="19" spans="1:7" ht="14.25" customHeight="1">
      <c r="A19" s="106"/>
      <c r="B19" s="106"/>
      <c r="C19" s="106"/>
      <c r="D19" s="88"/>
      <c r="E19" s="86"/>
      <c r="F19" s="86"/>
      <c r="G19" s="86"/>
    </row>
    <row r="20" spans="1:7" ht="14.25" customHeight="1">
      <c r="A20" s="106"/>
      <c r="B20" s="106"/>
      <c r="C20" s="106"/>
      <c r="D20" s="88"/>
      <c r="E20" s="86"/>
      <c r="F20" s="86"/>
      <c r="G20" s="86"/>
    </row>
    <row r="21" spans="1:7" ht="14.25" customHeight="1">
      <c r="A21" s="106"/>
      <c r="B21" s="106"/>
      <c r="C21" s="106"/>
      <c r="D21" s="88"/>
      <c r="E21" s="86"/>
      <c r="F21" s="86"/>
      <c r="G21" s="86"/>
    </row>
    <row r="22" spans="1:7" ht="14.25" customHeight="1">
      <c r="A22" s="106"/>
      <c r="B22" s="106"/>
      <c r="C22" s="106"/>
      <c r="D22" s="88"/>
      <c r="E22" s="86"/>
      <c r="F22" s="86"/>
      <c r="G22" s="86"/>
    </row>
    <row r="23" spans="1:7" ht="14.25" customHeight="1">
      <c r="A23" s="106"/>
      <c r="B23" s="106"/>
      <c r="C23" s="106"/>
      <c r="D23" s="88"/>
      <c r="E23" s="86"/>
      <c r="F23" s="86"/>
      <c r="G23" s="86"/>
    </row>
    <row r="24" spans="1:7" ht="14.25" customHeight="1">
      <c r="A24" s="106"/>
      <c r="B24" s="106"/>
      <c r="C24" s="106"/>
      <c r="D24" s="88"/>
      <c r="E24" s="86"/>
      <c r="F24" s="86"/>
      <c r="G24" s="86"/>
    </row>
    <row r="25" spans="1:7" ht="14.25" customHeight="1">
      <c r="A25" s="106"/>
      <c r="B25" s="106"/>
      <c r="C25" s="106"/>
      <c r="D25" s="88"/>
      <c r="E25" s="86"/>
      <c r="F25" s="86"/>
      <c r="G25" s="86"/>
    </row>
    <row r="26" spans="1:7" ht="14.25" customHeight="1">
      <c r="A26" s="106"/>
      <c r="B26" s="106"/>
      <c r="C26" s="106"/>
      <c r="D26" s="88"/>
      <c r="E26" s="86"/>
      <c r="F26" s="86"/>
      <c r="G26" s="86"/>
    </row>
    <row r="27" spans="1:7" ht="14.25" customHeight="1">
      <c r="A27" s="106"/>
      <c r="B27" s="106"/>
      <c r="C27" s="106"/>
      <c r="D27" s="87"/>
      <c r="E27" s="86"/>
      <c r="F27" s="86"/>
      <c r="G27" s="86"/>
    </row>
    <row r="28" spans="1:7" ht="14.25" customHeight="1">
      <c r="A28" s="106"/>
      <c r="B28" s="106"/>
      <c r="C28" s="106"/>
      <c r="D28" s="88"/>
      <c r="E28" s="86"/>
      <c r="F28" s="86"/>
      <c r="G28" s="86"/>
    </row>
    <row r="29" spans="1:7" ht="14.25" customHeight="1">
      <c r="A29" s="106"/>
      <c r="B29" s="106"/>
      <c r="C29" s="106"/>
      <c r="D29" s="88"/>
      <c r="E29" s="86"/>
      <c r="F29" s="86"/>
      <c r="G29" s="86"/>
    </row>
    <row r="30" spans="1:7" ht="14.25" customHeight="1">
      <c r="A30" s="106"/>
      <c r="B30" s="106"/>
      <c r="C30" s="106"/>
      <c r="D30" s="88"/>
      <c r="E30" s="86"/>
      <c r="F30" s="86"/>
      <c r="G30" s="86"/>
    </row>
    <row r="31" spans="1:7" ht="14.25" customHeight="1">
      <c r="A31" s="106"/>
      <c r="B31" s="106"/>
      <c r="C31" s="106"/>
      <c r="D31" s="88"/>
      <c r="E31" s="86"/>
      <c r="F31" s="86"/>
      <c r="G31" s="86"/>
    </row>
    <row r="32" spans="1:7" ht="14.25" customHeight="1">
      <c r="A32" s="106"/>
      <c r="B32" s="106"/>
      <c r="C32" s="106"/>
      <c r="D32" s="88"/>
      <c r="E32" s="86"/>
      <c r="F32" s="86"/>
      <c r="G32" s="86"/>
    </row>
    <row r="33" spans="1:7" ht="14.25" customHeight="1">
      <c r="A33" s="106"/>
      <c r="B33" s="106"/>
      <c r="C33" s="106"/>
      <c r="D33" s="88"/>
      <c r="E33" s="86"/>
      <c r="F33" s="86"/>
      <c r="G33" s="86"/>
    </row>
    <row r="34" spans="1:7" ht="14.25" customHeight="1">
      <c r="A34" s="106"/>
      <c r="B34" s="106"/>
      <c r="C34" s="106"/>
      <c r="D34" s="88"/>
      <c r="E34" s="86"/>
      <c r="G34" s="86"/>
    </row>
    <row r="35" spans="1:7" ht="14.25" customHeight="1">
      <c r="A35" s="106"/>
      <c r="B35" s="106"/>
      <c r="C35" s="106"/>
      <c r="D35" s="88"/>
      <c r="E35" s="86"/>
      <c r="F35" s="86"/>
      <c r="G35" s="86"/>
    </row>
    <row r="36" spans="1:7" ht="14.25" customHeight="1">
      <c r="A36" s="106"/>
      <c r="B36" s="106"/>
      <c r="C36" s="106"/>
      <c r="D36" s="88"/>
      <c r="E36" s="86"/>
      <c r="F36" s="86"/>
      <c r="G36" s="86"/>
    </row>
    <row r="37" spans="1:7" ht="14.25" customHeight="1">
      <c r="A37" s="106"/>
      <c r="B37" s="106"/>
      <c r="C37" s="106"/>
      <c r="D37" s="88"/>
      <c r="E37" s="86"/>
      <c r="F37" s="86"/>
      <c r="G37" s="86"/>
    </row>
    <row r="38" spans="1:7" ht="14.25" customHeight="1">
      <c r="A38" s="106"/>
      <c r="B38" s="106"/>
      <c r="C38" s="106"/>
      <c r="D38" s="88"/>
      <c r="E38" s="86"/>
      <c r="F38" s="86"/>
      <c r="G38" s="86"/>
    </row>
    <row r="39" spans="1:7" ht="14.25" customHeight="1">
      <c r="A39" s="106"/>
      <c r="B39" s="106"/>
      <c r="C39" s="106"/>
      <c r="D39" s="88"/>
      <c r="E39" s="86"/>
      <c r="F39" s="86"/>
      <c r="G39" s="86"/>
    </row>
    <row r="40" spans="1:7" ht="14.25" customHeight="1">
      <c r="A40" s="106"/>
      <c r="B40" s="106"/>
      <c r="C40" s="106"/>
      <c r="D40" s="88"/>
      <c r="E40" s="86"/>
      <c r="F40" s="86"/>
      <c r="G40" s="86"/>
    </row>
    <row r="41" spans="1:7" ht="14.25" customHeight="1">
      <c r="A41" s="106"/>
      <c r="B41" s="106"/>
      <c r="C41" s="106"/>
      <c r="D41" s="88"/>
      <c r="E41" s="86"/>
      <c r="F41" s="86"/>
      <c r="G41" s="86"/>
    </row>
    <row r="42" spans="1:7" ht="14.25" customHeight="1">
      <c r="A42" s="106"/>
      <c r="B42" s="106"/>
      <c r="C42" s="106"/>
      <c r="D42" s="88"/>
      <c r="E42" s="86"/>
      <c r="F42" s="86"/>
      <c r="G42" s="86"/>
    </row>
    <row r="43" spans="1:7" ht="14.25" customHeight="1">
      <c r="A43" s="106"/>
      <c r="B43" s="106"/>
      <c r="C43" s="106"/>
      <c r="D43" s="88"/>
      <c r="E43" s="86"/>
      <c r="F43" s="86"/>
      <c r="G43" s="86"/>
    </row>
    <row r="44" spans="1:7" ht="14.25" customHeight="1">
      <c r="A44" s="106"/>
      <c r="B44" s="106"/>
      <c r="C44" s="106"/>
      <c r="D44" s="88"/>
      <c r="E44" s="86"/>
      <c r="F44" s="86"/>
      <c r="G44" s="86"/>
    </row>
    <row r="45" spans="1:7" ht="14.25" customHeight="1">
      <c r="A45" s="106"/>
      <c r="B45" s="106"/>
      <c r="C45" s="106"/>
      <c r="D45" s="87"/>
      <c r="E45" s="86"/>
      <c r="F45" s="86"/>
      <c r="G45" s="86"/>
    </row>
    <row r="46" spans="1:7" ht="14.25" customHeight="1">
      <c r="A46" s="106"/>
      <c r="B46" s="106"/>
      <c r="C46" s="106"/>
      <c r="D46" s="88"/>
      <c r="E46" s="86"/>
      <c r="F46" s="86"/>
      <c r="G46" s="86"/>
    </row>
    <row r="47" spans="1:7" ht="14.25" customHeight="1">
      <c r="A47" s="106"/>
      <c r="B47" s="106"/>
      <c r="C47" s="106"/>
      <c r="D47" s="88"/>
      <c r="E47" s="86"/>
      <c r="F47" s="86"/>
      <c r="G47" s="86"/>
    </row>
    <row r="48" spans="1:7" ht="14.25" customHeight="1">
      <c r="A48" s="106"/>
      <c r="B48" s="106"/>
      <c r="C48" s="106"/>
      <c r="D48" s="88"/>
      <c r="E48" s="86"/>
      <c r="F48" s="86"/>
      <c r="G48" s="86"/>
    </row>
    <row r="49" spans="1:8" ht="14.25" customHeight="1">
      <c r="A49" s="106"/>
      <c r="B49" s="106"/>
      <c r="C49" s="106"/>
      <c r="D49" s="88"/>
      <c r="E49" s="86"/>
      <c r="F49" s="86"/>
      <c r="G49" s="86"/>
    </row>
    <row r="50" spans="1:8" ht="14.25" customHeight="1">
      <c r="A50" s="106"/>
      <c r="B50" s="106"/>
      <c r="C50" s="106"/>
      <c r="D50" s="88"/>
      <c r="E50" s="86"/>
      <c r="F50" s="86"/>
      <c r="G50" s="86"/>
    </row>
    <row r="51" spans="1:8" ht="14.25" customHeight="1" thickBot="1">
      <c r="A51" s="11"/>
      <c r="B51" s="11"/>
      <c r="C51" s="11"/>
      <c r="D51" s="20"/>
      <c r="E51" s="89"/>
      <c r="F51" s="89"/>
      <c r="G51" s="89"/>
    </row>
    <row r="52" spans="1:8" s="90" customFormat="1" ht="14.25" customHeight="1" thickBot="1">
      <c r="D52" s="79"/>
      <c r="E52" s="79"/>
      <c r="F52" s="79"/>
      <c r="G52" s="79"/>
      <c r="H52" s="79">
        <f>SUM(D52:G52)</f>
        <v>0</v>
      </c>
    </row>
    <row r="53" spans="1:8" ht="14.25" customHeight="1"/>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BBC5-5E5C-407F-8DD5-76E354DE4EFB}">
  <dimension ref="A1:E21"/>
  <sheetViews>
    <sheetView topLeftCell="A11" workbookViewId="0">
      <selection activeCell="B29" sqref="B29"/>
    </sheetView>
  </sheetViews>
  <sheetFormatPr defaultRowHeight="15"/>
  <cols>
    <col min="1" max="1" width="58.5703125" bestFit="1" customWidth="1"/>
  </cols>
  <sheetData>
    <row r="1" spans="1:5" ht="15.75" thickBot="1">
      <c r="A1" t="s">
        <v>49</v>
      </c>
      <c r="D1" t="s">
        <v>172</v>
      </c>
    </row>
    <row r="2" spans="1:5" ht="15.75" thickBot="1">
      <c r="A2" s="241"/>
      <c r="B2" s="240"/>
      <c r="C2" s="246"/>
      <c r="D2" s="421" t="s">
        <v>173</v>
      </c>
      <c r="E2" s="422"/>
    </row>
    <row r="3" spans="1:5" ht="15.75" thickBot="1">
      <c r="A3" s="241"/>
      <c r="B3" s="247"/>
      <c r="C3" s="241"/>
      <c r="D3" s="248" t="s">
        <v>174</v>
      </c>
      <c r="E3" s="249" t="s">
        <v>175</v>
      </c>
    </row>
    <row r="4" spans="1:5">
      <c r="A4" s="256" t="s">
        <v>176</v>
      </c>
      <c r="B4" s="273"/>
      <c r="C4" s="264"/>
      <c r="D4" s="324"/>
      <c r="E4" s="250"/>
    </row>
    <row r="5" spans="1:5">
      <c r="A5" s="257" t="s">
        <v>177</v>
      </c>
      <c r="B5" s="325"/>
      <c r="C5" s="265"/>
      <c r="D5" s="324"/>
      <c r="E5" s="251"/>
    </row>
    <row r="6" spans="1:5">
      <c r="A6" s="258" t="s">
        <v>178</v>
      </c>
      <c r="B6" s="326"/>
      <c r="C6" s="266"/>
      <c r="D6" s="324"/>
      <c r="E6" s="252"/>
    </row>
    <row r="7" spans="1:5">
      <c r="A7" s="258" t="s">
        <v>179</v>
      </c>
      <c r="B7" s="326"/>
      <c r="C7" s="266"/>
      <c r="D7" s="324"/>
      <c r="E7" s="251"/>
    </row>
    <row r="8" spans="1:5">
      <c r="A8" s="258" t="s">
        <v>180</v>
      </c>
      <c r="B8" s="326"/>
      <c r="C8" s="266"/>
      <c r="D8" s="324"/>
      <c r="E8" s="252"/>
    </row>
    <row r="9" spans="1:5">
      <c r="A9" s="257" t="s">
        <v>181</v>
      </c>
      <c r="B9" s="325"/>
      <c r="C9" s="265"/>
      <c r="D9" s="324"/>
      <c r="E9" s="252"/>
    </row>
    <row r="10" spans="1:5">
      <c r="A10" s="257" t="s">
        <v>182</v>
      </c>
      <c r="B10" s="325"/>
      <c r="C10" s="265"/>
      <c r="D10" s="324"/>
      <c r="E10" s="252"/>
    </row>
    <row r="11" spans="1:5" ht="15.75" thickBot="1">
      <c r="A11" s="327" t="s">
        <v>183</v>
      </c>
      <c r="B11" s="328"/>
      <c r="C11" s="329"/>
      <c r="D11" s="330"/>
      <c r="E11" s="331"/>
    </row>
    <row r="12" spans="1:5" ht="15.75" thickBot="1">
      <c r="A12" s="259" t="s">
        <v>184</v>
      </c>
      <c r="B12" s="274"/>
      <c r="C12" s="267"/>
      <c r="D12" s="254"/>
      <c r="E12" s="243"/>
    </row>
    <row r="13" spans="1:5" ht="15.75" thickBot="1">
      <c r="A13" s="260" t="s">
        <v>185</v>
      </c>
      <c r="B13" s="275"/>
      <c r="C13" s="268"/>
      <c r="D13" s="253"/>
      <c r="E13" s="243"/>
    </row>
    <row r="14" spans="1:5" ht="15.75" thickBot="1">
      <c r="A14" s="261" t="s">
        <v>186</v>
      </c>
      <c r="B14" s="272"/>
      <c r="C14" s="269"/>
      <c r="D14" s="244"/>
      <c r="E14" s="245"/>
    </row>
    <row r="15" spans="1:5" ht="15.75" thickBot="1">
      <c r="A15" s="260" t="s">
        <v>187</v>
      </c>
      <c r="B15" s="275"/>
      <c r="C15" s="268"/>
      <c r="D15" s="244"/>
      <c r="E15" s="243"/>
    </row>
    <row r="16" spans="1:5" ht="15.75" thickBot="1">
      <c r="A16" s="261" t="s">
        <v>188</v>
      </c>
      <c r="B16" s="272"/>
      <c r="C16" s="269"/>
      <c r="D16" s="324"/>
      <c r="E16" s="243"/>
    </row>
    <row r="17" spans="1:5" ht="15.75" thickBot="1">
      <c r="A17" s="262" t="s">
        <v>189</v>
      </c>
      <c r="B17" s="276"/>
      <c r="C17" s="270"/>
      <c r="D17" s="244"/>
      <c r="E17" s="242"/>
    </row>
    <row r="18" spans="1:5" ht="15.75" thickBot="1">
      <c r="A18" s="263" t="s">
        <v>190</v>
      </c>
      <c r="B18" s="277"/>
      <c r="C18" s="271"/>
      <c r="D18" s="255"/>
      <c r="E18" s="243"/>
    </row>
    <row r="19" spans="1:5" ht="15.75" thickBot="1"/>
    <row r="20" spans="1:5" ht="24.75" thickBot="1">
      <c r="A20" s="291"/>
      <c r="B20" s="292"/>
      <c r="C20" s="291"/>
      <c r="D20" s="293" t="s">
        <v>191</v>
      </c>
      <c r="E20" s="291"/>
    </row>
    <row r="21" spans="1:5" ht="15.75" thickBot="1">
      <c r="A21" s="294" t="s">
        <v>192</v>
      </c>
      <c r="B21" s="295"/>
      <c r="C21" s="295"/>
      <c r="D21" s="296"/>
      <c r="E21" s="297"/>
    </row>
  </sheetData>
  <mergeCells count="1">
    <mergeCell ref="D2:E2"/>
  </mergeCells>
  <dataValidations count="2">
    <dataValidation type="decimal" allowBlank="1" showInputMessage="1" showErrorMessage="1" errorTitle="Entry Invalid." error="Please enter numbers only." sqref="D21" xr:uid="{B2A02150-9314-4CCA-9D7D-61B1FCF8C856}">
      <formula1>0</formula1>
      <formula2>100000000000000000</formula2>
    </dataValidation>
    <dataValidation allowBlank="1" sqref="A20:A21 D20" xr:uid="{7AE7D93D-A7DA-4AC3-96E1-D5791ED1122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1506"/>
  <sheetViews>
    <sheetView workbookViewId="0">
      <selection activeCell="C1" sqref="C1"/>
    </sheetView>
  </sheetViews>
  <sheetFormatPr defaultColWidth="9.140625" defaultRowHeight="11.25" outlineLevelRow="1"/>
  <cols>
    <col min="1" max="1" width="9.140625" style="6" bestFit="1" customWidth="1"/>
    <col min="2" max="2" width="9.85546875" style="6" bestFit="1" customWidth="1"/>
    <col min="3" max="4" width="10.85546875" style="6" customWidth="1"/>
    <col min="5" max="5" width="11.85546875" style="6" bestFit="1" customWidth="1"/>
    <col min="6" max="6" width="7.140625" style="6" bestFit="1" customWidth="1"/>
    <col min="7" max="7" width="6.42578125" style="6" bestFit="1" customWidth="1"/>
    <col min="8" max="8" width="12.85546875" style="6" bestFit="1" customWidth="1"/>
    <col min="9" max="9" width="9" style="6" bestFit="1" customWidth="1"/>
    <col min="10" max="10" width="23.5703125" style="6" bestFit="1" customWidth="1"/>
    <col min="11" max="12" width="10.42578125" style="6" bestFit="1" customWidth="1"/>
    <col min="13" max="16384" width="9.140625" style="6"/>
  </cols>
  <sheetData>
    <row r="1" spans="1:11" ht="12" thickBot="1">
      <c r="A1" s="228" t="s">
        <v>49</v>
      </c>
      <c r="B1" s="228"/>
      <c r="C1" s="228"/>
    </row>
    <row r="2" spans="1:11" ht="26.25" thickBot="1">
      <c r="A2" s="231" t="s">
        <v>50</v>
      </c>
      <c r="B2" s="231" t="s">
        <v>51</v>
      </c>
      <c r="C2" s="231" t="s">
        <v>52</v>
      </c>
      <c r="D2" s="231" t="s">
        <v>53</v>
      </c>
      <c r="E2" s="227" t="s">
        <v>54</v>
      </c>
      <c r="F2" s="231" t="s">
        <v>55</v>
      </c>
      <c r="G2" s="231" t="s">
        <v>22</v>
      </c>
      <c r="H2" s="231" t="s">
        <v>56</v>
      </c>
      <c r="I2" s="231" t="s">
        <v>57</v>
      </c>
      <c r="J2" s="172" t="s">
        <v>58</v>
      </c>
      <c r="K2" s="171" t="s">
        <v>59</v>
      </c>
    </row>
    <row r="3" spans="1:11" outlineLevel="1">
      <c r="A3" s="151"/>
      <c r="B3" s="151"/>
      <c r="C3" s="151" t="s">
        <v>60</v>
      </c>
      <c r="D3" s="170" t="s">
        <v>60</v>
      </c>
      <c r="E3" s="170"/>
      <c r="F3" s="170"/>
      <c r="G3" s="170"/>
      <c r="H3" s="170"/>
      <c r="I3" s="170" t="s">
        <v>60</v>
      </c>
      <c r="J3" s="167"/>
      <c r="K3" s="163"/>
    </row>
    <row r="4" spans="1:11" outlineLevel="1">
      <c r="A4" s="152"/>
      <c r="B4" s="152"/>
      <c r="C4" s="152"/>
      <c r="D4" s="152"/>
      <c r="E4" s="152"/>
      <c r="F4" s="152"/>
      <c r="G4" s="152"/>
      <c r="H4" s="152"/>
      <c r="I4" s="152"/>
      <c r="J4" s="168"/>
      <c r="K4" s="164"/>
    </row>
    <row r="5" spans="1:11" outlineLevel="1">
      <c r="A5" s="152"/>
      <c r="B5" s="152"/>
      <c r="C5" s="152"/>
      <c r="D5" s="152"/>
      <c r="E5" s="152"/>
      <c r="F5" s="152"/>
      <c r="G5" s="152"/>
      <c r="H5" s="152"/>
      <c r="I5" s="152"/>
      <c r="J5" s="168"/>
      <c r="K5" s="164"/>
    </row>
    <row r="6" spans="1:11" outlineLevel="1">
      <c r="A6" s="152"/>
      <c r="B6" s="152"/>
      <c r="C6" s="152"/>
      <c r="D6" s="152"/>
      <c r="E6" s="152"/>
      <c r="F6" s="152"/>
      <c r="G6" s="152"/>
      <c r="H6" s="152"/>
      <c r="I6" s="152"/>
      <c r="J6" s="168"/>
      <c r="K6" s="164"/>
    </row>
    <row r="7" spans="1:11" outlineLevel="1">
      <c r="A7" s="152"/>
      <c r="B7" s="152"/>
      <c r="C7" s="152"/>
      <c r="D7" s="152"/>
      <c r="E7" s="152"/>
      <c r="F7" s="152"/>
      <c r="G7" s="152"/>
      <c r="H7" s="152"/>
      <c r="I7" s="152"/>
      <c r="J7" s="168"/>
      <c r="K7" s="164"/>
    </row>
    <row r="8" spans="1:11" outlineLevel="1">
      <c r="A8" s="152"/>
      <c r="B8" s="152"/>
      <c r="C8" s="152"/>
      <c r="D8" s="152"/>
      <c r="E8" s="152"/>
      <c r="F8" s="152"/>
      <c r="G8" s="152"/>
      <c r="H8" s="152"/>
      <c r="I8" s="152"/>
      <c r="J8" s="168"/>
      <c r="K8" s="164"/>
    </row>
    <row r="9" spans="1:11">
      <c r="A9" s="152"/>
      <c r="B9" s="152"/>
      <c r="C9" s="152"/>
      <c r="D9" s="152"/>
      <c r="E9" s="152"/>
      <c r="F9" s="152"/>
      <c r="G9" s="152"/>
      <c r="H9" s="152"/>
      <c r="I9" s="152"/>
      <c r="J9" s="168"/>
      <c r="K9" s="165"/>
    </row>
    <row r="10" spans="1:11" outlineLevel="1">
      <c r="A10" s="152"/>
      <c r="B10" s="152"/>
      <c r="C10" s="152"/>
      <c r="D10" s="152"/>
      <c r="E10" s="152"/>
      <c r="F10" s="152"/>
      <c r="G10" s="152"/>
      <c r="H10" s="152"/>
      <c r="I10" s="152"/>
      <c r="J10" s="168"/>
      <c r="K10" s="164"/>
    </row>
    <row r="11" spans="1:11" outlineLevel="1">
      <c r="A11" s="152"/>
      <c r="B11" s="152"/>
      <c r="C11" s="152"/>
      <c r="D11" s="229"/>
      <c r="E11" s="152"/>
      <c r="F11" s="152"/>
      <c r="G11" s="152"/>
      <c r="H11" s="152"/>
      <c r="I11" s="152"/>
      <c r="J11" s="168"/>
      <c r="K11" s="164"/>
    </row>
    <row r="12" spans="1:11" outlineLevel="1">
      <c r="A12" s="152"/>
      <c r="B12" s="152"/>
      <c r="C12" s="152"/>
      <c r="D12" s="152"/>
      <c r="E12" s="152"/>
      <c r="F12" s="152"/>
      <c r="G12" s="152"/>
      <c r="H12" s="152"/>
      <c r="I12" s="152"/>
      <c r="J12" s="168"/>
      <c r="K12" s="164"/>
    </row>
    <row r="13" spans="1:11" outlineLevel="1">
      <c r="A13" s="152"/>
      <c r="B13" s="152"/>
      <c r="C13" s="152"/>
      <c r="D13" s="152"/>
      <c r="E13" s="152"/>
      <c r="F13" s="152"/>
      <c r="G13" s="152"/>
      <c r="H13" s="152"/>
      <c r="I13" s="152"/>
      <c r="J13" s="168"/>
      <c r="K13" s="164"/>
    </row>
    <row r="14" spans="1:11" outlineLevel="1">
      <c r="A14" s="152"/>
      <c r="B14" s="152"/>
      <c r="C14" s="152"/>
      <c r="D14" s="152"/>
      <c r="E14" s="152"/>
      <c r="F14" s="152"/>
      <c r="G14" s="152"/>
      <c r="H14" s="152"/>
      <c r="I14" s="152"/>
      <c r="J14" s="168"/>
      <c r="K14" s="164"/>
    </row>
    <row r="15" spans="1:11" outlineLevel="1">
      <c r="A15" s="152"/>
      <c r="B15" s="152"/>
      <c r="C15" s="152"/>
      <c r="D15" s="152"/>
      <c r="E15" s="152"/>
      <c r="F15" s="152"/>
      <c r="G15" s="152"/>
      <c r="H15" s="152"/>
      <c r="I15" s="152"/>
      <c r="J15" s="168"/>
      <c r="K15" s="164"/>
    </row>
    <row r="16" spans="1:11" outlineLevel="1">
      <c r="A16" s="152"/>
      <c r="B16" s="152"/>
      <c r="C16" s="152"/>
      <c r="D16" s="152"/>
      <c r="E16" s="152"/>
      <c r="F16" s="152"/>
      <c r="G16" s="152"/>
      <c r="H16" s="152"/>
      <c r="I16" s="152"/>
      <c r="J16" s="168"/>
      <c r="K16" s="164"/>
    </row>
    <row r="17" spans="1:11" outlineLevel="1">
      <c r="A17" s="152"/>
      <c r="B17" s="152"/>
      <c r="C17" s="152"/>
      <c r="D17" s="152"/>
      <c r="E17" s="152"/>
      <c r="F17" s="152"/>
      <c r="G17" s="152"/>
      <c r="H17" s="152"/>
      <c r="I17" s="152"/>
      <c r="J17" s="168"/>
      <c r="K17" s="164"/>
    </row>
    <row r="18" spans="1:11" outlineLevel="1">
      <c r="A18" s="152"/>
      <c r="B18" s="152"/>
      <c r="C18" s="152"/>
      <c r="D18" s="152"/>
      <c r="E18" s="152"/>
      <c r="F18" s="152"/>
      <c r="G18" s="152"/>
      <c r="H18" s="152"/>
      <c r="I18" s="152"/>
      <c r="J18" s="168"/>
      <c r="K18" s="164"/>
    </row>
    <row r="19" spans="1:11" outlineLevel="1">
      <c r="A19" s="152"/>
      <c r="B19" s="152"/>
      <c r="C19" s="152"/>
      <c r="D19" s="152"/>
      <c r="E19" s="152"/>
      <c r="F19" s="152"/>
      <c r="G19" s="152"/>
      <c r="H19" s="152"/>
      <c r="I19" s="152"/>
      <c r="J19" s="168"/>
      <c r="K19" s="164"/>
    </row>
    <row r="20" spans="1:11" outlineLevel="1">
      <c r="A20" s="152"/>
      <c r="B20" s="152"/>
      <c r="C20" s="152"/>
      <c r="D20" s="152"/>
      <c r="E20" s="152"/>
      <c r="F20" s="152"/>
      <c r="G20" s="152"/>
      <c r="H20" s="152"/>
      <c r="I20" s="152"/>
      <c r="J20" s="168"/>
      <c r="K20" s="164"/>
    </row>
    <row r="21" spans="1:11" outlineLevel="1">
      <c r="A21" s="152"/>
      <c r="B21" s="152"/>
      <c r="C21" s="152"/>
      <c r="D21" s="152"/>
      <c r="E21" s="152"/>
      <c r="F21" s="152"/>
      <c r="G21" s="152"/>
      <c r="H21" s="152"/>
      <c r="I21" s="152"/>
      <c r="J21" s="168"/>
      <c r="K21" s="164"/>
    </row>
    <row r="22" spans="1:11" outlineLevel="1">
      <c r="A22" s="152"/>
      <c r="B22" s="152"/>
      <c r="C22" s="152"/>
      <c r="D22" s="152"/>
      <c r="E22" s="152"/>
      <c r="F22" s="152"/>
      <c r="G22" s="152"/>
      <c r="H22" s="152"/>
      <c r="I22" s="152"/>
      <c r="J22" s="168"/>
      <c r="K22" s="164"/>
    </row>
    <row r="23" spans="1:11" outlineLevel="1">
      <c r="A23" s="152"/>
      <c r="B23" s="152"/>
      <c r="C23" s="152"/>
      <c r="D23" s="152"/>
      <c r="E23" s="152"/>
      <c r="F23" s="152"/>
      <c r="G23" s="152"/>
      <c r="H23" s="152"/>
      <c r="I23" s="152"/>
      <c r="J23" s="168"/>
      <c r="K23" s="164"/>
    </row>
    <row r="24" spans="1:11" outlineLevel="1">
      <c r="A24" s="152"/>
      <c r="B24" s="152"/>
      <c r="C24" s="152"/>
      <c r="D24" s="152"/>
      <c r="E24" s="152"/>
      <c r="F24" s="152"/>
      <c r="G24" s="152"/>
      <c r="H24" s="152"/>
      <c r="I24" s="152"/>
      <c r="J24" s="168"/>
      <c r="K24" s="164"/>
    </row>
    <row r="25" spans="1:11" outlineLevel="1">
      <c r="A25" s="152"/>
      <c r="B25" s="152"/>
      <c r="C25" s="152"/>
      <c r="D25" s="152"/>
      <c r="E25" s="152"/>
      <c r="F25" s="152"/>
      <c r="G25" s="152"/>
      <c r="H25" s="152"/>
      <c r="I25" s="152"/>
      <c r="J25" s="168"/>
      <c r="K25" s="164"/>
    </row>
    <row r="26" spans="1:11" outlineLevel="1">
      <c r="A26" s="152"/>
      <c r="B26" s="152"/>
      <c r="C26" s="152"/>
      <c r="D26" s="152"/>
      <c r="E26" s="152"/>
      <c r="F26" s="152"/>
      <c r="G26" s="152"/>
      <c r="H26" s="152"/>
      <c r="I26" s="152"/>
      <c r="J26" s="168"/>
      <c r="K26" s="164"/>
    </row>
    <row r="27" spans="1:11" outlineLevel="1">
      <c r="A27" s="152"/>
      <c r="B27" s="152"/>
      <c r="C27" s="152"/>
      <c r="D27" s="152"/>
      <c r="E27" s="152"/>
      <c r="F27" s="152"/>
      <c r="G27" s="152"/>
      <c r="H27" s="152"/>
      <c r="I27" s="152"/>
      <c r="J27" s="168"/>
      <c r="K27" s="164"/>
    </row>
    <row r="28" spans="1:11" outlineLevel="1">
      <c r="A28" s="152"/>
      <c r="B28" s="152"/>
      <c r="C28" s="152"/>
      <c r="D28" s="152"/>
      <c r="E28" s="152"/>
      <c r="F28" s="152"/>
      <c r="G28" s="152"/>
      <c r="H28" s="152"/>
      <c r="I28" s="152"/>
      <c r="J28" s="168"/>
      <c r="K28" s="164"/>
    </row>
    <row r="29" spans="1:11" outlineLevel="1">
      <c r="A29" s="152"/>
      <c r="B29" s="152"/>
      <c r="C29" s="152"/>
      <c r="D29" s="152"/>
      <c r="E29" s="152"/>
      <c r="F29" s="152"/>
      <c r="G29" s="152"/>
      <c r="H29" s="152"/>
      <c r="I29" s="152"/>
      <c r="J29" s="168"/>
      <c r="K29" s="164"/>
    </row>
    <row r="30" spans="1:11" outlineLevel="1">
      <c r="A30" s="152"/>
      <c r="B30" s="152"/>
      <c r="C30" s="152"/>
      <c r="D30" s="152"/>
      <c r="E30" s="152"/>
      <c r="F30" s="152"/>
      <c r="G30" s="152"/>
      <c r="H30" s="152"/>
      <c r="I30" s="152"/>
      <c r="J30" s="168"/>
      <c r="K30" s="164"/>
    </row>
    <row r="31" spans="1:11" outlineLevel="1">
      <c r="A31" s="152"/>
      <c r="B31" s="152"/>
      <c r="C31" s="152"/>
      <c r="D31" s="152"/>
      <c r="E31" s="152"/>
      <c r="F31" s="152"/>
      <c r="G31" s="152"/>
      <c r="H31" s="152"/>
      <c r="I31" s="152"/>
      <c r="J31" s="168"/>
      <c r="K31" s="164"/>
    </row>
    <row r="32" spans="1:11" outlineLevel="1">
      <c r="A32" s="152"/>
      <c r="B32" s="152"/>
      <c r="C32" s="152"/>
      <c r="D32" s="152"/>
      <c r="E32" s="152"/>
      <c r="F32" s="152"/>
      <c r="G32" s="152"/>
      <c r="H32" s="152"/>
      <c r="I32" s="152"/>
      <c r="J32" s="168"/>
      <c r="K32" s="164"/>
    </row>
    <row r="33" spans="1:11" outlineLevel="1">
      <c r="A33" s="152"/>
      <c r="B33" s="152"/>
      <c r="C33" s="152"/>
      <c r="D33" s="152"/>
      <c r="E33" s="152"/>
      <c r="F33" s="152"/>
      <c r="G33" s="152"/>
      <c r="H33" s="152"/>
      <c r="I33" s="152"/>
      <c r="J33" s="168"/>
      <c r="K33" s="164"/>
    </row>
    <row r="34" spans="1:11" outlineLevel="1">
      <c r="A34" s="152"/>
      <c r="B34" s="152"/>
      <c r="C34" s="152"/>
      <c r="D34" s="152"/>
      <c r="E34" s="152"/>
      <c r="F34" s="152"/>
      <c r="G34" s="152"/>
      <c r="H34" s="152"/>
      <c r="I34" s="152"/>
      <c r="J34" s="168"/>
      <c r="K34" s="164"/>
    </row>
    <row r="35" spans="1:11" outlineLevel="1">
      <c r="A35" s="152"/>
      <c r="B35" s="152"/>
      <c r="C35" s="152"/>
      <c r="D35" s="152"/>
      <c r="E35" s="152"/>
      <c r="F35" s="152"/>
      <c r="G35" s="152"/>
      <c r="H35" s="152"/>
      <c r="I35" s="152"/>
      <c r="J35" s="168"/>
      <c r="K35" s="164"/>
    </row>
    <row r="36" spans="1:11" outlineLevel="1">
      <c r="A36" s="152"/>
      <c r="B36" s="152"/>
      <c r="C36" s="152"/>
      <c r="D36" s="152"/>
      <c r="E36" s="152"/>
      <c r="F36" s="152"/>
      <c r="G36" s="152"/>
      <c r="H36" s="152"/>
      <c r="I36" s="152"/>
      <c r="J36" s="168"/>
      <c r="K36" s="164"/>
    </row>
    <row r="37" spans="1:11" outlineLevel="1">
      <c r="A37" s="152"/>
      <c r="B37" s="152"/>
      <c r="C37" s="152"/>
      <c r="D37" s="152"/>
      <c r="E37" s="152"/>
      <c r="F37" s="152"/>
      <c r="G37" s="152"/>
      <c r="H37" s="152"/>
      <c r="I37" s="152"/>
      <c r="J37" s="168"/>
      <c r="K37" s="164"/>
    </row>
    <row r="38" spans="1:11" outlineLevel="1">
      <c r="A38" s="152"/>
      <c r="B38" s="152"/>
      <c r="C38" s="152"/>
      <c r="D38" s="152"/>
      <c r="E38" s="152"/>
      <c r="F38" s="152"/>
      <c r="G38" s="152"/>
      <c r="H38" s="152"/>
      <c r="I38" s="152"/>
      <c r="J38" s="168"/>
      <c r="K38" s="164"/>
    </row>
    <row r="39" spans="1:11" outlineLevel="1">
      <c r="A39" s="152"/>
      <c r="B39" s="152"/>
      <c r="C39" s="152"/>
      <c r="D39" s="152"/>
      <c r="E39" s="152"/>
      <c r="F39" s="152"/>
      <c r="G39" s="152"/>
      <c r="H39" s="152"/>
      <c r="I39" s="152"/>
      <c r="J39" s="168"/>
      <c r="K39" s="164"/>
    </row>
    <row r="40" spans="1:11" outlineLevel="1">
      <c r="A40" s="152"/>
      <c r="B40" s="152"/>
      <c r="C40" s="152"/>
      <c r="D40" s="152"/>
      <c r="E40" s="152"/>
      <c r="F40" s="152"/>
      <c r="G40" s="152"/>
      <c r="H40" s="152"/>
      <c r="I40" s="152"/>
      <c r="J40" s="168"/>
      <c r="K40" s="164"/>
    </row>
    <row r="41" spans="1:11" outlineLevel="1">
      <c r="A41" s="152"/>
      <c r="B41" s="152"/>
      <c r="C41" s="152"/>
      <c r="D41" s="152"/>
      <c r="E41" s="152"/>
      <c r="F41" s="152"/>
      <c r="G41" s="152"/>
      <c r="H41" s="152"/>
      <c r="I41" s="152"/>
      <c r="J41" s="168"/>
      <c r="K41" s="164"/>
    </row>
    <row r="42" spans="1:11" outlineLevel="1">
      <c r="A42" s="152"/>
      <c r="B42" s="152"/>
      <c r="C42" s="152"/>
      <c r="D42" s="152"/>
      <c r="E42" s="152"/>
      <c r="F42" s="152"/>
      <c r="G42" s="152"/>
      <c r="H42" s="152"/>
      <c r="I42" s="152"/>
      <c r="J42" s="168"/>
      <c r="K42" s="164"/>
    </row>
    <row r="43" spans="1:11" outlineLevel="1">
      <c r="A43" s="152"/>
      <c r="B43" s="152"/>
      <c r="C43" s="152"/>
      <c r="D43" s="152"/>
      <c r="E43" s="152"/>
      <c r="F43" s="152"/>
      <c r="G43" s="152"/>
      <c r="H43" s="152"/>
      <c r="I43" s="152"/>
      <c r="J43" s="168"/>
      <c r="K43" s="164"/>
    </row>
    <row r="44" spans="1:11" outlineLevel="1">
      <c r="A44" s="152"/>
      <c r="B44" s="152"/>
      <c r="C44" s="152"/>
      <c r="D44" s="152"/>
      <c r="E44" s="152"/>
      <c r="F44" s="152"/>
      <c r="G44" s="152"/>
      <c r="H44" s="152"/>
      <c r="I44" s="152"/>
      <c r="J44" s="168"/>
      <c r="K44" s="164"/>
    </row>
    <row r="45" spans="1:11" outlineLevel="1">
      <c r="A45" s="152"/>
      <c r="B45" s="152"/>
      <c r="C45" s="152"/>
      <c r="D45" s="152"/>
      <c r="E45" s="152"/>
      <c r="F45" s="152"/>
      <c r="G45" s="152"/>
      <c r="H45" s="152"/>
      <c r="I45" s="152"/>
      <c r="J45" s="168"/>
      <c r="K45" s="164"/>
    </row>
    <row r="46" spans="1:11" outlineLevel="1">
      <c r="A46" s="152"/>
      <c r="B46" s="152"/>
      <c r="C46" s="152"/>
      <c r="D46" s="152"/>
      <c r="E46" s="152"/>
      <c r="F46" s="152"/>
      <c r="G46" s="152"/>
      <c r="H46" s="152"/>
      <c r="I46" s="152"/>
      <c r="J46" s="168"/>
      <c r="K46" s="165"/>
    </row>
    <row r="47" spans="1:11" outlineLevel="1">
      <c r="A47" s="152"/>
      <c r="B47" s="152"/>
      <c r="C47" s="152"/>
      <c r="D47" s="152"/>
      <c r="E47" s="152"/>
      <c r="F47" s="152"/>
      <c r="G47" s="152"/>
      <c r="H47" s="152"/>
      <c r="I47" s="152"/>
      <c r="J47" s="168"/>
      <c r="K47" s="164"/>
    </row>
    <row r="48" spans="1:11" outlineLevel="1">
      <c r="A48" s="152"/>
      <c r="B48" s="152"/>
      <c r="C48" s="152"/>
      <c r="D48" s="152"/>
      <c r="E48" s="152"/>
      <c r="F48" s="152"/>
      <c r="G48" s="152"/>
      <c r="H48" s="152"/>
      <c r="I48" s="152"/>
      <c r="J48" s="168"/>
      <c r="K48" s="164"/>
    </row>
    <row r="49" spans="1:55" outlineLevel="1">
      <c r="A49" s="152"/>
      <c r="B49" s="152"/>
      <c r="C49" s="152"/>
      <c r="D49" s="152"/>
      <c r="E49" s="152"/>
      <c r="F49" s="152"/>
      <c r="G49" s="152"/>
      <c r="H49" s="152"/>
      <c r="I49" s="152"/>
      <c r="J49" s="168"/>
      <c r="K49" s="164"/>
    </row>
    <row r="50" spans="1:55" ht="12" outlineLevel="1" thickBot="1">
      <c r="A50" s="153"/>
      <c r="B50" s="153"/>
      <c r="C50" s="153"/>
      <c r="D50" s="153"/>
      <c r="E50" s="153"/>
      <c r="F50" s="153"/>
      <c r="G50" s="153"/>
      <c r="H50" s="153"/>
      <c r="I50" s="153"/>
      <c r="J50" s="169"/>
      <c r="K50" s="166"/>
    </row>
    <row r="51" spans="1:55" ht="16.5" customHeight="1" outlineLevel="1"/>
    <row r="52" spans="1:55" ht="22.5" customHeight="1" outlineLevel="1"/>
    <row r="53" spans="1:55" s="154" customFormat="1" outlineLevel="1">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row>
    <row r="54" spans="1:55" s="154" customFormat="1" outlineLevel="1">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row>
    <row r="55" spans="1:55" s="154" customFormat="1" outlineLevel="1">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row>
    <row r="56" spans="1:55" s="154" customFormat="1" outlineLevel="1">
      <c r="A56" s="6"/>
      <c r="B56" s="6"/>
      <c r="C56" s="6"/>
      <c r="D56" s="6"/>
      <c r="E56" s="6"/>
      <c r="F56" s="6"/>
      <c r="G56" s="6"/>
      <c r="H56" s="6"/>
      <c r="I56" s="6"/>
      <c r="J56" s="6"/>
      <c r="K56" s="6" t="s">
        <v>61</v>
      </c>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row>
    <row r="1506" ht="28.5" customHeight="1"/>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53"/>
  <sheetViews>
    <sheetView topLeftCell="G1" workbookViewId="0">
      <selection activeCell="J19" sqref="J19"/>
    </sheetView>
  </sheetViews>
  <sheetFormatPr defaultColWidth="9.140625" defaultRowHeight="12.75"/>
  <cols>
    <col min="1" max="1" width="38" style="1" bestFit="1" customWidth="1"/>
    <col min="2" max="13" width="18.5703125" style="1" customWidth="1"/>
    <col min="14" max="16384" width="9.140625" style="1"/>
  </cols>
  <sheetData>
    <row r="1" spans="1:13" ht="13.5" thickBot="1">
      <c r="A1" s="1" t="s">
        <v>49</v>
      </c>
      <c r="B1" s="1" t="s">
        <v>62</v>
      </c>
    </row>
    <row r="2" spans="1:13" s="90" customFormat="1">
      <c r="A2" s="79" t="s">
        <v>50</v>
      </c>
      <c r="B2" s="79" t="s">
        <v>63</v>
      </c>
      <c r="C2" s="117" t="s">
        <v>64</v>
      </c>
      <c r="D2" s="79" t="s">
        <v>65</v>
      </c>
      <c r="E2" s="79" t="s">
        <v>66</v>
      </c>
      <c r="F2" s="117" t="s">
        <v>64</v>
      </c>
      <c r="G2" s="79" t="s">
        <v>65</v>
      </c>
      <c r="H2" s="79" t="s">
        <v>67</v>
      </c>
      <c r="I2" s="117" t="s">
        <v>64</v>
      </c>
      <c r="J2" s="79" t="s">
        <v>65</v>
      </c>
      <c r="K2" s="79" t="s">
        <v>68</v>
      </c>
      <c r="L2" s="117" t="s">
        <v>64</v>
      </c>
      <c r="M2" s="79" t="s">
        <v>65</v>
      </c>
    </row>
    <row r="3" spans="1:13">
      <c r="A3" s="82"/>
      <c r="B3" s="4"/>
      <c r="C3" s="82"/>
      <c r="D3" s="82"/>
      <c r="E3" s="4"/>
      <c r="F3" s="82"/>
      <c r="G3" s="82"/>
      <c r="H3" s="4"/>
      <c r="I3" s="82"/>
      <c r="J3" s="82"/>
      <c r="K3" s="4"/>
      <c r="L3" s="82"/>
      <c r="M3" s="82"/>
    </row>
    <row r="4" spans="1:13">
      <c r="A4" s="106"/>
      <c r="B4" s="86"/>
      <c r="C4" s="106"/>
      <c r="D4" s="106"/>
      <c r="E4" s="86"/>
      <c r="F4" s="106"/>
      <c r="G4" s="106"/>
      <c r="H4" s="86"/>
      <c r="I4" s="106"/>
      <c r="J4" s="106"/>
      <c r="K4" s="86"/>
      <c r="L4" s="106"/>
      <c r="M4" s="106"/>
    </row>
    <row r="5" spans="1:13">
      <c r="A5" s="106"/>
      <c r="B5" s="86"/>
      <c r="C5" s="106"/>
      <c r="D5" s="106"/>
      <c r="E5" s="86"/>
      <c r="F5" s="106"/>
      <c r="G5" s="106"/>
      <c r="H5" s="86"/>
      <c r="I5" s="106"/>
      <c r="J5" s="106"/>
      <c r="K5" s="86"/>
      <c r="L5" s="106"/>
      <c r="M5" s="106"/>
    </row>
    <row r="6" spans="1:13">
      <c r="A6" s="106"/>
      <c r="B6" s="86"/>
      <c r="C6" s="106"/>
      <c r="D6" s="106"/>
      <c r="E6" s="86"/>
      <c r="F6" s="106"/>
      <c r="G6" s="106"/>
      <c r="H6" s="86"/>
      <c r="I6" s="106"/>
      <c r="J6" s="106"/>
      <c r="K6" s="86"/>
      <c r="L6" s="106"/>
      <c r="M6" s="106"/>
    </row>
    <row r="7" spans="1:13">
      <c r="A7" s="106"/>
      <c r="B7" s="86"/>
      <c r="C7" s="106"/>
      <c r="D7" s="106"/>
      <c r="E7" s="86"/>
      <c r="F7" s="106"/>
      <c r="G7" s="106"/>
      <c r="H7" s="86"/>
      <c r="I7" s="106"/>
      <c r="J7" s="106"/>
      <c r="K7" s="86"/>
      <c r="L7" s="106"/>
      <c r="M7" s="106"/>
    </row>
    <row r="8" spans="1:13">
      <c r="A8" s="106"/>
      <c r="B8" s="86"/>
      <c r="C8" s="106"/>
      <c r="D8" s="106"/>
      <c r="E8" s="86"/>
      <c r="F8" s="106"/>
      <c r="G8" s="106"/>
      <c r="H8" s="86"/>
      <c r="I8" s="106"/>
      <c r="J8" s="106"/>
      <c r="K8" s="86"/>
      <c r="L8" s="106"/>
      <c r="M8" s="106"/>
    </row>
    <row r="9" spans="1:13">
      <c r="A9" s="106"/>
      <c r="B9" s="86"/>
      <c r="C9" s="106"/>
      <c r="D9" s="106"/>
      <c r="E9" s="86"/>
      <c r="F9" s="106"/>
      <c r="G9" s="106"/>
      <c r="H9" s="86"/>
      <c r="I9" s="106"/>
      <c r="J9" s="106"/>
      <c r="K9" s="86"/>
      <c r="L9" s="106"/>
      <c r="M9" s="106"/>
    </row>
    <row r="10" spans="1:13">
      <c r="A10" s="106"/>
      <c r="B10" s="86"/>
      <c r="C10" s="106"/>
      <c r="D10" s="106"/>
      <c r="E10" s="86"/>
      <c r="F10" s="106"/>
      <c r="G10" s="106"/>
      <c r="H10" s="86"/>
      <c r="I10" s="106"/>
      <c r="J10" s="106"/>
      <c r="K10" s="86"/>
      <c r="L10" s="106"/>
      <c r="M10" s="106"/>
    </row>
    <row r="11" spans="1:13">
      <c r="A11" s="106"/>
      <c r="B11" s="86"/>
      <c r="C11" s="106"/>
      <c r="D11" s="106"/>
      <c r="E11" s="86"/>
      <c r="F11" s="106"/>
      <c r="G11" s="106"/>
      <c r="H11" s="86"/>
      <c r="I11" s="106"/>
      <c r="J11" s="106"/>
      <c r="K11" s="86"/>
      <c r="L11" s="106"/>
      <c r="M11" s="106"/>
    </row>
    <row r="12" spans="1:13">
      <c r="A12" s="106"/>
      <c r="B12" s="86"/>
      <c r="C12" s="106"/>
      <c r="D12" s="106"/>
      <c r="E12" s="86"/>
      <c r="F12" s="106"/>
      <c r="G12" s="106"/>
      <c r="H12" s="86"/>
      <c r="I12" s="106"/>
      <c r="J12" s="106"/>
      <c r="K12" s="86"/>
      <c r="L12" s="106"/>
      <c r="M12" s="106"/>
    </row>
    <row r="13" spans="1:13">
      <c r="A13" s="106"/>
      <c r="B13" s="86"/>
      <c r="C13" s="106"/>
      <c r="D13" s="106"/>
      <c r="E13" s="86"/>
      <c r="F13" s="106"/>
      <c r="G13" s="106"/>
      <c r="H13" s="86"/>
      <c r="I13" s="106"/>
      <c r="J13" s="106"/>
      <c r="K13" s="86"/>
      <c r="L13" s="106"/>
      <c r="M13" s="106"/>
    </row>
    <row r="14" spans="1:13">
      <c r="A14" s="106"/>
      <c r="B14" s="86"/>
      <c r="C14" s="106"/>
      <c r="D14" s="106"/>
      <c r="E14" s="86"/>
      <c r="F14" s="106"/>
      <c r="G14" s="106"/>
      <c r="H14" s="86"/>
      <c r="I14" s="106"/>
      <c r="J14" s="106"/>
      <c r="K14" s="86"/>
      <c r="L14" s="106"/>
      <c r="M14" s="106"/>
    </row>
    <row r="15" spans="1:13">
      <c r="A15" s="106"/>
      <c r="B15" s="86"/>
      <c r="C15" s="106"/>
      <c r="D15" s="106"/>
      <c r="E15" s="86"/>
      <c r="F15" s="106"/>
      <c r="G15" s="106"/>
      <c r="H15" s="86"/>
      <c r="I15" s="106"/>
      <c r="J15" s="106"/>
      <c r="K15" s="86"/>
      <c r="L15" s="106"/>
      <c r="M15" s="106"/>
    </row>
    <row r="16" spans="1:13">
      <c r="A16" s="106"/>
      <c r="B16" s="86"/>
      <c r="C16" s="106"/>
      <c r="D16" s="106"/>
      <c r="E16" s="86"/>
      <c r="F16" s="106"/>
      <c r="G16" s="106"/>
      <c r="H16" s="86"/>
      <c r="I16" s="106"/>
      <c r="J16" s="106"/>
      <c r="K16" s="86"/>
      <c r="L16" s="106"/>
      <c r="M16" s="106"/>
    </row>
    <row r="17" spans="1:13">
      <c r="A17" s="106"/>
      <c r="B17" s="86"/>
      <c r="C17" s="106"/>
      <c r="D17" s="106"/>
      <c r="E17" s="86"/>
      <c r="F17" s="106"/>
      <c r="G17" s="106"/>
      <c r="H17" s="86"/>
      <c r="I17" s="106"/>
      <c r="J17" s="106"/>
      <c r="K17" s="86"/>
      <c r="L17" s="106"/>
      <c r="M17" s="106"/>
    </row>
    <row r="18" spans="1:13">
      <c r="A18" s="106"/>
      <c r="B18" s="86"/>
      <c r="C18" s="106"/>
      <c r="D18" s="106"/>
      <c r="E18" s="86"/>
      <c r="F18" s="106"/>
      <c r="G18" s="106"/>
      <c r="H18" s="86"/>
      <c r="I18" s="106"/>
      <c r="J18" s="106"/>
      <c r="K18" s="86"/>
      <c r="L18" s="106"/>
      <c r="M18" s="106"/>
    </row>
    <row r="19" spans="1:13">
      <c r="A19" s="106"/>
      <c r="B19" s="86"/>
      <c r="C19" s="106"/>
      <c r="D19" s="106"/>
      <c r="E19" s="86"/>
      <c r="F19" s="106"/>
      <c r="G19" s="106"/>
      <c r="H19" s="86"/>
      <c r="I19" s="106"/>
      <c r="J19" s="106"/>
      <c r="K19" s="86"/>
      <c r="L19" s="106"/>
      <c r="M19" s="106"/>
    </row>
    <row r="20" spans="1:13">
      <c r="A20" s="106"/>
      <c r="B20" s="86"/>
      <c r="C20" s="106"/>
      <c r="D20" s="106"/>
      <c r="E20" s="86"/>
      <c r="F20" s="106"/>
      <c r="G20" s="106"/>
      <c r="H20" s="86"/>
      <c r="I20" s="106"/>
      <c r="J20" s="106"/>
      <c r="K20" s="86"/>
      <c r="L20" s="106"/>
      <c r="M20" s="106"/>
    </row>
    <row r="21" spans="1:13">
      <c r="A21" s="106"/>
      <c r="B21" s="86"/>
      <c r="C21" s="106"/>
      <c r="D21" s="106"/>
      <c r="E21" s="86"/>
      <c r="F21" s="106"/>
      <c r="G21" s="106"/>
      <c r="H21" s="86"/>
      <c r="I21" s="106"/>
      <c r="J21" s="106"/>
      <c r="K21" s="86"/>
      <c r="L21" s="106"/>
      <c r="M21" s="106"/>
    </row>
    <row r="22" spans="1:13">
      <c r="A22" s="106"/>
      <c r="B22" s="86"/>
      <c r="C22" s="106"/>
      <c r="D22" s="106"/>
      <c r="E22" s="86"/>
      <c r="F22" s="106"/>
      <c r="G22" s="106"/>
      <c r="H22" s="86"/>
      <c r="I22" s="106"/>
      <c r="J22" s="106"/>
      <c r="K22" s="86"/>
      <c r="L22" s="106"/>
      <c r="M22" s="106"/>
    </row>
    <row r="23" spans="1:13">
      <c r="A23" s="106"/>
      <c r="B23" s="86"/>
      <c r="C23" s="106"/>
      <c r="D23" s="106"/>
      <c r="E23" s="86"/>
      <c r="F23" s="106"/>
      <c r="G23" s="106"/>
      <c r="H23" s="86"/>
      <c r="I23" s="106"/>
      <c r="J23" s="106"/>
      <c r="K23" s="86"/>
      <c r="L23" s="106"/>
      <c r="M23" s="106"/>
    </row>
    <row r="24" spans="1:13">
      <c r="A24" s="106"/>
      <c r="B24" s="86"/>
      <c r="C24" s="106"/>
      <c r="D24" s="106"/>
      <c r="E24" s="86"/>
      <c r="F24" s="106"/>
      <c r="G24" s="106"/>
      <c r="H24" s="86"/>
      <c r="I24" s="106"/>
      <c r="J24" s="106"/>
      <c r="K24" s="86"/>
      <c r="L24" s="106"/>
      <c r="M24" s="106"/>
    </row>
    <row r="25" spans="1:13">
      <c r="A25" s="106"/>
      <c r="B25" s="86"/>
      <c r="C25" s="106"/>
      <c r="D25" s="106"/>
      <c r="E25" s="86"/>
      <c r="F25" s="106"/>
      <c r="G25" s="106"/>
      <c r="H25" s="86"/>
      <c r="I25" s="106"/>
      <c r="J25" s="106"/>
      <c r="K25" s="86"/>
      <c r="L25" s="106"/>
      <c r="M25" s="106"/>
    </row>
    <row r="26" spans="1:13">
      <c r="A26" s="106"/>
      <c r="B26" s="86"/>
      <c r="C26" s="106"/>
      <c r="D26" s="106"/>
      <c r="E26" s="86"/>
      <c r="F26" s="106"/>
      <c r="G26" s="106"/>
      <c r="H26" s="86"/>
      <c r="I26" s="106"/>
      <c r="J26" s="106"/>
      <c r="K26" s="86"/>
      <c r="L26" s="106"/>
      <c r="M26" s="106"/>
    </row>
    <row r="27" spans="1:13">
      <c r="A27" s="106"/>
      <c r="B27" s="86"/>
      <c r="C27" s="106"/>
      <c r="D27" s="106"/>
      <c r="E27" s="86"/>
      <c r="F27" s="106"/>
      <c r="G27" s="106"/>
      <c r="H27" s="86"/>
      <c r="I27" s="106"/>
      <c r="J27" s="106"/>
      <c r="K27" s="86"/>
      <c r="L27" s="106"/>
      <c r="M27" s="106"/>
    </row>
    <row r="28" spans="1:13">
      <c r="A28" s="106"/>
      <c r="B28" s="86"/>
      <c r="C28" s="106"/>
      <c r="D28" s="106"/>
      <c r="E28" s="86"/>
      <c r="F28" s="106"/>
      <c r="G28" s="106"/>
      <c r="H28" s="86"/>
      <c r="I28" s="106"/>
      <c r="J28" s="106"/>
      <c r="K28" s="86"/>
      <c r="L28" s="106"/>
      <c r="M28" s="106"/>
    </row>
    <row r="29" spans="1:13">
      <c r="A29" s="106"/>
      <c r="B29" s="86"/>
      <c r="C29" s="106"/>
      <c r="D29" s="106"/>
      <c r="E29" s="86"/>
      <c r="F29" s="106"/>
      <c r="G29" s="106"/>
      <c r="H29" s="86"/>
      <c r="I29" s="106"/>
      <c r="J29" s="106"/>
      <c r="K29" s="86"/>
      <c r="L29" s="106"/>
      <c r="M29" s="106"/>
    </row>
    <row r="30" spans="1:13">
      <c r="A30" s="106"/>
      <c r="B30" s="86"/>
      <c r="C30" s="106"/>
      <c r="D30" s="106"/>
      <c r="E30" s="86"/>
      <c r="F30" s="106"/>
      <c r="G30" s="106"/>
      <c r="H30" s="86"/>
      <c r="I30" s="106"/>
      <c r="J30" s="106"/>
      <c r="K30" s="86"/>
      <c r="L30" s="106"/>
      <c r="M30" s="106"/>
    </row>
    <row r="31" spans="1:13">
      <c r="A31" s="106"/>
      <c r="B31" s="86"/>
      <c r="C31" s="106"/>
      <c r="D31" s="106"/>
      <c r="E31" s="86"/>
      <c r="F31" s="106"/>
      <c r="G31" s="106"/>
      <c r="H31" s="86"/>
      <c r="I31" s="106"/>
      <c r="J31" s="106"/>
      <c r="K31" s="86"/>
      <c r="L31" s="106"/>
      <c r="M31" s="106"/>
    </row>
    <row r="32" spans="1:13">
      <c r="A32" s="106"/>
      <c r="B32" s="86"/>
      <c r="C32" s="106"/>
      <c r="D32" s="106"/>
      <c r="E32" s="86"/>
      <c r="F32" s="106"/>
      <c r="G32" s="106"/>
      <c r="H32" s="86"/>
      <c r="I32" s="106"/>
      <c r="J32" s="106"/>
      <c r="K32" s="86"/>
      <c r="L32" s="106"/>
      <c r="M32" s="106"/>
    </row>
    <row r="33" spans="1:13">
      <c r="A33" s="106"/>
      <c r="B33" s="86"/>
      <c r="C33" s="106"/>
      <c r="D33" s="106"/>
      <c r="E33" s="86"/>
      <c r="F33" s="106"/>
      <c r="G33" s="106"/>
      <c r="H33" s="86"/>
      <c r="I33" s="106"/>
      <c r="J33" s="106"/>
      <c r="K33" s="86"/>
      <c r="L33" s="106"/>
      <c r="M33" s="106"/>
    </row>
    <row r="34" spans="1:13">
      <c r="A34" s="106"/>
      <c r="B34" s="86"/>
      <c r="C34" s="106"/>
      <c r="D34" s="106"/>
      <c r="E34" s="86"/>
      <c r="F34" s="106"/>
      <c r="G34" s="106"/>
      <c r="H34" s="86"/>
      <c r="I34" s="106"/>
      <c r="J34" s="106"/>
      <c r="K34" s="86"/>
      <c r="L34" s="106"/>
      <c r="M34" s="106"/>
    </row>
    <row r="35" spans="1:13">
      <c r="A35" s="106"/>
      <c r="B35" s="86"/>
      <c r="C35" s="106"/>
      <c r="D35" s="106"/>
      <c r="E35" s="86"/>
      <c r="F35" s="106"/>
      <c r="G35" s="106"/>
      <c r="H35" s="86"/>
      <c r="I35" s="106"/>
      <c r="J35" s="106"/>
      <c r="K35" s="86"/>
      <c r="L35" s="106"/>
      <c r="M35" s="106"/>
    </row>
    <row r="36" spans="1:13">
      <c r="A36" s="106"/>
      <c r="B36" s="86"/>
      <c r="C36" s="106"/>
      <c r="D36" s="106"/>
      <c r="E36" s="86"/>
      <c r="F36" s="106"/>
      <c r="G36" s="106"/>
      <c r="H36" s="86"/>
      <c r="I36" s="106"/>
      <c r="J36" s="106"/>
      <c r="K36" s="86"/>
      <c r="L36" s="106"/>
      <c r="M36" s="106"/>
    </row>
    <row r="37" spans="1:13">
      <c r="A37" s="106"/>
      <c r="B37" s="86"/>
      <c r="C37" s="106"/>
      <c r="D37" s="106"/>
      <c r="E37" s="86"/>
      <c r="F37" s="106"/>
      <c r="G37" s="106"/>
      <c r="H37" s="86"/>
      <c r="I37" s="106"/>
      <c r="J37" s="106"/>
      <c r="K37" s="86"/>
      <c r="L37" s="106"/>
      <c r="M37" s="106"/>
    </row>
    <row r="38" spans="1:13">
      <c r="A38" s="106"/>
      <c r="B38" s="86"/>
      <c r="C38" s="106"/>
      <c r="D38" s="106"/>
      <c r="E38" s="86"/>
      <c r="F38" s="106"/>
      <c r="G38" s="106"/>
      <c r="H38" s="86"/>
      <c r="I38" s="106"/>
      <c r="J38" s="106"/>
      <c r="K38" s="86"/>
      <c r="L38" s="106"/>
      <c r="M38" s="106"/>
    </row>
    <row r="39" spans="1:13">
      <c r="A39" s="106"/>
      <c r="B39" s="86"/>
      <c r="C39" s="106"/>
      <c r="D39" s="106"/>
      <c r="E39" s="86"/>
      <c r="F39" s="106"/>
      <c r="G39" s="106"/>
      <c r="H39" s="86"/>
      <c r="I39" s="106"/>
      <c r="J39" s="106"/>
      <c r="K39" s="86"/>
      <c r="L39" s="106"/>
      <c r="M39" s="106"/>
    </row>
    <row r="40" spans="1:13">
      <c r="A40" s="106"/>
      <c r="B40" s="86"/>
      <c r="C40" s="106"/>
      <c r="D40" s="106"/>
      <c r="E40" s="86"/>
      <c r="F40" s="106"/>
      <c r="G40" s="106"/>
      <c r="H40" s="86"/>
      <c r="I40" s="106"/>
      <c r="J40" s="106"/>
      <c r="K40" s="86"/>
      <c r="L40" s="106"/>
      <c r="M40" s="106"/>
    </row>
    <row r="41" spans="1:13">
      <c r="A41" s="106"/>
      <c r="B41" s="86"/>
      <c r="C41" s="106"/>
      <c r="D41" s="106"/>
      <c r="E41" s="86"/>
      <c r="F41" s="106"/>
      <c r="G41" s="106"/>
      <c r="H41" s="86"/>
      <c r="I41" s="106"/>
      <c r="J41" s="106"/>
      <c r="K41" s="86"/>
      <c r="L41" s="106"/>
      <c r="M41" s="106"/>
    </row>
    <row r="42" spans="1:13">
      <c r="A42" s="106"/>
      <c r="B42" s="86"/>
      <c r="C42" s="106"/>
      <c r="D42" s="106"/>
      <c r="E42" s="86"/>
      <c r="F42" s="106"/>
      <c r="G42" s="106"/>
      <c r="H42" s="86"/>
      <c r="I42" s="106"/>
      <c r="J42" s="106"/>
      <c r="K42" s="86"/>
      <c r="L42" s="106"/>
      <c r="M42" s="106"/>
    </row>
    <row r="43" spans="1:13">
      <c r="A43" s="106"/>
      <c r="B43" s="86"/>
      <c r="C43" s="106"/>
      <c r="D43" s="106"/>
      <c r="E43" s="86"/>
      <c r="F43" s="106"/>
      <c r="G43" s="106"/>
      <c r="H43" s="86"/>
      <c r="I43" s="106"/>
      <c r="J43" s="106"/>
      <c r="K43" s="86"/>
      <c r="L43" s="106"/>
      <c r="M43" s="106"/>
    </row>
    <row r="44" spans="1:13">
      <c r="A44" s="106"/>
      <c r="B44" s="86"/>
      <c r="C44" s="106"/>
      <c r="D44" s="106"/>
      <c r="E44" s="86"/>
      <c r="F44" s="106"/>
      <c r="G44" s="106"/>
      <c r="H44" s="86"/>
      <c r="I44" s="106"/>
      <c r="J44" s="106"/>
      <c r="K44" s="86"/>
      <c r="L44" s="106"/>
      <c r="M44" s="106"/>
    </row>
    <row r="45" spans="1:13">
      <c r="A45" s="106"/>
      <c r="B45" s="86"/>
      <c r="C45" s="106"/>
      <c r="D45" s="106"/>
      <c r="E45" s="86"/>
      <c r="F45" s="106"/>
      <c r="G45" s="106"/>
      <c r="H45" s="86"/>
      <c r="I45" s="106"/>
      <c r="J45" s="106"/>
      <c r="K45" s="86"/>
      <c r="L45" s="106"/>
      <c r="M45" s="106"/>
    </row>
    <row r="46" spans="1:13">
      <c r="A46" s="106"/>
      <c r="B46" s="86"/>
      <c r="C46" s="106"/>
      <c r="D46" s="106"/>
      <c r="E46" s="86"/>
      <c r="F46" s="106"/>
      <c r="G46" s="106"/>
      <c r="H46" s="86"/>
      <c r="I46" s="106"/>
      <c r="J46" s="106"/>
      <c r="K46" s="86"/>
      <c r="L46" s="106"/>
      <c r="M46" s="106"/>
    </row>
    <row r="47" spans="1:13">
      <c r="A47" s="106"/>
      <c r="B47" s="86"/>
      <c r="C47" s="106"/>
      <c r="D47" s="106"/>
      <c r="E47" s="86"/>
      <c r="F47" s="106"/>
      <c r="G47" s="106"/>
      <c r="H47" s="86"/>
      <c r="I47" s="106"/>
      <c r="J47" s="106"/>
      <c r="K47" s="86"/>
      <c r="L47" s="106"/>
      <c r="M47" s="106"/>
    </row>
    <row r="48" spans="1:13">
      <c r="A48" s="106"/>
      <c r="B48" s="86"/>
      <c r="C48" s="106"/>
      <c r="D48" s="106"/>
      <c r="E48" s="86"/>
      <c r="F48" s="106"/>
      <c r="G48" s="106"/>
      <c r="H48" s="86"/>
      <c r="I48" s="106"/>
      <c r="J48" s="106"/>
      <c r="K48" s="86"/>
      <c r="L48" s="106"/>
      <c r="M48" s="106"/>
    </row>
    <row r="49" spans="1:13">
      <c r="A49" s="106"/>
      <c r="B49" s="86"/>
      <c r="C49" s="106"/>
      <c r="D49" s="106"/>
      <c r="E49" s="86"/>
      <c r="F49" s="106"/>
      <c r="G49" s="106"/>
      <c r="H49" s="86"/>
      <c r="I49" s="106"/>
      <c r="J49" s="106"/>
      <c r="K49" s="86"/>
      <c r="L49" s="106"/>
      <c r="M49" s="106"/>
    </row>
    <row r="50" spans="1:13">
      <c r="A50" s="106"/>
      <c r="B50" s="86"/>
      <c r="C50" s="106"/>
      <c r="D50" s="106"/>
      <c r="E50" s="86"/>
      <c r="F50" s="106"/>
      <c r="G50" s="106"/>
      <c r="H50" s="86"/>
      <c r="I50" s="106"/>
      <c r="J50" s="106"/>
      <c r="K50" s="86"/>
      <c r="L50" s="106"/>
      <c r="M50" s="106"/>
    </row>
    <row r="51" spans="1:13">
      <c r="A51" s="106"/>
      <c r="B51" s="86"/>
      <c r="C51" s="106"/>
      <c r="D51" s="106"/>
      <c r="E51" s="86"/>
      <c r="F51" s="106"/>
      <c r="G51" s="106"/>
      <c r="H51" s="86"/>
      <c r="I51" s="106"/>
      <c r="J51" s="106"/>
      <c r="K51" s="86"/>
      <c r="L51" s="106"/>
      <c r="M51" s="106"/>
    </row>
    <row r="52" spans="1:13">
      <c r="A52" s="106"/>
      <c r="C52" s="298"/>
      <c r="D52" s="298"/>
      <c r="F52" s="298"/>
      <c r="G52" s="298"/>
      <c r="H52" s="86"/>
      <c r="I52" s="298"/>
      <c r="J52" s="298"/>
      <c r="K52" s="86"/>
      <c r="L52" s="298"/>
      <c r="M52" s="298"/>
    </row>
    <row r="53" spans="1:13" ht="13.5" thickBot="1">
      <c r="A53" s="11"/>
      <c r="B53" s="89"/>
      <c r="C53" s="11"/>
      <c r="D53" s="11"/>
      <c r="E53" s="89"/>
      <c r="F53" s="11"/>
      <c r="G53" s="11"/>
      <c r="H53" s="89"/>
      <c r="I53" s="11"/>
      <c r="J53" s="11"/>
      <c r="K53" s="89"/>
      <c r="L53" s="11"/>
      <c r="M53" s="11"/>
    </row>
  </sheetData>
  <phoneticPr fontId="8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
  <sheetViews>
    <sheetView workbookViewId="0">
      <selection activeCell="K11" sqref="K11"/>
    </sheetView>
  </sheetViews>
  <sheetFormatPr defaultRowHeight="15"/>
  <cols>
    <col min="1" max="1" width="35.5703125" bestFit="1" customWidth="1"/>
    <col min="2" max="13" width="18.5703125" style="1" customWidth="1"/>
  </cols>
  <sheetData>
    <row r="1" spans="1:13" ht="15.75" thickBot="1">
      <c r="A1" t="s">
        <v>49</v>
      </c>
      <c r="B1" s="1" t="s">
        <v>62</v>
      </c>
    </row>
    <row r="2" spans="1:13" s="90" customFormat="1" ht="13.5" thickBot="1">
      <c r="A2" s="79" t="s">
        <v>50</v>
      </c>
      <c r="B2" s="79" t="s">
        <v>63</v>
      </c>
      <c r="C2" s="117" t="s">
        <v>64</v>
      </c>
      <c r="D2" s="79" t="s">
        <v>65</v>
      </c>
      <c r="E2" s="79" t="s">
        <v>66</v>
      </c>
      <c r="F2" s="117" t="s">
        <v>64</v>
      </c>
      <c r="G2" s="79" t="s">
        <v>65</v>
      </c>
      <c r="H2" s="79" t="s">
        <v>67</v>
      </c>
      <c r="I2" s="117" t="s">
        <v>64</v>
      </c>
      <c r="J2" s="79" t="s">
        <v>65</v>
      </c>
      <c r="K2" s="79" t="s">
        <v>68</v>
      </c>
      <c r="L2" s="117" t="s">
        <v>64</v>
      </c>
      <c r="M2" s="79" t="s">
        <v>65</v>
      </c>
    </row>
    <row r="3" spans="1:13">
      <c r="A3" s="78"/>
      <c r="B3" s="4"/>
      <c r="C3" s="82"/>
      <c r="D3" s="82"/>
      <c r="E3" s="4"/>
      <c r="F3" s="82"/>
      <c r="G3" s="82"/>
      <c r="H3" s="4"/>
      <c r="I3" s="82"/>
      <c r="J3" s="82"/>
      <c r="K3" s="4"/>
      <c r="L3" s="82"/>
      <c r="M3" s="82"/>
    </row>
    <row r="4" spans="1:13">
      <c r="A4" s="123"/>
      <c r="B4" s="86"/>
      <c r="C4" s="106"/>
      <c r="D4" s="106"/>
      <c r="E4" s="86"/>
      <c r="F4" s="106"/>
      <c r="G4" s="106"/>
      <c r="H4" s="86"/>
      <c r="I4" s="106"/>
      <c r="J4" s="106"/>
      <c r="K4" s="86"/>
      <c r="L4" s="106"/>
      <c r="M4" s="106"/>
    </row>
    <row r="5" spans="1:13">
      <c r="A5" s="123"/>
      <c r="B5" s="86"/>
      <c r="C5" s="106"/>
      <c r="D5" s="106"/>
      <c r="E5" s="86"/>
      <c r="F5" s="106"/>
      <c r="G5" s="106"/>
      <c r="H5" s="86"/>
      <c r="I5" s="106"/>
      <c r="J5" s="106"/>
      <c r="K5" s="86"/>
      <c r="L5" s="106"/>
      <c r="M5" s="106"/>
    </row>
    <row r="6" spans="1:13">
      <c r="A6" s="123"/>
      <c r="B6" s="86"/>
      <c r="C6" s="106"/>
      <c r="D6" s="106"/>
      <c r="E6" s="86"/>
      <c r="F6" s="106"/>
      <c r="G6" s="106"/>
      <c r="H6" s="86"/>
      <c r="I6" s="106"/>
      <c r="J6" s="106"/>
      <c r="K6" s="86"/>
      <c r="L6" s="106"/>
      <c r="M6" s="106"/>
    </row>
    <row r="7" spans="1:13">
      <c r="A7" s="123"/>
      <c r="B7" s="86"/>
      <c r="C7" s="106"/>
      <c r="D7" s="106"/>
      <c r="E7" s="86"/>
      <c r="F7" s="106"/>
      <c r="G7" s="106"/>
      <c r="H7" s="86"/>
      <c r="I7" s="106"/>
      <c r="J7" s="106"/>
      <c r="K7" s="86"/>
      <c r="L7" s="106"/>
      <c r="M7" s="106"/>
    </row>
    <row r="8" spans="1:13">
      <c r="A8" s="123"/>
      <c r="B8" s="86"/>
      <c r="C8" s="106"/>
      <c r="D8" s="106"/>
      <c r="E8" s="86"/>
      <c r="F8" s="106"/>
      <c r="G8" s="106"/>
      <c r="H8" s="86"/>
      <c r="I8" s="106"/>
      <c r="J8" s="106"/>
      <c r="K8" s="86"/>
      <c r="L8" s="106"/>
      <c r="M8" s="106"/>
    </row>
    <row r="9" spans="1:13">
      <c r="A9" s="123"/>
      <c r="B9" s="86"/>
      <c r="C9" s="106"/>
      <c r="D9" s="106"/>
      <c r="E9" s="86"/>
      <c r="F9" s="106"/>
      <c r="G9" s="106"/>
      <c r="H9" s="86"/>
      <c r="I9" s="106"/>
      <c r="J9" s="106"/>
      <c r="K9" s="86"/>
      <c r="L9" s="106"/>
      <c r="M9" s="106"/>
    </row>
    <row r="10" spans="1:13">
      <c r="A10" s="123"/>
      <c r="B10" s="86"/>
      <c r="C10" s="106"/>
      <c r="D10" s="106"/>
      <c r="E10" s="86"/>
      <c r="F10" s="106"/>
      <c r="G10" s="106"/>
      <c r="H10" s="86"/>
      <c r="I10" s="106"/>
      <c r="J10" s="106"/>
      <c r="K10" s="86"/>
      <c r="L10" s="106"/>
      <c r="M10" s="106"/>
    </row>
    <row r="11" spans="1:13">
      <c r="A11" s="123"/>
      <c r="B11" s="86"/>
      <c r="C11" s="106"/>
      <c r="D11" s="106"/>
      <c r="E11" s="86"/>
      <c r="F11" s="106"/>
      <c r="G11" s="106"/>
      <c r="H11" s="86"/>
      <c r="I11" s="106"/>
      <c r="J11" s="106"/>
      <c r="K11" s="86"/>
      <c r="L11" s="106"/>
      <c r="M11" s="106"/>
    </row>
    <row r="12" spans="1:13">
      <c r="A12" s="123"/>
      <c r="B12" s="86"/>
      <c r="C12" s="106"/>
      <c r="D12" s="106"/>
      <c r="E12" s="86"/>
      <c r="F12" s="106"/>
      <c r="G12" s="106"/>
      <c r="H12" s="86"/>
      <c r="I12" s="106"/>
      <c r="J12" s="106"/>
      <c r="K12" s="86"/>
      <c r="L12" s="106"/>
      <c r="M12" s="106"/>
    </row>
    <row r="13" spans="1:13">
      <c r="A13" s="123"/>
      <c r="B13" s="86"/>
      <c r="C13" s="106"/>
      <c r="D13" s="106"/>
      <c r="E13" s="86"/>
      <c r="F13" s="106"/>
      <c r="G13" s="106"/>
      <c r="H13" s="86"/>
      <c r="I13" s="106"/>
      <c r="J13" s="106"/>
      <c r="K13" s="86"/>
      <c r="L13" s="106"/>
      <c r="M13" s="106"/>
    </row>
    <row r="14" spans="1:13">
      <c r="A14" s="123"/>
      <c r="B14" s="86"/>
      <c r="C14" s="106"/>
      <c r="D14" s="106"/>
      <c r="E14" s="86"/>
      <c r="F14" s="106"/>
      <c r="G14" s="106"/>
      <c r="H14" s="86"/>
      <c r="I14" s="106"/>
      <c r="J14" s="106"/>
      <c r="K14" s="86"/>
      <c r="L14" s="106"/>
      <c r="M14" s="106"/>
    </row>
    <row r="15" spans="1:13">
      <c r="A15" s="123"/>
      <c r="B15" s="86"/>
      <c r="C15" s="106"/>
      <c r="D15" s="106"/>
      <c r="E15" s="86"/>
      <c r="F15" s="106"/>
      <c r="G15" s="106"/>
      <c r="H15" s="86"/>
      <c r="I15" s="106"/>
      <c r="J15" s="106"/>
      <c r="K15" s="86"/>
      <c r="L15" s="106"/>
      <c r="M15" s="106"/>
    </row>
    <row r="16" spans="1:13">
      <c r="A16" s="123"/>
      <c r="B16" s="86"/>
      <c r="C16" s="106"/>
      <c r="D16" s="106"/>
      <c r="E16" s="86"/>
      <c r="F16" s="106"/>
      <c r="G16" s="106"/>
      <c r="H16" s="86"/>
      <c r="I16" s="106"/>
      <c r="J16" s="106"/>
      <c r="K16" s="86"/>
      <c r="L16" s="106"/>
      <c r="M16" s="106"/>
    </row>
    <row r="17" spans="1:18">
      <c r="A17" s="123"/>
      <c r="B17" s="86"/>
      <c r="C17" s="106"/>
      <c r="D17" s="106"/>
      <c r="E17" s="86"/>
      <c r="F17" s="106"/>
      <c r="G17" s="106"/>
      <c r="H17" s="86"/>
      <c r="I17" s="106"/>
      <c r="J17" s="106"/>
      <c r="K17" s="86"/>
      <c r="L17" s="106"/>
      <c r="M17" s="106"/>
    </row>
    <row r="18" spans="1:18">
      <c r="A18" s="123"/>
      <c r="B18" s="86"/>
      <c r="C18" s="106"/>
      <c r="D18" s="106"/>
      <c r="E18" s="86"/>
      <c r="F18" s="106"/>
      <c r="G18" s="106"/>
      <c r="H18" s="86"/>
      <c r="I18" s="106"/>
      <c r="J18" s="106"/>
      <c r="K18" s="86"/>
      <c r="L18" s="106"/>
      <c r="M18" s="106"/>
    </row>
    <row r="19" spans="1:18">
      <c r="A19" s="123"/>
      <c r="B19" s="86"/>
      <c r="C19" s="106"/>
      <c r="D19" s="106"/>
      <c r="E19" s="86"/>
      <c r="F19" s="106"/>
      <c r="G19" s="106"/>
      <c r="H19" s="86"/>
      <c r="I19" s="106"/>
      <c r="J19" s="106"/>
      <c r="K19" s="86"/>
      <c r="L19" s="106"/>
      <c r="M19" s="106"/>
    </row>
    <row r="20" spans="1:18">
      <c r="A20" s="123"/>
      <c r="B20" s="86"/>
      <c r="C20" s="106"/>
      <c r="D20" s="106"/>
      <c r="E20" s="86"/>
      <c r="F20" s="106"/>
      <c r="G20" s="106"/>
      <c r="H20" s="86"/>
      <c r="I20" s="106"/>
      <c r="J20" s="106"/>
      <c r="K20" s="86"/>
      <c r="L20" s="106"/>
      <c r="M20" s="106"/>
    </row>
    <row r="21" spans="1:18">
      <c r="A21" s="123"/>
      <c r="B21" s="86"/>
      <c r="C21" s="106"/>
      <c r="D21" s="106"/>
      <c r="E21" s="86"/>
      <c r="F21" s="106"/>
      <c r="G21" s="106"/>
      <c r="H21" s="86"/>
      <c r="I21" s="106"/>
      <c r="J21" s="106"/>
      <c r="K21" s="86"/>
      <c r="L21" s="106"/>
      <c r="M21" s="106"/>
    </row>
    <row r="22" spans="1:18">
      <c r="A22" s="123"/>
      <c r="B22" s="86"/>
      <c r="C22" s="106"/>
      <c r="D22" s="106"/>
      <c r="E22" s="86"/>
      <c r="F22" s="106"/>
      <c r="G22" s="106"/>
      <c r="H22" s="86"/>
      <c r="I22" s="106"/>
      <c r="J22" s="106"/>
      <c r="K22" s="86"/>
      <c r="L22" s="106"/>
      <c r="M22" s="106"/>
    </row>
    <row r="23" spans="1:18">
      <c r="A23" s="123"/>
      <c r="B23" s="86"/>
      <c r="C23" s="106"/>
      <c r="D23" s="106"/>
      <c r="E23" s="86"/>
      <c r="F23" s="106"/>
      <c r="G23" s="106"/>
      <c r="H23" s="86"/>
      <c r="I23" s="106"/>
      <c r="J23" s="106"/>
      <c r="K23" s="86"/>
      <c r="L23" s="106"/>
      <c r="M23" s="106"/>
    </row>
    <row r="24" spans="1:18">
      <c r="A24" s="123"/>
      <c r="B24" s="86"/>
      <c r="C24" s="106"/>
      <c r="D24" s="106"/>
      <c r="E24" s="86"/>
      <c r="F24" s="106"/>
      <c r="G24" s="106"/>
      <c r="H24" s="86"/>
      <c r="I24" s="106"/>
      <c r="J24" s="106"/>
      <c r="K24" s="86"/>
      <c r="L24" s="106"/>
      <c r="M24" s="106"/>
    </row>
    <row r="25" spans="1:18">
      <c r="A25" s="123"/>
      <c r="B25" s="86"/>
      <c r="C25" s="106"/>
      <c r="D25" s="106"/>
      <c r="E25" s="86"/>
      <c r="F25" s="106"/>
      <c r="G25" s="106"/>
      <c r="H25" s="86"/>
      <c r="I25" s="106"/>
      <c r="J25" s="106"/>
      <c r="K25" s="86"/>
      <c r="L25" s="106"/>
      <c r="M25" s="106"/>
    </row>
    <row r="26" spans="1:18">
      <c r="A26" s="123"/>
      <c r="B26" s="86"/>
      <c r="C26" s="106"/>
      <c r="D26" s="106"/>
      <c r="E26" s="86"/>
      <c r="F26" s="106"/>
      <c r="G26" s="106"/>
      <c r="H26" s="86"/>
      <c r="I26" s="106"/>
      <c r="J26" s="106"/>
      <c r="K26" s="86"/>
      <c r="L26" s="106"/>
      <c r="M26" s="106"/>
    </row>
    <row r="27" spans="1:18">
      <c r="A27" s="123"/>
      <c r="B27" s="86"/>
      <c r="C27" s="106"/>
      <c r="D27" s="106"/>
      <c r="E27" s="86"/>
      <c r="F27" s="106"/>
      <c r="G27" s="106"/>
      <c r="H27" s="86"/>
      <c r="I27" s="106"/>
      <c r="J27" s="106"/>
      <c r="K27" s="86"/>
      <c r="L27" s="106"/>
      <c r="M27" s="106"/>
    </row>
    <row r="28" spans="1:18">
      <c r="A28" s="123"/>
      <c r="B28" s="86"/>
      <c r="C28" s="106"/>
      <c r="D28" s="106"/>
      <c r="E28" s="86"/>
      <c r="F28" s="106"/>
      <c r="G28" s="106"/>
      <c r="H28" s="86"/>
      <c r="I28" s="106"/>
      <c r="J28" s="106"/>
      <c r="K28" s="86"/>
      <c r="L28" s="106"/>
      <c r="M28" s="106"/>
    </row>
    <row r="29" spans="1:18">
      <c r="A29" s="123"/>
      <c r="B29" s="86"/>
      <c r="C29" s="106"/>
      <c r="D29" s="106"/>
      <c r="E29" s="86"/>
      <c r="F29" s="106"/>
      <c r="G29" s="106"/>
      <c r="H29" s="86"/>
      <c r="I29" s="106"/>
      <c r="J29" s="106"/>
      <c r="K29" s="86"/>
      <c r="L29" s="106"/>
      <c r="M29" s="106"/>
    </row>
    <row r="30" spans="1:18">
      <c r="A30" s="123"/>
      <c r="B30" s="86"/>
      <c r="C30" s="106"/>
      <c r="D30" s="106"/>
      <c r="E30" s="86"/>
      <c r="F30" s="106"/>
      <c r="G30" s="106"/>
      <c r="H30" s="86"/>
      <c r="I30" s="106"/>
      <c r="J30" s="106"/>
      <c r="K30" s="86"/>
      <c r="L30" s="106"/>
      <c r="M30" s="106"/>
    </row>
    <row r="31" spans="1:18">
      <c r="A31" s="123"/>
      <c r="B31" s="86"/>
      <c r="C31" s="106"/>
      <c r="D31" s="106"/>
      <c r="E31" s="86"/>
      <c r="F31" s="106"/>
      <c r="G31" s="106"/>
      <c r="H31" s="86"/>
      <c r="I31" s="106"/>
      <c r="J31" s="106"/>
      <c r="K31" s="86"/>
      <c r="L31" s="106"/>
      <c r="M31" s="106"/>
      <c r="N31" s="416"/>
      <c r="O31" s="416"/>
      <c r="P31" s="416"/>
      <c r="Q31" s="416"/>
      <c r="R31" s="416"/>
    </row>
    <row r="32" spans="1:18">
      <c r="A32" s="123"/>
      <c r="B32" s="86"/>
      <c r="C32" s="106"/>
      <c r="D32" s="106"/>
      <c r="E32" s="86"/>
      <c r="F32" s="106"/>
      <c r="G32" s="106"/>
      <c r="H32" s="86"/>
      <c r="I32" s="106"/>
      <c r="J32" s="106"/>
      <c r="K32" s="86"/>
      <c r="L32" s="106"/>
      <c r="M32" s="106"/>
    </row>
    <row r="33" spans="1:13">
      <c r="A33" s="123"/>
      <c r="B33" s="86"/>
      <c r="C33" s="106"/>
      <c r="D33" s="106"/>
      <c r="E33" s="86"/>
      <c r="F33" s="106"/>
      <c r="G33" s="106"/>
      <c r="H33" s="86"/>
      <c r="I33" s="106"/>
      <c r="J33" s="106"/>
      <c r="K33" s="86"/>
      <c r="L33" s="106"/>
      <c r="M33" s="106"/>
    </row>
    <row r="34" spans="1:13">
      <c r="A34" s="123"/>
      <c r="B34" s="86"/>
      <c r="C34" s="106"/>
      <c r="D34" s="106"/>
      <c r="E34" s="86"/>
      <c r="F34" s="106"/>
      <c r="G34" s="106"/>
      <c r="H34" s="86"/>
      <c r="I34" s="106"/>
      <c r="J34" s="106"/>
      <c r="K34" s="86"/>
      <c r="L34" s="106"/>
      <c r="M34" s="106"/>
    </row>
    <row r="35" spans="1:13">
      <c r="A35" s="123"/>
      <c r="B35" s="86"/>
      <c r="C35" s="106"/>
      <c r="D35" s="106"/>
      <c r="E35" s="86"/>
      <c r="F35" s="106"/>
      <c r="G35" s="106"/>
      <c r="H35" s="86"/>
      <c r="I35" s="106"/>
      <c r="J35" s="106"/>
      <c r="K35" s="86"/>
      <c r="L35" s="106"/>
      <c r="M35" s="106"/>
    </row>
    <row r="36" spans="1:13">
      <c r="A36" s="123"/>
      <c r="B36" s="86"/>
      <c r="C36" s="106"/>
      <c r="D36" s="106"/>
      <c r="E36" s="86"/>
      <c r="F36" s="106"/>
      <c r="G36" s="106"/>
      <c r="H36" s="86"/>
      <c r="I36" s="106"/>
      <c r="J36" s="106"/>
      <c r="K36" s="86"/>
      <c r="L36" s="106"/>
      <c r="M36" s="106"/>
    </row>
    <row r="37" spans="1:13">
      <c r="A37" s="123"/>
      <c r="B37" s="86"/>
      <c r="C37" s="106"/>
      <c r="D37" s="106"/>
      <c r="E37" s="86"/>
      <c r="F37" s="106"/>
      <c r="G37" s="106"/>
      <c r="H37" s="86"/>
      <c r="I37" s="106"/>
      <c r="J37" s="106"/>
      <c r="K37" s="86"/>
      <c r="L37" s="106"/>
      <c r="M37" s="106"/>
    </row>
    <row r="38" spans="1:13">
      <c r="A38" s="123"/>
      <c r="B38" s="86"/>
      <c r="C38" s="106"/>
      <c r="D38" s="106"/>
      <c r="E38" s="86"/>
      <c r="F38" s="106"/>
      <c r="G38" s="106"/>
      <c r="H38" s="86"/>
      <c r="I38" s="106"/>
      <c r="J38" s="106"/>
      <c r="K38" s="86"/>
      <c r="L38" s="106"/>
      <c r="M38" s="106"/>
    </row>
    <row r="39" spans="1:13">
      <c r="A39" s="123"/>
      <c r="B39" s="86"/>
      <c r="C39" s="106"/>
      <c r="D39" s="106"/>
      <c r="E39" s="86"/>
      <c r="F39" s="106"/>
      <c r="G39" s="106"/>
      <c r="H39" s="86"/>
      <c r="I39" s="106"/>
      <c r="J39" s="106"/>
      <c r="K39" s="86"/>
      <c r="L39" s="106"/>
      <c r="M39" s="106"/>
    </row>
    <row r="40" spans="1:13">
      <c r="A40" s="123"/>
      <c r="B40" s="86"/>
      <c r="C40" s="106"/>
      <c r="D40" s="106"/>
      <c r="E40" s="86"/>
      <c r="F40" s="106"/>
      <c r="G40" s="106"/>
      <c r="H40" s="86"/>
      <c r="I40" s="106"/>
      <c r="J40" s="106"/>
      <c r="K40" s="86"/>
      <c r="L40" s="106"/>
      <c r="M40" s="106"/>
    </row>
    <row r="41" spans="1:13">
      <c r="A41" s="123"/>
      <c r="B41" s="86"/>
      <c r="C41" s="106"/>
      <c r="D41" s="106"/>
      <c r="E41" s="86"/>
      <c r="F41" s="106"/>
      <c r="G41" s="106"/>
      <c r="H41" s="86"/>
      <c r="I41" s="106"/>
      <c r="J41" s="106"/>
      <c r="K41" s="86"/>
      <c r="L41" s="106"/>
      <c r="M41" s="106"/>
    </row>
    <row r="42" spans="1:13">
      <c r="A42" s="123"/>
      <c r="B42" s="86"/>
      <c r="C42" s="106"/>
      <c r="D42" s="106"/>
      <c r="E42" s="86"/>
      <c r="F42" s="106"/>
      <c r="G42" s="106"/>
      <c r="H42" s="86"/>
      <c r="I42" s="106"/>
      <c r="J42" s="106"/>
      <c r="K42" s="86"/>
      <c r="L42" s="106"/>
      <c r="M42" s="106"/>
    </row>
    <row r="43" spans="1:13">
      <c r="A43" s="123"/>
      <c r="B43" s="86"/>
      <c r="C43" s="106"/>
      <c r="D43" s="106"/>
      <c r="E43" s="86"/>
      <c r="F43" s="106"/>
      <c r="G43" s="106"/>
      <c r="H43" s="86"/>
      <c r="I43" s="106"/>
      <c r="J43" s="106"/>
      <c r="K43" s="86"/>
      <c r="L43" s="106"/>
      <c r="M43" s="106"/>
    </row>
    <row r="44" spans="1:13">
      <c r="A44" s="123"/>
      <c r="B44" s="86"/>
      <c r="C44" s="106"/>
      <c r="D44" s="106"/>
      <c r="E44" s="86"/>
      <c r="F44" s="106"/>
      <c r="G44" s="106"/>
      <c r="H44" s="86"/>
      <c r="I44" s="106"/>
      <c r="J44" s="106"/>
      <c r="K44" s="86"/>
      <c r="L44" s="106"/>
      <c r="M44" s="106"/>
    </row>
    <row r="45" spans="1:13">
      <c r="A45" s="123"/>
      <c r="B45" s="86"/>
      <c r="C45" s="106"/>
      <c r="D45" s="106"/>
      <c r="E45" s="86"/>
      <c r="F45" s="106"/>
      <c r="G45" s="106"/>
      <c r="H45" s="86"/>
      <c r="I45" s="106"/>
      <c r="J45" s="106"/>
      <c r="K45" s="86"/>
      <c r="L45" s="106"/>
      <c r="M45" s="106"/>
    </row>
    <row r="46" spans="1:13">
      <c r="A46" s="123"/>
      <c r="B46" s="86"/>
      <c r="C46" s="106"/>
      <c r="D46" s="106"/>
      <c r="E46" s="86"/>
      <c r="F46" s="106"/>
      <c r="G46" s="106"/>
      <c r="H46" s="86"/>
      <c r="I46" s="106"/>
      <c r="J46" s="106"/>
      <c r="K46" s="86"/>
      <c r="L46" s="106"/>
      <c r="M46" s="106"/>
    </row>
    <row r="47" spans="1:13">
      <c r="A47" s="123"/>
      <c r="B47" s="86"/>
      <c r="C47" s="106"/>
      <c r="D47" s="106"/>
      <c r="E47" s="86"/>
      <c r="F47" s="106"/>
      <c r="G47" s="106"/>
      <c r="H47" s="86"/>
      <c r="I47" s="106"/>
      <c r="J47" s="106"/>
      <c r="K47" s="86"/>
      <c r="L47" s="106"/>
      <c r="M47" s="106"/>
    </row>
    <row r="48" spans="1:13">
      <c r="A48" s="123"/>
      <c r="B48" s="86"/>
      <c r="C48" s="106"/>
      <c r="D48" s="106"/>
      <c r="E48" s="86"/>
      <c r="F48" s="106"/>
      <c r="G48" s="106"/>
      <c r="H48" s="86"/>
      <c r="I48" s="106"/>
      <c r="J48" s="106"/>
      <c r="K48" s="86"/>
      <c r="L48" s="106"/>
      <c r="M48" s="106"/>
    </row>
    <row r="49" spans="1:13">
      <c r="A49" s="123"/>
      <c r="B49" s="86"/>
      <c r="C49" s="106"/>
      <c r="D49" s="106"/>
      <c r="E49" s="86"/>
      <c r="F49" s="106"/>
      <c r="G49" s="106"/>
      <c r="H49" s="86"/>
      <c r="I49" s="106"/>
      <c r="J49" s="106"/>
      <c r="K49" s="86"/>
      <c r="L49" s="106"/>
      <c r="M49" s="106"/>
    </row>
    <row r="50" spans="1:13">
      <c r="A50" s="123"/>
      <c r="B50" s="86"/>
      <c r="C50" s="106"/>
      <c r="D50" s="106"/>
      <c r="E50" s="86"/>
      <c r="F50" s="106"/>
      <c r="G50" s="106"/>
      <c r="H50" s="86"/>
      <c r="I50" s="106"/>
      <c r="J50" s="106"/>
      <c r="K50" s="86"/>
      <c r="L50" s="106"/>
      <c r="M50" s="106"/>
    </row>
    <row r="51" spans="1:13" ht="15.75" thickBot="1">
      <c r="A51" s="77"/>
      <c r="B51" s="86"/>
      <c r="C51" s="106"/>
      <c r="D51" s="106"/>
      <c r="E51" s="86"/>
      <c r="F51" s="106"/>
      <c r="G51" s="106"/>
      <c r="H51" s="86"/>
      <c r="I51" s="106"/>
      <c r="J51" s="106"/>
      <c r="K51" s="86"/>
      <c r="L51" s="106"/>
      <c r="M51" s="106"/>
    </row>
    <row r="52" spans="1:13">
      <c r="C52" s="298"/>
      <c r="D52" s="298"/>
      <c r="F52" s="298"/>
      <c r="G52" s="298"/>
      <c r="H52" s="86"/>
      <c r="I52" s="298"/>
      <c r="J52" s="298"/>
      <c r="K52" s="86"/>
      <c r="L52" s="298"/>
      <c r="M52" s="298"/>
    </row>
    <row r="53" spans="1:13" ht="15.75" thickBot="1">
      <c r="B53" s="89"/>
      <c r="C53" s="11"/>
      <c r="D53" s="11"/>
      <c r="E53" s="89"/>
      <c r="F53" s="11"/>
      <c r="G53" s="11"/>
      <c r="H53" s="89"/>
      <c r="I53" s="11"/>
      <c r="J53" s="11"/>
      <c r="K53" s="89"/>
      <c r="L53" s="11"/>
      <c r="M53" s="11"/>
    </row>
  </sheetData>
  <mergeCells count="1">
    <mergeCell ref="N31:R31"/>
  </mergeCells>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53"/>
  <sheetViews>
    <sheetView workbookViewId="0">
      <selection activeCell="B1" sqref="B1"/>
    </sheetView>
  </sheetViews>
  <sheetFormatPr defaultColWidth="9.140625" defaultRowHeight="12.75"/>
  <cols>
    <col min="1" max="1" width="36.5703125" style="1" bestFit="1" customWidth="1"/>
    <col min="2" max="2" width="13.5703125" style="13" bestFit="1" customWidth="1"/>
    <col min="3" max="3" width="19.5703125" style="14" bestFit="1" customWidth="1"/>
    <col min="4" max="16384" width="9.140625" style="1"/>
  </cols>
  <sheetData>
    <row r="1" spans="1:27" ht="13.5" thickBot="1">
      <c r="A1" s="230" t="s">
        <v>69</v>
      </c>
      <c r="B1" s="13" t="s">
        <v>62</v>
      </c>
    </row>
    <row r="2" spans="1:27" ht="13.5" thickBot="1">
      <c r="A2" s="102" t="s">
        <v>70</v>
      </c>
      <c r="B2" s="143" t="s">
        <v>71</v>
      </c>
      <c r="C2" s="144" t="s">
        <v>65</v>
      </c>
    </row>
    <row r="3" spans="1:27">
      <c r="A3" s="85"/>
      <c r="B3" s="145"/>
      <c r="C3" s="146"/>
    </row>
    <row r="4" spans="1:27" s="7" customFormat="1">
      <c r="A4" s="86"/>
      <c r="B4" s="147"/>
      <c r="C4" s="148"/>
      <c r="D4" s="1"/>
      <c r="E4" s="1"/>
      <c r="F4" s="1"/>
      <c r="G4" s="1"/>
      <c r="H4" s="1"/>
      <c r="I4" s="1"/>
      <c r="J4" s="1"/>
      <c r="K4" s="1"/>
      <c r="L4" s="1"/>
      <c r="M4" s="1"/>
      <c r="N4" s="1"/>
      <c r="O4" s="1"/>
      <c r="P4" s="1"/>
      <c r="Q4" s="1"/>
      <c r="R4" s="1"/>
      <c r="S4" s="1"/>
      <c r="T4" s="1"/>
      <c r="U4" s="1"/>
      <c r="V4" s="1"/>
      <c r="W4" s="1"/>
      <c r="X4" s="1"/>
      <c r="Y4" s="1"/>
      <c r="Z4" s="1"/>
      <c r="AA4" s="1"/>
    </row>
    <row r="5" spans="1:27">
      <c r="A5" s="86"/>
      <c r="B5" s="147"/>
      <c r="C5" s="148"/>
    </row>
    <row r="6" spans="1:27">
      <c r="A6" s="86"/>
      <c r="B6" s="147"/>
      <c r="C6" s="148"/>
    </row>
    <row r="7" spans="1:27">
      <c r="A7" s="86"/>
      <c r="B7" s="148"/>
      <c r="C7" s="148"/>
    </row>
    <row r="8" spans="1:27">
      <c r="A8" s="86"/>
      <c r="B8" s="147"/>
      <c r="C8" s="148"/>
    </row>
    <row r="9" spans="1:27">
      <c r="A9" s="86"/>
      <c r="B9" s="148"/>
      <c r="C9" s="148"/>
    </row>
    <row r="10" spans="1:27">
      <c r="A10" s="86"/>
      <c r="B10" s="148"/>
      <c r="C10" s="148"/>
    </row>
    <row r="11" spans="1:27">
      <c r="A11" s="86"/>
      <c r="B11" s="147"/>
      <c r="C11" s="148"/>
    </row>
    <row r="12" spans="1:27">
      <c r="A12" s="86"/>
      <c r="B12" s="147"/>
      <c r="C12" s="148"/>
    </row>
    <row r="13" spans="1:27">
      <c r="A13" s="86"/>
      <c r="B13" s="147"/>
      <c r="C13" s="148"/>
    </row>
    <row r="14" spans="1:27">
      <c r="A14" s="86"/>
      <c r="B14" s="147"/>
      <c r="C14" s="148"/>
    </row>
    <row r="15" spans="1:27">
      <c r="A15" s="86"/>
      <c r="B15" s="147"/>
      <c r="C15" s="148"/>
    </row>
    <row r="16" spans="1:27">
      <c r="A16" s="86"/>
      <c r="B16" s="147"/>
      <c r="C16" s="148"/>
    </row>
    <row r="17" spans="1:3">
      <c r="A17" s="86"/>
      <c r="B17" s="147"/>
      <c r="C17" s="148"/>
    </row>
    <row r="18" spans="1:3">
      <c r="A18" s="86"/>
      <c r="B18" s="148"/>
      <c r="C18" s="148"/>
    </row>
    <row r="19" spans="1:3">
      <c r="A19" s="86"/>
      <c r="B19" s="147"/>
      <c r="C19" s="148"/>
    </row>
    <row r="20" spans="1:3">
      <c r="A20" s="86"/>
      <c r="B20" s="147"/>
      <c r="C20" s="148"/>
    </row>
    <row r="21" spans="1:3">
      <c r="A21" s="86"/>
      <c r="B21" s="148"/>
      <c r="C21" s="148"/>
    </row>
    <row r="22" spans="1:3">
      <c r="A22" s="86"/>
      <c r="B22" s="148"/>
      <c r="C22" s="148"/>
    </row>
    <row r="23" spans="1:3">
      <c r="A23" s="86"/>
      <c r="B23" s="148"/>
      <c r="C23" s="148"/>
    </row>
    <row r="24" spans="1:3">
      <c r="A24" s="86"/>
      <c r="B24" s="147"/>
      <c r="C24" s="148"/>
    </row>
    <row r="25" spans="1:3">
      <c r="A25" s="86"/>
      <c r="B25" s="147"/>
      <c r="C25" s="148"/>
    </row>
    <row r="26" spans="1:3">
      <c r="A26" s="86"/>
      <c r="B26" s="147"/>
      <c r="C26" s="148"/>
    </row>
    <row r="27" spans="1:3">
      <c r="A27" s="86"/>
      <c r="B27" s="147"/>
      <c r="C27" s="148"/>
    </row>
    <row r="28" spans="1:3">
      <c r="A28" s="86"/>
      <c r="B28" s="147"/>
      <c r="C28" s="148"/>
    </row>
    <row r="29" spans="1:3">
      <c r="A29" s="86"/>
      <c r="B29" s="148"/>
      <c r="C29" s="148"/>
    </row>
    <row r="30" spans="1:3">
      <c r="A30" s="86"/>
      <c r="B30" s="147"/>
      <c r="C30" s="148"/>
    </row>
    <row r="31" spans="1:3">
      <c r="A31" s="86"/>
      <c r="B31" s="147"/>
      <c r="C31" s="148"/>
    </row>
    <row r="32" spans="1:3">
      <c r="A32" s="86"/>
      <c r="B32" s="147"/>
      <c r="C32" s="148"/>
    </row>
    <row r="33" spans="1:3">
      <c r="A33" s="86"/>
      <c r="B33" s="147"/>
      <c r="C33" s="148"/>
    </row>
    <row r="34" spans="1:3">
      <c r="A34" s="86"/>
      <c r="B34" s="147"/>
      <c r="C34" s="148"/>
    </row>
    <row r="35" spans="1:3">
      <c r="A35" s="86"/>
      <c r="B35" s="148"/>
      <c r="C35" s="148"/>
    </row>
    <row r="36" spans="1:3">
      <c r="A36" s="86"/>
      <c r="B36" s="147"/>
      <c r="C36" s="148"/>
    </row>
    <row r="37" spans="1:3">
      <c r="A37" s="86"/>
      <c r="B37" s="147"/>
      <c r="C37" s="148"/>
    </row>
    <row r="38" spans="1:3">
      <c r="A38" s="86"/>
      <c r="B38" s="147"/>
      <c r="C38" s="148"/>
    </row>
    <row r="39" spans="1:3">
      <c r="A39" s="86"/>
      <c r="B39" s="148"/>
      <c r="C39" s="148"/>
    </row>
    <row r="40" spans="1:3">
      <c r="A40" s="86"/>
      <c r="B40" s="147"/>
      <c r="C40" s="148"/>
    </row>
    <row r="41" spans="1:3">
      <c r="A41" s="86"/>
      <c r="B41" s="147"/>
      <c r="C41" s="148"/>
    </row>
    <row r="42" spans="1:3">
      <c r="A42" s="86"/>
      <c r="B42" s="147"/>
      <c r="C42" s="148"/>
    </row>
    <row r="43" spans="1:3">
      <c r="A43" s="86"/>
      <c r="B43" s="147"/>
      <c r="C43" s="148"/>
    </row>
    <row r="44" spans="1:3">
      <c r="A44" s="86"/>
      <c r="B44" s="148"/>
      <c r="C44" s="148"/>
    </row>
    <row r="45" spans="1:3">
      <c r="A45" s="86"/>
      <c r="B45" s="148"/>
      <c r="C45" s="148"/>
    </row>
    <row r="46" spans="1:3">
      <c r="A46" s="86"/>
      <c r="B46" s="147"/>
      <c r="C46" s="148"/>
    </row>
    <row r="47" spans="1:3">
      <c r="A47" s="86"/>
      <c r="B47" s="148"/>
      <c r="C47" s="148"/>
    </row>
    <row r="48" spans="1:3">
      <c r="A48" s="86"/>
      <c r="B48" s="147"/>
      <c r="C48" s="148"/>
    </row>
    <row r="49" spans="1:3">
      <c r="A49" s="86"/>
      <c r="B49" s="147"/>
      <c r="C49" s="148"/>
    </row>
    <row r="50" spans="1:3">
      <c r="A50" s="86"/>
      <c r="B50" s="147"/>
      <c r="C50" s="148"/>
    </row>
    <row r="51" spans="1:3">
      <c r="A51" s="86"/>
      <c r="B51" s="147"/>
      <c r="C51" s="148"/>
    </row>
    <row r="52" spans="1:3">
      <c r="A52" s="86"/>
      <c r="B52" s="147"/>
      <c r="C52" s="148"/>
    </row>
    <row r="53" spans="1:3">
      <c r="A53" s="86"/>
      <c r="B53" s="147"/>
      <c r="C53" s="148"/>
    </row>
    <row r="54" spans="1:3">
      <c r="A54" s="86"/>
      <c r="B54" s="148"/>
      <c r="C54" s="148"/>
    </row>
    <row r="55" spans="1:3">
      <c r="A55" s="86"/>
      <c r="B55" s="147"/>
      <c r="C55" s="148"/>
    </row>
    <row r="56" spans="1:3">
      <c r="A56" s="86"/>
      <c r="B56" s="147"/>
      <c r="C56" s="148"/>
    </row>
    <row r="57" spans="1:3">
      <c r="A57" s="86"/>
      <c r="B57" s="147"/>
      <c r="C57" s="148"/>
    </row>
    <row r="58" spans="1:3">
      <c r="A58" s="86"/>
      <c r="B58" s="148"/>
      <c r="C58" s="148"/>
    </row>
    <row r="59" spans="1:3">
      <c r="A59" s="86"/>
      <c r="B59" s="147"/>
      <c r="C59" s="148"/>
    </row>
    <row r="60" spans="1:3">
      <c r="A60" s="86"/>
      <c r="B60" s="147"/>
      <c r="C60" s="148"/>
    </row>
    <row r="61" spans="1:3">
      <c r="A61" s="86"/>
      <c r="B61" s="147"/>
      <c r="C61" s="148"/>
    </row>
    <row r="62" spans="1:3">
      <c r="A62" s="86"/>
      <c r="B62" s="147"/>
      <c r="C62" s="148"/>
    </row>
    <row r="63" spans="1:3">
      <c r="A63" s="86"/>
      <c r="B63" s="147"/>
      <c r="C63" s="148"/>
    </row>
    <row r="64" spans="1:3">
      <c r="A64" s="86"/>
      <c r="B64" s="147"/>
      <c r="C64" s="148"/>
    </row>
    <row r="65" spans="1:3">
      <c r="A65" s="86"/>
      <c r="B65" s="147"/>
      <c r="C65" s="148"/>
    </row>
    <row r="66" spans="1:3">
      <c r="A66" s="86"/>
      <c r="B66" s="147"/>
      <c r="C66" s="148"/>
    </row>
    <row r="67" spans="1:3">
      <c r="A67" s="86"/>
      <c r="B67" s="148"/>
      <c r="C67" s="148"/>
    </row>
    <row r="68" spans="1:3">
      <c r="A68" s="86"/>
      <c r="B68" s="147"/>
      <c r="C68" s="148"/>
    </row>
    <row r="69" spans="1:3">
      <c r="A69" s="86"/>
      <c r="B69" s="147"/>
      <c r="C69" s="148"/>
    </row>
    <row r="70" spans="1:3">
      <c r="A70" s="86"/>
      <c r="B70" s="147"/>
      <c r="C70" s="148"/>
    </row>
    <row r="71" spans="1:3">
      <c r="A71" s="86"/>
      <c r="B71" s="147"/>
      <c r="C71" s="148"/>
    </row>
    <row r="72" spans="1:3">
      <c r="A72" s="86"/>
      <c r="B72" s="147"/>
      <c r="C72" s="148"/>
    </row>
    <row r="73" spans="1:3">
      <c r="A73" s="86"/>
      <c r="B73" s="147"/>
      <c r="C73" s="148"/>
    </row>
    <row r="74" spans="1:3">
      <c r="A74" s="86"/>
      <c r="B74" s="148"/>
      <c r="C74" s="148"/>
    </row>
    <row r="75" spans="1:3">
      <c r="A75" s="86"/>
      <c r="B75" s="147"/>
      <c r="C75" s="148"/>
    </row>
    <row r="76" spans="1:3">
      <c r="A76" s="86"/>
      <c r="B76" s="147"/>
      <c r="C76" s="148"/>
    </row>
    <row r="77" spans="1:3">
      <c r="A77" s="86"/>
      <c r="B77" s="147"/>
      <c r="C77" s="148"/>
    </row>
    <row r="78" spans="1:3">
      <c r="A78" s="86"/>
      <c r="B78" s="147"/>
      <c r="C78" s="148"/>
    </row>
    <row r="79" spans="1:3">
      <c r="A79" s="86"/>
      <c r="B79" s="147"/>
      <c r="C79" s="148"/>
    </row>
    <row r="80" spans="1:3">
      <c r="A80" s="86"/>
      <c r="B80" s="147"/>
      <c r="C80" s="148"/>
    </row>
    <row r="81" spans="1:3">
      <c r="A81" s="86"/>
      <c r="B81" s="147"/>
      <c r="C81" s="148"/>
    </row>
    <row r="82" spans="1:3">
      <c r="A82" s="86"/>
      <c r="B82" s="148"/>
      <c r="C82" s="148"/>
    </row>
    <row r="83" spans="1:3">
      <c r="A83" s="86"/>
      <c r="B83" s="148"/>
      <c r="C83" s="148"/>
    </row>
    <row r="84" spans="1:3">
      <c r="A84" s="86"/>
      <c r="B84" s="147"/>
      <c r="C84" s="148"/>
    </row>
    <row r="85" spans="1:3">
      <c r="A85" s="86"/>
      <c r="B85" s="147"/>
      <c r="C85" s="148"/>
    </row>
    <row r="86" spans="1:3">
      <c r="A86" s="86"/>
      <c r="B86" s="147"/>
      <c r="C86" s="148"/>
    </row>
    <row r="87" spans="1:3">
      <c r="A87" s="86"/>
      <c r="B87" s="147"/>
      <c r="C87" s="148"/>
    </row>
    <row r="88" spans="1:3">
      <c r="A88" s="86"/>
      <c r="B88" s="147"/>
      <c r="C88" s="148"/>
    </row>
    <row r="89" spans="1:3">
      <c r="A89" s="86"/>
      <c r="B89" s="148"/>
      <c r="C89" s="148"/>
    </row>
    <row r="90" spans="1:3">
      <c r="A90" s="86"/>
      <c r="B90" s="148"/>
      <c r="C90" s="148"/>
    </row>
    <row r="91" spans="1:3">
      <c r="A91" s="86"/>
      <c r="B91" s="148"/>
      <c r="C91" s="148"/>
    </row>
    <row r="92" spans="1:3">
      <c r="A92" s="86"/>
      <c r="B92" s="147"/>
      <c r="C92" s="148"/>
    </row>
    <row r="93" spans="1:3">
      <c r="A93" s="86"/>
      <c r="B93" s="147"/>
      <c r="C93" s="148"/>
    </row>
    <row r="94" spans="1:3">
      <c r="A94" s="86"/>
      <c r="B94" s="147"/>
      <c r="C94" s="148"/>
    </row>
    <row r="95" spans="1:3">
      <c r="A95" s="86"/>
      <c r="B95" s="147"/>
      <c r="C95" s="148"/>
    </row>
    <row r="96" spans="1:3">
      <c r="A96" s="86"/>
      <c r="B96" s="148"/>
      <c r="C96" s="148"/>
    </row>
    <row r="97" spans="1:3">
      <c r="A97" s="86"/>
      <c r="B97" s="148"/>
      <c r="C97" s="148"/>
    </row>
    <row r="98" spans="1:3">
      <c r="A98" s="86"/>
      <c r="B98" s="147"/>
      <c r="C98" s="148"/>
    </row>
    <row r="99" spans="1:3">
      <c r="A99" s="86"/>
      <c r="B99" s="148"/>
      <c r="C99" s="148"/>
    </row>
    <row r="100" spans="1:3">
      <c r="A100" s="86"/>
      <c r="B100" s="148"/>
      <c r="C100" s="148"/>
    </row>
    <row r="101" spans="1:3">
      <c r="A101" s="86"/>
      <c r="B101" s="147"/>
      <c r="C101" s="148"/>
    </row>
    <row r="102" spans="1:3">
      <c r="A102" s="86"/>
      <c r="B102" s="147"/>
      <c r="C102" s="148"/>
    </row>
    <row r="103" spans="1:3">
      <c r="A103" s="86"/>
      <c r="B103" s="147"/>
      <c r="C103" s="148"/>
    </row>
    <row r="104" spans="1:3">
      <c r="A104" s="86"/>
      <c r="B104" s="147"/>
      <c r="C104" s="148"/>
    </row>
    <row r="105" spans="1:3">
      <c r="A105" s="86"/>
      <c r="B105" s="148"/>
      <c r="C105" s="148"/>
    </row>
    <row r="106" spans="1:3">
      <c r="A106" s="86"/>
      <c r="B106" s="148"/>
      <c r="C106" s="148"/>
    </row>
    <row r="107" spans="1:3">
      <c r="A107" s="86"/>
      <c r="B107" s="147"/>
      <c r="C107" s="148"/>
    </row>
    <row r="108" spans="1:3">
      <c r="A108" s="86"/>
      <c r="B108" s="147"/>
      <c r="C108" s="148"/>
    </row>
    <row r="109" spans="1:3">
      <c r="A109" s="86"/>
      <c r="B109" s="147"/>
      <c r="C109" s="148"/>
    </row>
    <row r="110" spans="1:3">
      <c r="A110" s="86"/>
      <c r="B110" s="147"/>
      <c r="C110" s="148"/>
    </row>
    <row r="111" spans="1:3">
      <c r="A111" s="86"/>
      <c r="B111" s="148"/>
      <c r="C111" s="148"/>
    </row>
    <row r="112" spans="1:3">
      <c r="A112" s="86"/>
      <c r="B112" s="147"/>
      <c r="C112" s="148"/>
    </row>
    <row r="113" spans="1:3">
      <c r="A113" s="86"/>
      <c r="B113" s="147"/>
      <c r="C113" s="148"/>
    </row>
    <row r="114" spans="1:3">
      <c r="A114" s="86"/>
      <c r="B114" s="147"/>
      <c r="C114" s="148"/>
    </row>
    <row r="115" spans="1:3">
      <c r="A115" s="86"/>
      <c r="B115" s="147"/>
      <c r="C115" s="148"/>
    </row>
    <row r="116" spans="1:3">
      <c r="A116" s="86"/>
      <c r="B116" s="148"/>
      <c r="C116" s="148"/>
    </row>
    <row r="117" spans="1:3">
      <c r="A117" s="86"/>
      <c r="B117" s="148"/>
      <c r="C117" s="148"/>
    </row>
    <row r="118" spans="1:3">
      <c r="A118" s="86"/>
      <c r="B118" s="147"/>
      <c r="C118" s="148"/>
    </row>
    <row r="119" spans="1:3">
      <c r="A119" s="86"/>
      <c r="B119" s="148"/>
      <c r="C119" s="148"/>
    </row>
    <row r="120" spans="1:3">
      <c r="A120" s="86"/>
      <c r="B120" s="147"/>
      <c r="C120" s="148"/>
    </row>
    <row r="121" spans="1:3">
      <c r="A121" s="86"/>
      <c r="B121" s="147"/>
      <c r="C121" s="148"/>
    </row>
    <row r="122" spans="1:3">
      <c r="A122" s="86"/>
      <c r="B122" s="147"/>
      <c r="C122" s="148"/>
    </row>
    <row r="123" spans="1:3">
      <c r="A123" s="86"/>
      <c r="B123" s="147"/>
      <c r="C123" s="148"/>
    </row>
    <row r="124" spans="1:3" ht="13.5" thickBot="1">
      <c r="A124" s="89"/>
      <c r="B124" s="149"/>
      <c r="C124" s="150"/>
    </row>
    <row r="125" spans="1:3">
      <c r="A125" s="7"/>
      <c r="B125" s="12"/>
      <c r="C125" s="12"/>
    </row>
    <row r="126" spans="1:3">
      <c r="B126" s="14"/>
    </row>
    <row r="127" spans="1:3">
      <c r="B127" s="14"/>
    </row>
    <row r="128" spans="1:3">
      <c r="B128" s="14"/>
    </row>
    <row r="129" spans="2:2">
      <c r="B129" s="14"/>
    </row>
    <row r="130" spans="2:2">
      <c r="B130" s="14"/>
    </row>
    <row r="131" spans="2:2">
      <c r="B131" s="14"/>
    </row>
    <row r="132" spans="2:2">
      <c r="B132" s="14"/>
    </row>
    <row r="133" spans="2:2">
      <c r="B133" s="14"/>
    </row>
    <row r="134" spans="2:2">
      <c r="B134" s="14"/>
    </row>
    <row r="135" spans="2:2">
      <c r="B135" s="14"/>
    </row>
    <row r="136" spans="2:2">
      <c r="B136" s="14"/>
    </row>
    <row r="137" spans="2:2">
      <c r="B137" s="14"/>
    </row>
    <row r="138" spans="2:2">
      <c r="B138" s="14"/>
    </row>
    <row r="139" spans="2:2">
      <c r="B139" s="14"/>
    </row>
    <row r="140" spans="2:2">
      <c r="B140" s="14"/>
    </row>
    <row r="141" spans="2:2">
      <c r="B141" s="14"/>
    </row>
    <row r="142" spans="2:2">
      <c r="B142" s="14"/>
    </row>
    <row r="143" spans="2:2">
      <c r="B143" s="14"/>
    </row>
    <row r="146" spans="2:2">
      <c r="B146" s="14"/>
    </row>
    <row r="148" spans="2:2">
      <c r="B148" s="14"/>
    </row>
    <row r="149" spans="2:2">
      <c r="B149" s="14"/>
    </row>
    <row r="150" spans="2:2">
      <c r="B150" s="14"/>
    </row>
    <row r="152" spans="2:2">
      <c r="B152" s="14"/>
    </row>
    <row r="153" spans="2:2">
      <c r="B153" s="14"/>
    </row>
    <row r="154" spans="2:2">
      <c r="B154" s="14"/>
    </row>
    <row r="155" spans="2:2">
      <c r="B155" s="14"/>
    </row>
    <row r="156" spans="2:2">
      <c r="B156" s="14"/>
    </row>
    <row r="157" spans="2:2">
      <c r="B157" s="14"/>
    </row>
    <row r="158" spans="2:2">
      <c r="B158" s="14"/>
    </row>
    <row r="159" spans="2:2">
      <c r="B159" s="14"/>
    </row>
    <row r="160" spans="2:2">
      <c r="B160" s="14"/>
    </row>
    <row r="161" spans="2:3">
      <c r="B161" s="15"/>
      <c r="C161" s="15"/>
    </row>
    <row r="165" spans="2:3">
      <c r="B165" s="14"/>
    </row>
    <row r="179" spans="2:2">
      <c r="B179" s="14"/>
    </row>
    <row r="180" spans="2:2">
      <c r="B180" s="14"/>
    </row>
    <row r="181" spans="2:2">
      <c r="B181" s="14"/>
    </row>
    <row r="182" spans="2:2">
      <c r="B182" s="14"/>
    </row>
    <row r="183" spans="2:2">
      <c r="B183" s="14"/>
    </row>
    <row r="184" spans="2:2">
      <c r="B184" s="14"/>
    </row>
    <row r="185" spans="2:2">
      <c r="B185" s="14"/>
    </row>
    <row r="186" spans="2:2">
      <c r="B186" s="14"/>
    </row>
    <row r="187" spans="2:2">
      <c r="B187" s="14"/>
    </row>
    <row r="188" spans="2:2">
      <c r="B188" s="14"/>
    </row>
    <row r="189" spans="2:2">
      <c r="B189" s="14"/>
    </row>
    <row r="190" spans="2:2">
      <c r="B190" s="14"/>
    </row>
    <row r="191" spans="2:2">
      <c r="B191" s="14"/>
    </row>
    <row r="192" spans="2:2">
      <c r="B192" s="14"/>
    </row>
    <row r="199" spans="2:2">
      <c r="B199" s="14"/>
    </row>
    <row r="200" spans="2:2">
      <c r="B200" s="14"/>
    </row>
    <row r="201" spans="2:2">
      <c r="B201" s="14"/>
    </row>
    <row r="202" spans="2:2">
      <c r="B202" s="14"/>
    </row>
    <row r="203" spans="2:2">
      <c r="B203" s="14"/>
    </row>
    <row r="204" spans="2:2">
      <c r="B204" s="14"/>
    </row>
    <row r="205" spans="2:2">
      <c r="B205" s="14"/>
    </row>
    <row r="206" spans="2:2">
      <c r="B206" s="14"/>
    </row>
    <row r="207" spans="2:2">
      <c r="B207" s="14"/>
    </row>
    <row r="208" spans="2:2">
      <c r="B208" s="14"/>
    </row>
    <row r="209" spans="2:27">
      <c r="B209" s="14"/>
    </row>
    <row r="210" spans="2:27">
      <c r="B210" s="14"/>
    </row>
    <row r="211" spans="2:27">
      <c r="B211" s="14"/>
    </row>
    <row r="212" spans="2:27">
      <c r="B212" s="14"/>
    </row>
    <row r="213" spans="2:27">
      <c r="B213" s="14"/>
    </row>
    <row r="214" spans="2:27">
      <c r="B214" s="14"/>
    </row>
    <row r="215" spans="2:27">
      <c r="B215" s="14"/>
    </row>
    <row r="216" spans="2:27">
      <c r="B216" s="14"/>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2:27">
      <c r="B217" s="14"/>
    </row>
    <row r="218" spans="2:27">
      <c r="B218" s="14"/>
    </row>
    <row r="219" spans="2:27">
      <c r="B219" s="14"/>
    </row>
    <row r="221" spans="2:27">
      <c r="B221" s="14"/>
    </row>
    <row r="224" spans="2:27">
      <c r="B224" s="14"/>
    </row>
    <row r="225" spans="2:2">
      <c r="B225" s="14"/>
    </row>
    <row r="226" spans="2:2">
      <c r="B226" s="14"/>
    </row>
    <row r="227" spans="2:2">
      <c r="B227" s="14"/>
    </row>
    <row r="228" spans="2:2">
      <c r="B228" s="14"/>
    </row>
    <row r="229" spans="2:2">
      <c r="B229" s="14"/>
    </row>
    <row r="230" spans="2:2">
      <c r="B230" s="14"/>
    </row>
    <row r="231" spans="2:2">
      <c r="B231" s="14"/>
    </row>
    <row r="232" spans="2:2">
      <c r="B232" s="14"/>
    </row>
    <row r="233" spans="2:2">
      <c r="B233" s="14"/>
    </row>
    <row r="234" spans="2:2">
      <c r="B234" s="14"/>
    </row>
    <row r="235" spans="2:2">
      <c r="B235" s="14"/>
    </row>
    <row r="236" spans="2:2">
      <c r="B236" s="14"/>
    </row>
    <row r="237" spans="2:2">
      <c r="B237" s="14"/>
    </row>
    <row r="238" spans="2:2">
      <c r="B238" s="14"/>
    </row>
    <row r="239" spans="2:2">
      <c r="B239" s="14"/>
    </row>
    <row r="240" spans="2:2">
      <c r="B240" s="14"/>
    </row>
    <row r="241" spans="2:3">
      <c r="B241" s="14"/>
    </row>
    <row r="242" spans="2:3">
      <c r="B242" s="15"/>
      <c r="C242" s="15"/>
    </row>
    <row r="243" spans="2:3">
      <c r="B243" s="14"/>
    </row>
    <row r="244" spans="2:3">
      <c r="B244" s="14"/>
    </row>
    <row r="245" spans="2:3">
      <c r="B245" s="14"/>
    </row>
    <row r="246" spans="2:3">
      <c r="B246" s="14"/>
    </row>
    <row r="247" spans="2:3">
      <c r="B247" s="14"/>
    </row>
    <row r="248" spans="2:3">
      <c r="B248" s="14"/>
    </row>
    <row r="249" spans="2:3">
      <c r="B249" s="14"/>
    </row>
    <row r="250" spans="2:3">
      <c r="B250" s="14"/>
    </row>
    <row r="251" spans="2:3">
      <c r="B251" s="14"/>
    </row>
    <row r="252" spans="2:3">
      <c r="B252" s="14"/>
    </row>
    <row r="253" spans="2:3">
      <c r="B253" s="14"/>
    </row>
  </sheetData>
  <conditionalFormatting sqref="B1:B1048576">
    <cfRule type="duplicateValues" dxfId="18"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66B16-888C-4F33-B9A0-6AF07F7CFAFE}">
  <dimension ref="A1:AA253"/>
  <sheetViews>
    <sheetView workbookViewId="0">
      <selection activeCell="G10" sqref="G10"/>
    </sheetView>
  </sheetViews>
  <sheetFormatPr defaultColWidth="9.140625" defaultRowHeight="12.75"/>
  <cols>
    <col min="1" max="1" width="36.5703125" style="1" bestFit="1" customWidth="1"/>
    <col min="2" max="2" width="14.42578125" style="13" bestFit="1" customWidth="1"/>
    <col min="3" max="3" width="19.5703125" style="14" bestFit="1" customWidth="1"/>
    <col min="4" max="16384" width="9.140625" style="1"/>
  </cols>
  <sheetData>
    <row r="1" spans="1:27" ht="13.5" thickBot="1">
      <c r="A1" s="1" t="s">
        <v>49</v>
      </c>
      <c r="B1" s="13" t="s">
        <v>62</v>
      </c>
    </row>
    <row r="2" spans="1:27" ht="13.5" thickBot="1">
      <c r="A2" s="102" t="s">
        <v>50</v>
      </c>
      <c r="B2" s="143" t="s">
        <v>72</v>
      </c>
      <c r="C2" s="144" t="s">
        <v>50</v>
      </c>
    </row>
    <row r="3" spans="1:27">
      <c r="A3" s="85"/>
      <c r="B3" s="145"/>
      <c r="C3" s="146"/>
    </row>
    <row r="4" spans="1:27" s="7" customFormat="1">
      <c r="A4" s="86"/>
      <c r="B4" s="147"/>
      <c r="C4" s="148"/>
      <c r="D4" s="1"/>
      <c r="E4" s="1"/>
      <c r="F4" s="1"/>
      <c r="G4" s="1"/>
      <c r="H4" s="1"/>
      <c r="I4" s="1"/>
      <c r="J4" s="1"/>
      <c r="K4" s="1"/>
      <c r="L4" s="1"/>
      <c r="M4" s="1"/>
      <c r="N4" s="1"/>
      <c r="O4" s="1"/>
      <c r="P4" s="1"/>
      <c r="Q4" s="1"/>
      <c r="R4" s="1"/>
      <c r="S4" s="1"/>
      <c r="T4" s="1"/>
      <c r="U4" s="1"/>
      <c r="V4" s="1"/>
      <c r="W4" s="1"/>
      <c r="X4" s="1"/>
      <c r="Y4" s="1"/>
      <c r="Z4" s="1"/>
      <c r="AA4" s="1"/>
    </row>
    <row r="5" spans="1:27">
      <c r="A5" s="86"/>
      <c r="B5" s="147"/>
      <c r="C5" s="148"/>
    </row>
    <row r="6" spans="1:27">
      <c r="A6" s="86"/>
      <c r="B6" s="147"/>
      <c r="C6" s="148"/>
    </row>
    <row r="7" spans="1:27">
      <c r="A7" s="86"/>
      <c r="B7" s="148"/>
      <c r="C7" s="148"/>
    </row>
    <row r="8" spans="1:27">
      <c r="A8" s="86"/>
      <c r="B8" s="147"/>
      <c r="C8" s="148"/>
    </row>
    <row r="9" spans="1:27">
      <c r="A9" s="86"/>
      <c r="B9" s="148"/>
      <c r="C9" s="148"/>
    </row>
    <row r="10" spans="1:27">
      <c r="A10" s="86"/>
      <c r="B10" s="148"/>
      <c r="C10" s="148"/>
    </row>
    <row r="11" spans="1:27">
      <c r="A11" s="86"/>
      <c r="B11" s="147"/>
      <c r="C11" s="148"/>
    </row>
    <row r="12" spans="1:27">
      <c r="A12" s="86"/>
      <c r="B12" s="147"/>
      <c r="C12" s="148"/>
    </row>
    <row r="13" spans="1:27">
      <c r="A13" s="86"/>
      <c r="B13" s="147"/>
      <c r="C13" s="148"/>
    </row>
    <row r="14" spans="1:27">
      <c r="A14" s="86"/>
      <c r="B14" s="147"/>
      <c r="C14" s="148"/>
    </row>
    <row r="15" spans="1:27">
      <c r="A15" s="86"/>
      <c r="B15" s="147"/>
      <c r="C15" s="148"/>
    </row>
    <row r="16" spans="1:27">
      <c r="A16" s="86"/>
      <c r="B16" s="147"/>
      <c r="C16" s="148"/>
    </row>
    <row r="17" spans="1:3">
      <c r="A17" s="86"/>
      <c r="B17" s="147"/>
      <c r="C17" s="148"/>
    </row>
    <row r="18" spans="1:3">
      <c r="A18" s="86"/>
      <c r="B18" s="148"/>
      <c r="C18" s="148"/>
    </row>
    <row r="19" spans="1:3">
      <c r="A19" s="86"/>
      <c r="B19" s="147"/>
      <c r="C19" s="148"/>
    </row>
    <row r="20" spans="1:3">
      <c r="A20" s="86"/>
      <c r="B20" s="147"/>
      <c r="C20" s="148"/>
    </row>
    <row r="21" spans="1:3">
      <c r="A21" s="86"/>
      <c r="B21" s="148"/>
      <c r="C21" s="148"/>
    </row>
    <row r="22" spans="1:3">
      <c r="A22" s="86"/>
      <c r="B22" s="148"/>
      <c r="C22" s="148"/>
    </row>
    <row r="23" spans="1:3">
      <c r="A23" s="86"/>
      <c r="B23" s="148"/>
      <c r="C23" s="148"/>
    </row>
    <row r="24" spans="1:3">
      <c r="A24" s="86"/>
      <c r="B24" s="147"/>
      <c r="C24" s="148"/>
    </row>
    <row r="25" spans="1:3">
      <c r="A25" s="86"/>
      <c r="B25" s="147"/>
      <c r="C25" s="148"/>
    </row>
    <row r="26" spans="1:3">
      <c r="A26" s="86"/>
      <c r="B26" s="147"/>
      <c r="C26" s="148"/>
    </row>
    <row r="27" spans="1:3">
      <c r="A27" s="86"/>
      <c r="B27" s="147"/>
      <c r="C27" s="148"/>
    </row>
    <row r="28" spans="1:3">
      <c r="A28" s="86"/>
      <c r="B28" s="147"/>
      <c r="C28" s="148"/>
    </row>
    <row r="29" spans="1:3">
      <c r="A29" s="86"/>
      <c r="B29" s="148"/>
      <c r="C29" s="148"/>
    </row>
    <row r="30" spans="1:3">
      <c r="A30" s="86"/>
      <c r="B30" s="147"/>
      <c r="C30" s="148"/>
    </row>
    <row r="31" spans="1:3">
      <c r="A31" s="86"/>
      <c r="B31" s="147"/>
      <c r="C31" s="148"/>
    </row>
    <row r="32" spans="1:3">
      <c r="A32" s="86"/>
      <c r="B32" s="147"/>
      <c r="C32" s="148"/>
    </row>
    <row r="33" spans="1:3">
      <c r="A33" s="86"/>
      <c r="B33" s="147"/>
      <c r="C33" s="148"/>
    </row>
    <row r="34" spans="1:3">
      <c r="A34" s="86"/>
      <c r="B34" s="147"/>
      <c r="C34" s="148"/>
    </row>
    <row r="35" spans="1:3">
      <c r="A35" s="86"/>
      <c r="B35" s="148"/>
      <c r="C35" s="148"/>
    </row>
    <row r="36" spans="1:3">
      <c r="A36" s="86"/>
      <c r="B36" s="147"/>
      <c r="C36" s="148"/>
    </row>
    <row r="37" spans="1:3">
      <c r="A37" s="86"/>
      <c r="B37" s="147"/>
      <c r="C37" s="148"/>
    </row>
    <row r="38" spans="1:3">
      <c r="A38" s="86"/>
      <c r="B38" s="147"/>
      <c r="C38" s="148"/>
    </row>
    <row r="39" spans="1:3">
      <c r="A39" s="86"/>
      <c r="B39" s="148"/>
      <c r="C39" s="148"/>
    </row>
    <row r="40" spans="1:3">
      <c r="A40" s="86"/>
      <c r="B40" s="147"/>
      <c r="C40" s="148"/>
    </row>
    <row r="41" spans="1:3">
      <c r="A41" s="86"/>
      <c r="B41" s="147"/>
      <c r="C41" s="148"/>
    </row>
    <row r="42" spans="1:3">
      <c r="A42" s="86"/>
      <c r="B42" s="147"/>
      <c r="C42" s="148"/>
    </row>
    <row r="43" spans="1:3">
      <c r="A43" s="86"/>
      <c r="B43" s="147"/>
      <c r="C43" s="148"/>
    </row>
    <row r="44" spans="1:3">
      <c r="A44" s="86"/>
      <c r="B44" s="148"/>
      <c r="C44" s="148"/>
    </row>
    <row r="45" spans="1:3">
      <c r="A45" s="86"/>
      <c r="B45" s="148"/>
      <c r="C45" s="148"/>
    </row>
    <row r="46" spans="1:3">
      <c r="A46" s="86"/>
      <c r="B46" s="147"/>
      <c r="C46" s="148"/>
    </row>
    <row r="47" spans="1:3">
      <c r="A47" s="86"/>
      <c r="B47" s="148"/>
      <c r="C47" s="148"/>
    </row>
    <row r="48" spans="1:3">
      <c r="A48" s="86"/>
      <c r="B48" s="147"/>
      <c r="C48" s="148"/>
    </row>
    <row r="49" spans="1:3">
      <c r="A49" s="86"/>
      <c r="B49" s="147"/>
      <c r="C49" s="148"/>
    </row>
    <row r="50" spans="1:3">
      <c r="A50" s="86"/>
      <c r="B50" s="147"/>
      <c r="C50" s="148"/>
    </row>
    <row r="51" spans="1:3">
      <c r="A51" s="86"/>
      <c r="B51" s="147"/>
      <c r="C51" s="148"/>
    </row>
    <row r="52" spans="1:3">
      <c r="A52" s="86"/>
      <c r="B52" s="147"/>
      <c r="C52" s="148"/>
    </row>
    <row r="53" spans="1:3">
      <c r="A53" s="86"/>
      <c r="B53" s="147"/>
      <c r="C53" s="148"/>
    </row>
    <row r="54" spans="1:3">
      <c r="A54" s="86"/>
      <c r="B54" s="148"/>
      <c r="C54" s="148"/>
    </row>
    <row r="55" spans="1:3">
      <c r="A55" s="86"/>
      <c r="B55" s="147"/>
      <c r="C55" s="148"/>
    </row>
    <row r="56" spans="1:3">
      <c r="A56" s="86"/>
      <c r="B56" s="147"/>
      <c r="C56" s="148"/>
    </row>
    <row r="57" spans="1:3">
      <c r="A57" s="86"/>
      <c r="B57" s="147"/>
      <c r="C57" s="148"/>
    </row>
    <row r="58" spans="1:3">
      <c r="A58" s="86"/>
      <c r="B58" s="148"/>
      <c r="C58" s="148"/>
    </row>
    <row r="59" spans="1:3">
      <c r="A59" s="86"/>
      <c r="B59" s="147"/>
      <c r="C59" s="148"/>
    </row>
    <row r="60" spans="1:3">
      <c r="A60" s="86"/>
      <c r="B60" s="147"/>
      <c r="C60" s="148"/>
    </row>
    <row r="61" spans="1:3">
      <c r="A61" s="86"/>
      <c r="B61" s="147"/>
      <c r="C61" s="148"/>
    </row>
    <row r="62" spans="1:3">
      <c r="A62" s="86"/>
      <c r="B62" s="147"/>
      <c r="C62" s="148"/>
    </row>
    <row r="63" spans="1:3">
      <c r="A63" s="86"/>
      <c r="B63" s="147"/>
      <c r="C63" s="148"/>
    </row>
    <row r="64" spans="1:3">
      <c r="A64" s="86"/>
      <c r="B64" s="147"/>
      <c r="C64" s="148"/>
    </row>
    <row r="65" spans="1:3">
      <c r="A65" s="86"/>
      <c r="B65" s="147"/>
      <c r="C65" s="148"/>
    </row>
    <row r="66" spans="1:3">
      <c r="A66" s="86"/>
      <c r="B66" s="147"/>
      <c r="C66" s="148"/>
    </row>
    <row r="67" spans="1:3">
      <c r="A67" s="86"/>
      <c r="B67" s="148"/>
      <c r="C67" s="148"/>
    </row>
    <row r="68" spans="1:3">
      <c r="A68" s="86"/>
      <c r="B68" s="147"/>
      <c r="C68" s="148"/>
    </row>
    <row r="69" spans="1:3">
      <c r="A69" s="86"/>
      <c r="B69" s="147"/>
      <c r="C69" s="148"/>
    </row>
    <row r="70" spans="1:3">
      <c r="A70" s="86"/>
      <c r="B70" s="147"/>
      <c r="C70" s="148"/>
    </row>
    <row r="71" spans="1:3">
      <c r="A71" s="86"/>
      <c r="B71" s="147"/>
      <c r="C71" s="148"/>
    </row>
    <row r="72" spans="1:3">
      <c r="A72" s="86"/>
      <c r="B72" s="147"/>
      <c r="C72" s="148"/>
    </row>
    <row r="73" spans="1:3">
      <c r="A73" s="86"/>
      <c r="B73" s="147"/>
      <c r="C73" s="148"/>
    </row>
    <row r="74" spans="1:3">
      <c r="A74" s="86"/>
      <c r="B74" s="148"/>
      <c r="C74" s="148"/>
    </row>
    <row r="75" spans="1:3">
      <c r="A75" s="86"/>
      <c r="B75" s="147"/>
      <c r="C75" s="148"/>
    </row>
    <row r="76" spans="1:3">
      <c r="A76" s="86"/>
      <c r="B76" s="147"/>
      <c r="C76" s="148"/>
    </row>
    <row r="77" spans="1:3">
      <c r="A77" s="86"/>
      <c r="B77" s="147"/>
      <c r="C77" s="148"/>
    </row>
    <row r="78" spans="1:3">
      <c r="A78" s="86"/>
      <c r="B78" s="147"/>
      <c r="C78" s="148"/>
    </row>
    <row r="79" spans="1:3">
      <c r="A79" s="86"/>
      <c r="B79" s="147"/>
      <c r="C79" s="148"/>
    </row>
    <row r="80" spans="1:3">
      <c r="A80" s="86"/>
      <c r="B80" s="147"/>
      <c r="C80" s="148"/>
    </row>
    <row r="81" spans="1:3">
      <c r="A81" s="86"/>
      <c r="B81" s="147"/>
      <c r="C81" s="148"/>
    </row>
    <row r="82" spans="1:3">
      <c r="A82" s="86"/>
      <c r="B82" s="148"/>
      <c r="C82" s="148"/>
    </row>
    <row r="83" spans="1:3">
      <c r="A83" s="86"/>
      <c r="B83" s="148"/>
      <c r="C83" s="148"/>
    </row>
    <row r="84" spans="1:3">
      <c r="A84" s="86"/>
      <c r="B84" s="147"/>
      <c r="C84" s="148"/>
    </row>
    <row r="85" spans="1:3">
      <c r="A85" s="86"/>
      <c r="B85" s="147"/>
      <c r="C85" s="148"/>
    </row>
    <row r="86" spans="1:3">
      <c r="A86" s="86"/>
      <c r="B86" s="147"/>
      <c r="C86" s="148"/>
    </row>
    <row r="87" spans="1:3">
      <c r="A87" s="86"/>
      <c r="B87" s="147"/>
      <c r="C87" s="148"/>
    </row>
    <row r="88" spans="1:3">
      <c r="A88" s="86"/>
      <c r="B88" s="147"/>
      <c r="C88" s="148"/>
    </row>
    <row r="89" spans="1:3">
      <c r="A89" s="86"/>
      <c r="B89" s="148"/>
      <c r="C89" s="148"/>
    </row>
    <row r="90" spans="1:3">
      <c r="A90" s="86"/>
      <c r="B90" s="148"/>
      <c r="C90" s="148"/>
    </row>
    <row r="91" spans="1:3">
      <c r="A91" s="86"/>
      <c r="B91" s="148"/>
      <c r="C91" s="148"/>
    </row>
    <row r="92" spans="1:3">
      <c r="A92" s="86"/>
      <c r="B92" s="147"/>
      <c r="C92" s="148"/>
    </row>
    <row r="93" spans="1:3">
      <c r="A93" s="86"/>
      <c r="B93" s="147"/>
      <c r="C93" s="148"/>
    </row>
    <row r="94" spans="1:3">
      <c r="A94" s="86"/>
      <c r="B94" s="147"/>
      <c r="C94" s="148"/>
    </row>
    <row r="95" spans="1:3">
      <c r="A95" s="86"/>
      <c r="B95" s="147"/>
      <c r="C95" s="148"/>
    </row>
    <row r="96" spans="1:3">
      <c r="A96" s="86"/>
      <c r="B96" s="148"/>
      <c r="C96" s="148"/>
    </row>
    <row r="97" spans="1:3">
      <c r="A97" s="86"/>
      <c r="B97" s="148"/>
      <c r="C97" s="148"/>
    </row>
    <row r="98" spans="1:3">
      <c r="A98" s="86"/>
      <c r="B98" s="147"/>
      <c r="C98" s="148"/>
    </row>
    <row r="99" spans="1:3">
      <c r="A99" s="86"/>
      <c r="B99" s="148"/>
      <c r="C99" s="148"/>
    </row>
    <row r="100" spans="1:3">
      <c r="A100" s="86"/>
      <c r="B100" s="148"/>
      <c r="C100" s="148"/>
    </row>
    <row r="101" spans="1:3">
      <c r="A101" s="86"/>
      <c r="B101" s="147"/>
      <c r="C101" s="148"/>
    </row>
    <row r="102" spans="1:3">
      <c r="A102" s="86"/>
      <c r="B102" s="147"/>
      <c r="C102" s="148"/>
    </row>
    <row r="103" spans="1:3">
      <c r="A103" s="86"/>
      <c r="B103" s="147"/>
      <c r="C103" s="148"/>
    </row>
    <row r="104" spans="1:3">
      <c r="A104" s="86"/>
      <c r="B104" s="147"/>
      <c r="C104" s="148"/>
    </row>
    <row r="105" spans="1:3">
      <c r="A105" s="86"/>
      <c r="B105" s="148"/>
      <c r="C105" s="148"/>
    </row>
    <row r="106" spans="1:3">
      <c r="A106" s="86"/>
      <c r="B106" s="148"/>
      <c r="C106" s="148"/>
    </row>
    <row r="107" spans="1:3">
      <c r="A107" s="86"/>
      <c r="B107" s="147"/>
      <c r="C107" s="148"/>
    </row>
    <row r="108" spans="1:3">
      <c r="A108" s="86"/>
      <c r="B108" s="147"/>
      <c r="C108" s="148"/>
    </row>
    <row r="109" spans="1:3">
      <c r="A109" s="86"/>
      <c r="B109" s="147"/>
      <c r="C109" s="148"/>
    </row>
    <row r="110" spans="1:3">
      <c r="A110" s="86"/>
      <c r="B110" s="147"/>
      <c r="C110" s="148"/>
    </row>
    <row r="111" spans="1:3">
      <c r="A111" s="86"/>
      <c r="B111" s="148"/>
      <c r="C111" s="148"/>
    </row>
    <row r="112" spans="1:3">
      <c r="A112" s="86"/>
      <c r="B112" s="147"/>
      <c r="C112" s="148"/>
    </row>
    <row r="113" spans="1:3">
      <c r="A113" s="86"/>
      <c r="B113" s="147"/>
      <c r="C113" s="148"/>
    </row>
    <row r="114" spans="1:3">
      <c r="A114" s="86"/>
      <c r="B114" s="147"/>
      <c r="C114" s="148"/>
    </row>
    <row r="115" spans="1:3">
      <c r="A115" s="86"/>
      <c r="B115" s="147"/>
      <c r="C115" s="148"/>
    </row>
    <row r="116" spans="1:3">
      <c r="A116" s="86"/>
      <c r="B116" s="148"/>
      <c r="C116" s="148"/>
    </row>
    <row r="117" spans="1:3">
      <c r="A117" s="86"/>
      <c r="B117" s="148"/>
      <c r="C117" s="148"/>
    </row>
    <row r="118" spans="1:3">
      <c r="A118" s="86"/>
      <c r="B118" s="147"/>
      <c r="C118" s="148"/>
    </row>
    <row r="119" spans="1:3">
      <c r="A119" s="86"/>
      <c r="B119" s="148"/>
      <c r="C119" s="148"/>
    </row>
    <row r="120" spans="1:3">
      <c r="A120" s="86"/>
      <c r="B120" s="147"/>
      <c r="C120" s="148"/>
    </row>
    <row r="121" spans="1:3">
      <c r="A121" s="86"/>
      <c r="B121" s="147"/>
      <c r="C121" s="148"/>
    </row>
    <row r="122" spans="1:3">
      <c r="A122" s="86"/>
      <c r="B122" s="147"/>
      <c r="C122" s="148"/>
    </row>
    <row r="123" spans="1:3">
      <c r="A123" s="86"/>
      <c r="B123" s="147"/>
      <c r="C123" s="148"/>
    </row>
    <row r="124" spans="1:3" ht="13.5" thickBot="1">
      <c r="A124" s="89"/>
      <c r="B124" s="149"/>
      <c r="C124" s="150"/>
    </row>
    <row r="125" spans="1:3">
      <c r="A125" s="7"/>
      <c r="B125" s="12"/>
      <c r="C125" s="12"/>
    </row>
    <row r="126" spans="1:3">
      <c r="B126" s="14"/>
    </row>
    <row r="127" spans="1:3">
      <c r="B127" s="14"/>
    </row>
    <row r="128" spans="1:3">
      <c r="B128" s="14"/>
    </row>
    <row r="129" spans="2:2">
      <c r="B129" s="14"/>
    </row>
    <row r="130" spans="2:2">
      <c r="B130" s="14"/>
    </row>
    <row r="131" spans="2:2">
      <c r="B131" s="14"/>
    </row>
    <row r="132" spans="2:2">
      <c r="B132" s="14"/>
    </row>
    <row r="133" spans="2:2">
      <c r="B133" s="14"/>
    </row>
    <row r="134" spans="2:2">
      <c r="B134" s="14"/>
    </row>
    <row r="135" spans="2:2">
      <c r="B135" s="14"/>
    </row>
    <row r="136" spans="2:2">
      <c r="B136" s="14"/>
    </row>
    <row r="137" spans="2:2">
      <c r="B137" s="14"/>
    </row>
    <row r="138" spans="2:2">
      <c r="B138" s="14"/>
    </row>
    <row r="139" spans="2:2">
      <c r="B139" s="14"/>
    </row>
    <row r="140" spans="2:2">
      <c r="B140" s="14"/>
    </row>
    <row r="141" spans="2:2">
      <c r="B141" s="14"/>
    </row>
    <row r="142" spans="2:2">
      <c r="B142" s="14"/>
    </row>
    <row r="143" spans="2:2">
      <c r="B143" s="14"/>
    </row>
    <row r="146" spans="2:2">
      <c r="B146" s="14"/>
    </row>
    <row r="148" spans="2:2">
      <c r="B148" s="14"/>
    </row>
    <row r="149" spans="2:2">
      <c r="B149" s="14"/>
    </row>
    <row r="150" spans="2:2">
      <c r="B150" s="14"/>
    </row>
    <row r="152" spans="2:2">
      <c r="B152" s="14"/>
    </row>
    <row r="153" spans="2:2">
      <c r="B153" s="14"/>
    </row>
    <row r="154" spans="2:2">
      <c r="B154" s="14"/>
    </row>
    <row r="155" spans="2:2">
      <c r="B155" s="14"/>
    </row>
    <row r="156" spans="2:2">
      <c r="B156" s="14"/>
    </row>
    <row r="157" spans="2:2">
      <c r="B157" s="14"/>
    </row>
    <row r="158" spans="2:2">
      <c r="B158" s="14"/>
    </row>
    <row r="159" spans="2:2">
      <c r="B159" s="14"/>
    </row>
    <row r="160" spans="2:2">
      <c r="B160" s="14"/>
    </row>
    <row r="161" spans="2:3">
      <c r="B161" s="15"/>
      <c r="C161" s="15"/>
    </row>
    <row r="165" spans="2:3">
      <c r="B165" s="14"/>
    </row>
    <row r="179" spans="2:2">
      <c r="B179" s="14"/>
    </row>
    <row r="180" spans="2:2">
      <c r="B180" s="14"/>
    </row>
    <row r="181" spans="2:2">
      <c r="B181" s="14"/>
    </row>
    <row r="182" spans="2:2">
      <c r="B182" s="14"/>
    </row>
    <row r="183" spans="2:2">
      <c r="B183" s="14"/>
    </row>
    <row r="184" spans="2:2">
      <c r="B184" s="14"/>
    </row>
    <row r="185" spans="2:2">
      <c r="B185" s="14"/>
    </row>
    <row r="186" spans="2:2">
      <c r="B186" s="14"/>
    </row>
    <row r="187" spans="2:2">
      <c r="B187" s="14"/>
    </row>
    <row r="188" spans="2:2">
      <c r="B188" s="14"/>
    </row>
    <row r="189" spans="2:2">
      <c r="B189" s="14"/>
    </row>
    <row r="190" spans="2:2">
      <c r="B190" s="14"/>
    </row>
    <row r="191" spans="2:2">
      <c r="B191" s="14"/>
    </row>
    <row r="192" spans="2:2">
      <c r="B192" s="14"/>
    </row>
    <row r="199" spans="2:2">
      <c r="B199" s="14"/>
    </row>
    <row r="200" spans="2:2">
      <c r="B200" s="14"/>
    </row>
    <row r="201" spans="2:2">
      <c r="B201" s="14"/>
    </row>
    <row r="202" spans="2:2">
      <c r="B202" s="14"/>
    </row>
    <row r="203" spans="2:2">
      <c r="B203" s="14"/>
    </row>
    <row r="204" spans="2:2">
      <c r="B204" s="14"/>
    </row>
    <row r="205" spans="2:2">
      <c r="B205" s="14"/>
    </row>
    <row r="206" spans="2:2">
      <c r="B206" s="14"/>
    </row>
    <row r="207" spans="2:2">
      <c r="B207" s="14"/>
    </row>
    <row r="208" spans="2:2">
      <c r="B208" s="14"/>
    </row>
    <row r="209" spans="2:27">
      <c r="B209" s="14"/>
    </row>
    <row r="210" spans="2:27">
      <c r="B210" s="14"/>
    </row>
    <row r="211" spans="2:27">
      <c r="B211" s="14"/>
    </row>
    <row r="212" spans="2:27">
      <c r="B212" s="14"/>
    </row>
    <row r="213" spans="2:27">
      <c r="B213" s="14"/>
    </row>
    <row r="214" spans="2:27">
      <c r="B214" s="14"/>
    </row>
    <row r="215" spans="2:27">
      <c r="B215" s="14"/>
    </row>
    <row r="216" spans="2:27">
      <c r="B216" s="14"/>
      <c r="D216" s="7"/>
      <c r="E216" s="7"/>
      <c r="F216" s="7"/>
      <c r="G216" s="7"/>
      <c r="H216" s="7"/>
      <c r="I216" s="7"/>
      <c r="J216" s="7"/>
      <c r="K216" s="7"/>
      <c r="L216" s="7"/>
      <c r="M216" s="7"/>
      <c r="N216" s="7"/>
      <c r="O216" s="7"/>
      <c r="P216" s="7"/>
      <c r="Q216" s="7"/>
      <c r="R216" s="7"/>
      <c r="S216" s="7"/>
      <c r="T216" s="7"/>
      <c r="U216" s="7"/>
      <c r="V216" s="7"/>
      <c r="W216" s="7"/>
      <c r="X216" s="7"/>
      <c r="Y216" s="7"/>
      <c r="Z216" s="7"/>
      <c r="AA216" s="7"/>
    </row>
    <row r="217" spans="2:27">
      <c r="B217" s="14"/>
    </row>
    <row r="218" spans="2:27">
      <c r="B218" s="14"/>
    </row>
    <row r="219" spans="2:27">
      <c r="B219" s="14"/>
    </row>
    <row r="221" spans="2:27">
      <c r="B221" s="14"/>
    </row>
    <row r="224" spans="2:27">
      <c r="B224" s="14"/>
    </row>
    <row r="225" spans="2:2">
      <c r="B225" s="14"/>
    </row>
    <row r="226" spans="2:2">
      <c r="B226" s="14"/>
    </row>
    <row r="227" spans="2:2">
      <c r="B227" s="14"/>
    </row>
    <row r="228" spans="2:2">
      <c r="B228" s="14"/>
    </row>
    <row r="229" spans="2:2">
      <c r="B229" s="14"/>
    </row>
    <row r="230" spans="2:2">
      <c r="B230" s="14"/>
    </row>
    <row r="231" spans="2:2">
      <c r="B231" s="14"/>
    </row>
    <row r="232" spans="2:2">
      <c r="B232" s="14"/>
    </row>
    <row r="233" spans="2:2">
      <c r="B233" s="14"/>
    </row>
    <row r="234" spans="2:2">
      <c r="B234" s="14"/>
    </row>
    <row r="235" spans="2:2">
      <c r="B235" s="14"/>
    </row>
    <row r="236" spans="2:2">
      <c r="B236" s="14"/>
    </row>
    <row r="237" spans="2:2">
      <c r="B237" s="14"/>
    </row>
    <row r="238" spans="2:2">
      <c r="B238" s="14"/>
    </row>
    <row r="239" spans="2:2">
      <c r="B239" s="14"/>
    </row>
    <row r="240" spans="2:2">
      <c r="B240" s="14"/>
    </row>
    <row r="241" spans="2:3">
      <c r="B241" s="14"/>
    </row>
    <row r="242" spans="2:3">
      <c r="B242" s="15"/>
      <c r="C242" s="15"/>
    </row>
    <row r="243" spans="2:3">
      <c r="B243" s="14"/>
    </row>
    <row r="244" spans="2:3">
      <c r="B244" s="14"/>
    </row>
    <row r="245" spans="2:3">
      <c r="B245" s="14"/>
    </row>
    <row r="246" spans="2:3">
      <c r="B246" s="14"/>
    </row>
    <row r="247" spans="2:3">
      <c r="B247" s="14"/>
    </row>
    <row r="248" spans="2:3">
      <c r="B248" s="14"/>
    </row>
    <row r="249" spans="2:3">
      <c r="B249" s="14"/>
    </row>
    <row r="250" spans="2:3">
      <c r="B250" s="14"/>
    </row>
    <row r="251" spans="2:3">
      <c r="B251" s="14"/>
    </row>
    <row r="252" spans="2:3">
      <c r="B252" s="14"/>
    </row>
    <row r="253" spans="2:3">
      <c r="B253" s="14"/>
    </row>
  </sheetData>
  <conditionalFormatting sqref="B1:B1048576">
    <cfRule type="duplicateValues" dxfId="17"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68"/>
  <sheetViews>
    <sheetView tabSelected="1" zoomScale="90" zoomScaleNormal="90" workbookViewId="0">
      <pane xSplit="2" ySplit="4" topLeftCell="C5" activePane="bottomRight" state="frozen"/>
      <selection pane="topRight" activeCell="B1" sqref="B1"/>
      <selection pane="bottomLeft" activeCell="A2" sqref="A2"/>
      <selection pane="bottomRight" activeCell="G25" sqref="G25"/>
    </sheetView>
  </sheetViews>
  <sheetFormatPr defaultColWidth="9.140625" defaultRowHeight="12.75" outlineLevelRow="1"/>
  <cols>
    <col min="1" max="1" width="7" style="1" bestFit="1" customWidth="1"/>
    <col min="2" max="2" width="27.42578125" style="1" customWidth="1"/>
    <col min="3" max="3" width="13.42578125" style="1" customWidth="1"/>
    <col min="4" max="4" width="20.5703125" style="1" customWidth="1"/>
    <col min="5" max="5" width="15.5703125" style="1" customWidth="1"/>
    <col min="6" max="6" width="14.42578125" style="1" customWidth="1"/>
    <col min="7" max="7" width="16.5703125" style="1" customWidth="1"/>
    <col min="8" max="8" width="8.5703125" style="1" customWidth="1"/>
    <col min="9" max="9" width="11.42578125" style="1" bestFit="1" customWidth="1"/>
    <col min="10" max="10" width="11.85546875" style="1" customWidth="1"/>
    <col min="11" max="11" width="10.42578125" style="1" bestFit="1" customWidth="1"/>
    <col min="12" max="12" width="8.140625" style="1" customWidth="1"/>
    <col min="13" max="13" width="13.85546875" style="1" bestFit="1" customWidth="1"/>
    <col min="14" max="14" width="16.5703125" style="1" customWidth="1"/>
    <col min="15" max="15" width="15.42578125" style="1" customWidth="1"/>
    <col min="16" max="16" width="14.42578125" style="1" bestFit="1" customWidth="1"/>
    <col min="17" max="17" width="13.85546875" style="1" bestFit="1" customWidth="1"/>
    <col min="18" max="18" width="15.42578125" style="1" customWidth="1"/>
    <col min="19" max="19" width="9.140625" style="1"/>
    <col min="20" max="20" width="10.42578125" style="1" customWidth="1"/>
    <col min="21" max="22" width="9.140625" style="1"/>
    <col min="23" max="26" width="12.5703125" style="1" bestFit="1" customWidth="1"/>
    <col min="27" max="16384" width="9.140625" style="1"/>
  </cols>
  <sheetData>
    <row r="1" spans="1:44" ht="13.5" thickBot="1"/>
    <row r="2" spans="1:44" ht="13.5" thickBot="1">
      <c r="J2" s="120"/>
      <c r="K2" s="120"/>
      <c r="L2" s="120"/>
      <c r="R2" s="124" t="s">
        <v>73</v>
      </c>
      <c r="S2" s="125"/>
      <c r="T2" s="125"/>
      <c r="U2" s="125"/>
      <c r="V2" s="125"/>
      <c r="W2" s="125"/>
      <c r="X2" s="125"/>
      <c r="Y2" s="125"/>
      <c r="Z2" s="125"/>
      <c r="AA2" s="126"/>
      <c r="AB2" s="126"/>
    </row>
    <row r="3" spans="1:44" ht="13.5" thickBot="1">
      <c r="J3" s="192" t="s">
        <v>74</v>
      </c>
      <c r="K3" s="193"/>
      <c r="L3" s="193"/>
      <c r="M3" s="193"/>
      <c r="N3" s="120"/>
      <c r="S3" s="127"/>
      <c r="T3" s="127"/>
      <c r="U3" s="127"/>
      <c r="V3" s="127"/>
      <c r="W3" s="127"/>
      <c r="X3" s="127"/>
      <c r="Y3" s="127"/>
      <c r="Z3" s="127"/>
      <c r="AA3" s="127"/>
      <c r="AB3" s="104"/>
    </row>
    <row r="4" spans="1:44" s="5" customFormat="1" ht="51.75" outlineLevel="1" thickBot="1">
      <c r="A4" s="114" t="s">
        <v>75</v>
      </c>
      <c r="B4" s="114" t="s">
        <v>76</v>
      </c>
      <c r="C4" s="128" t="s">
        <v>77</v>
      </c>
      <c r="D4" s="128" t="s">
        <v>78</v>
      </c>
      <c r="E4" s="128" t="s">
        <v>79</v>
      </c>
      <c r="F4" s="128" t="s">
        <v>80</v>
      </c>
      <c r="G4" s="128" t="str">
        <f>[2]FRONT!E9</f>
        <v>Age</v>
      </c>
      <c r="H4" s="128" t="str">
        <f>[2]FRONT!F9</f>
        <v xml:space="preserve">Laundry </v>
      </c>
      <c r="I4" s="128" t="s">
        <v>81</v>
      </c>
      <c r="J4" s="80" t="s">
        <v>82</v>
      </c>
      <c r="K4" s="117" t="s">
        <v>83</v>
      </c>
      <c r="L4" s="117" t="s">
        <v>84</v>
      </c>
      <c r="M4" s="117" t="s">
        <v>85</v>
      </c>
      <c r="N4" s="115" t="s">
        <v>86</v>
      </c>
      <c r="O4" s="115" t="s">
        <v>87</v>
      </c>
      <c r="P4" s="115" t="s">
        <v>88</v>
      </c>
      <c r="Q4" s="117" t="s">
        <v>89</v>
      </c>
      <c r="R4" s="116" t="s">
        <v>90</v>
      </c>
      <c r="S4" s="190" t="s">
        <v>91</v>
      </c>
      <c r="T4" s="190" t="s">
        <v>92</v>
      </c>
      <c r="U4" s="190" t="s">
        <v>93</v>
      </c>
      <c r="V4" s="190" t="s">
        <v>94</v>
      </c>
      <c r="W4" s="190" t="s">
        <v>95</v>
      </c>
      <c r="X4" s="190" t="s">
        <v>96</v>
      </c>
      <c r="Y4" s="190" t="s">
        <v>97</v>
      </c>
      <c r="Z4" s="190" t="s">
        <v>98</v>
      </c>
      <c r="AA4" s="190" t="s">
        <v>99</v>
      </c>
      <c r="AB4" s="190" t="s">
        <v>100</v>
      </c>
      <c r="AC4" s="299"/>
      <c r="AD4" s="104"/>
      <c r="AE4" s="104"/>
      <c r="AF4" s="1"/>
      <c r="AG4" s="105"/>
      <c r="AH4" s="1"/>
      <c r="AI4" s="1"/>
      <c r="AJ4" s="1"/>
      <c r="AK4" s="1"/>
      <c r="AL4" s="1"/>
      <c r="AM4" s="1"/>
      <c r="AN4" s="1"/>
      <c r="AO4" s="1"/>
      <c r="AP4" s="1"/>
      <c r="AQ4" s="1"/>
      <c r="AR4" s="300"/>
    </row>
    <row r="5" spans="1:44" ht="15" thickBot="1">
      <c r="A5" s="129"/>
      <c r="B5" s="82"/>
      <c r="C5" s="83"/>
      <c r="D5" s="84"/>
      <c r="E5" s="83"/>
      <c r="F5" s="112"/>
      <c r="G5" s="130"/>
      <c r="H5" s="131"/>
      <c r="I5" s="113"/>
      <c r="J5" s="160"/>
      <c r="K5" s="191"/>
      <c r="L5" s="191"/>
      <c r="M5" s="3"/>
      <c r="N5" s="3"/>
      <c r="O5" s="3"/>
      <c r="P5" s="3"/>
      <c r="Q5" s="3"/>
      <c r="R5" s="3"/>
      <c r="S5" s="132"/>
      <c r="T5" s="132"/>
      <c r="U5" s="132"/>
      <c r="V5" s="3"/>
      <c r="W5" s="3"/>
      <c r="X5" s="3"/>
      <c r="Y5" s="3"/>
      <c r="Z5" s="3"/>
      <c r="AA5" s="3"/>
      <c r="AB5" s="132"/>
    </row>
    <row r="6" spans="1:44" ht="15" customHeight="1">
      <c r="A6" s="129"/>
      <c r="B6" s="106"/>
      <c r="C6" s="107"/>
      <c r="D6" s="88"/>
      <c r="E6" s="107"/>
      <c r="F6" s="108"/>
      <c r="G6" s="301"/>
      <c r="H6" s="302"/>
      <c r="I6" s="109"/>
      <c r="J6" s="303"/>
      <c r="K6" s="304"/>
      <c r="L6" s="109"/>
      <c r="M6" s="162"/>
      <c r="N6" s="162"/>
      <c r="O6" s="162"/>
      <c r="P6" s="162"/>
      <c r="Q6" s="162"/>
      <c r="R6" s="3"/>
      <c r="S6" s="305"/>
      <c r="T6" s="305"/>
      <c r="U6" s="305"/>
      <c r="V6" s="133"/>
      <c r="W6" s="162"/>
      <c r="X6" s="162"/>
      <c r="Y6" s="162"/>
      <c r="Z6" s="162"/>
      <c r="AA6" s="162"/>
      <c r="AB6" s="305"/>
    </row>
    <row r="7" spans="1:44" ht="15" customHeight="1">
      <c r="A7" s="129"/>
      <c r="B7" s="106"/>
      <c r="C7" s="107"/>
      <c r="D7" s="88"/>
      <c r="E7" s="107"/>
      <c r="F7" s="108"/>
      <c r="G7" s="301"/>
      <c r="H7" s="302"/>
      <c r="I7" s="109"/>
      <c r="J7" s="303"/>
      <c r="K7" s="304"/>
      <c r="L7" s="109"/>
      <c r="M7" s="162"/>
      <c r="N7" s="162"/>
      <c r="O7" s="162"/>
      <c r="P7" s="162"/>
      <c r="Q7" s="162"/>
      <c r="R7" s="3"/>
      <c r="S7" s="305"/>
      <c r="T7" s="305"/>
      <c r="U7" s="305"/>
      <c r="V7" s="162"/>
      <c r="W7" s="162"/>
      <c r="X7" s="162"/>
      <c r="Y7" s="162"/>
      <c r="Z7" s="162"/>
      <c r="AA7" s="162"/>
      <c r="AB7" s="305"/>
    </row>
    <row r="8" spans="1:44" ht="15" customHeight="1">
      <c r="A8" s="129"/>
      <c r="B8" s="106"/>
      <c r="C8" s="107"/>
      <c r="D8" s="87"/>
      <c r="E8" s="107"/>
      <c r="F8" s="108"/>
      <c r="G8" s="301"/>
      <c r="H8" s="302"/>
      <c r="I8" s="109"/>
      <c r="J8" s="303"/>
      <c r="K8" s="304"/>
      <c r="L8" s="109"/>
      <c r="M8" s="162"/>
      <c r="N8" s="162"/>
      <c r="O8" s="162"/>
      <c r="P8" s="162"/>
      <c r="Q8" s="162"/>
      <c r="R8" s="3"/>
      <c r="S8" s="305"/>
      <c r="T8" s="305"/>
      <c r="U8" s="305"/>
      <c r="V8" s="162"/>
      <c r="W8" s="162"/>
      <c r="X8" s="162"/>
      <c r="Y8" s="162"/>
      <c r="Z8" s="162"/>
      <c r="AA8" s="162"/>
      <c r="AB8" s="305"/>
    </row>
    <row r="9" spans="1:44" ht="15" customHeight="1">
      <c r="A9" s="129"/>
      <c r="B9" s="106"/>
      <c r="C9" s="107"/>
      <c r="D9" s="88"/>
      <c r="E9" s="107"/>
      <c r="F9" s="108"/>
      <c r="G9" s="301"/>
      <c r="H9" s="302"/>
      <c r="I9" s="109"/>
      <c r="J9" s="303"/>
      <c r="K9" s="304"/>
      <c r="L9" s="109"/>
      <c r="M9" s="162"/>
      <c r="N9" s="162"/>
      <c r="O9" s="162"/>
      <c r="P9" s="162"/>
      <c r="Q9" s="162"/>
      <c r="R9" s="3"/>
      <c r="S9" s="305"/>
      <c r="T9" s="305"/>
      <c r="U9" s="305"/>
      <c r="V9" s="162"/>
      <c r="W9" s="162"/>
      <c r="X9" s="162"/>
      <c r="Y9" s="162"/>
      <c r="Z9" s="162"/>
      <c r="AA9" s="162"/>
      <c r="AB9" s="305"/>
    </row>
    <row r="10" spans="1:44" ht="15" customHeight="1">
      <c r="A10" s="129"/>
      <c r="B10" s="106"/>
      <c r="C10" s="107"/>
      <c r="D10" s="88"/>
      <c r="E10" s="107"/>
      <c r="F10" s="108"/>
      <c r="G10" s="301"/>
      <c r="H10" s="302"/>
      <c r="I10" s="109"/>
      <c r="J10" s="303"/>
      <c r="K10" s="304"/>
      <c r="L10" s="109"/>
      <c r="M10" s="162"/>
      <c r="N10" s="162"/>
      <c r="O10" s="162"/>
      <c r="P10" s="162"/>
      <c r="Q10" s="162"/>
      <c r="R10" s="3"/>
      <c r="S10" s="305"/>
      <c r="T10" s="305"/>
      <c r="U10" s="305"/>
      <c r="V10" s="162"/>
      <c r="W10" s="162"/>
      <c r="X10" s="162"/>
      <c r="Y10" s="162"/>
      <c r="Z10" s="162"/>
      <c r="AA10" s="162"/>
      <c r="AB10" s="305"/>
    </row>
    <row r="11" spans="1:44" ht="15" customHeight="1">
      <c r="A11" s="129"/>
      <c r="B11" s="106"/>
      <c r="C11" s="107"/>
      <c r="D11" s="88"/>
      <c r="E11" s="107"/>
      <c r="F11" s="108"/>
      <c r="G11" s="301"/>
      <c r="H11" s="302"/>
      <c r="I11" s="109"/>
      <c r="J11" s="303"/>
      <c r="K11" s="304"/>
      <c r="L11" s="109"/>
      <c r="M11" s="162"/>
      <c r="N11" s="162"/>
      <c r="O11" s="162"/>
      <c r="P11" s="162"/>
      <c r="Q11" s="162"/>
      <c r="R11" s="3"/>
      <c r="S11" s="305"/>
      <c r="T11" s="305"/>
      <c r="U11" s="305"/>
      <c r="V11" s="162"/>
      <c r="W11" s="162"/>
      <c r="X11" s="162"/>
      <c r="Y11" s="162"/>
      <c r="Z11" s="162"/>
      <c r="AA11" s="162"/>
      <c r="AB11" s="305"/>
    </row>
    <row r="12" spans="1:44" ht="15" customHeight="1">
      <c r="A12" s="129"/>
      <c r="B12" s="106"/>
      <c r="C12" s="107"/>
      <c r="D12" s="88"/>
      <c r="E12" s="107"/>
      <c r="F12" s="108"/>
      <c r="G12" s="301"/>
      <c r="H12" s="302"/>
      <c r="I12" s="109"/>
      <c r="J12" s="303"/>
      <c r="K12" s="304"/>
      <c r="L12" s="109"/>
      <c r="M12" s="162"/>
      <c r="N12" s="162"/>
      <c r="O12" s="162"/>
      <c r="P12" s="162"/>
      <c r="Q12" s="162"/>
      <c r="R12" s="3"/>
      <c r="S12" s="305"/>
      <c r="T12" s="305"/>
      <c r="U12" s="305"/>
      <c r="V12" s="162"/>
      <c r="W12" s="162"/>
      <c r="X12" s="162"/>
      <c r="Y12" s="162"/>
      <c r="Z12" s="162"/>
      <c r="AA12" s="162"/>
      <c r="AB12" s="305"/>
    </row>
    <row r="13" spans="1:44" ht="15" customHeight="1">
      <c r="A13" s="129"/>
      <c r="B13" s="106"/>
      <c r="C13" s="107"/>
      <c r="D13" s="88"/>
      <c r="E13" s="107"/>
      <c r="F13" s="108"/>
      <c r="G13" s="301"/>
      <c r="H13" s="302"/>
      <c r="I13" s="109"/>
      <c r="J13" s="303"/>
      <c r="K13" s="304"/>
      <c r="L13" s="109"/>
      <c r="M13" s="162"/>
      <c r="N13" s="162"/>
      <c r="O13" s="162"/>
      <c r="P13" s="162"/>
      <c r="Q13" s="162"/>
      <c r="R13" s="3"/>
      <c r="S13" s="305"/>
      <c r="T13" s="305"/>
      <c r="U13" s="305"/>
      <c r="V13" s="162"/>
      <c r="W13" s="162"/>
      <c r="X13" s="162"/>
      <c r="Y13" s="162"/>
      <c r="Z13" s="162"/>
      <c r="AA13" s="162"/>
      <c r="AB13" s="305"/>
    </row>
    <row r="14" spans="1:44" ht="14.25">
      <c r="A14" s="129"/>
      <c r="B14" s="106"/>
      <c r="C14" s="107"/>
      <c r="D14" s="88"/>
      <c r="E14" s="107"/>
      <c r="F14" s="108"/>
      <c r="G14" s="301"/>
      <c r="H14" s="302"/>
      <c r="I14" s="109"/>
      <c r="J14" s="306"/>
      <c r="K14" s="304"/>
      <c r="L14" s="109"/>
      <c r="M14" s="162"/>
      <c r="N14" s="162"/>
      <c r="O14" s="162"/>
      <c r="P14" s="162"/>
      <c r="Q14" s="162"/>
      <c r="R14" s="3"/>
      <c r="S14" s="305"/>
      <c r="T14" s="305"/>
      <c r="U14" s="305"/>
      <c r="V14" s="162"/>
      <c r="W14" s="162"/>
      <c r="X14" s="162"/>
      <c r="Y14" s="162"/>
      <c r="Z14" s="162"/>
      <c r="AA14" s="162"/>
      <c r="AB14" s="305"/>
    </row>
    <row r="15" spans="1:44" ht="14.25">
      <c r="A15" s="129"/>
      <c r="B15" s="106"/>
      <c r="C15" s="107"/>
      <c r="D15" s="88"/>
      <c r="E15" s="107"/>
      <c r="F15" s="108"/>
      <c r="G15" s="301"/>
      <c r="H15" s="302"/>
      <c r="I15" s="109"/>
      <c r="J15" s="306"/>
      <c r="K15" s="304"/>
      <c r="L15" s="109"/>
      <c r="M15" s="162"/>
      <c r="N15" s="162"/>
      <c r="O15" s="162"/>
      <c r="P15" s="162"/>
      <c r="Q15" s="162"/>
      <c r="R15" s="3"/>
      <c r="S15" s="305"/>
      <c r="T15" s="305"/>
      <c r="U15" s="305"/>
      <c r="V15" s="162"/>
      <c r="W15" s="162"/>
      <c r="X15" s="162"/>
      <c r="Y15" s="162"/>
      <c r="Z15" s="162"/>
      <c r="AA15" s="162"/>
      <c r="AB15" s="305"/>
    </row>
    <row r="16" spans="1:44" ht="14.25">
      <c r="A16" s="129"/>
      <c r="B16" s="106"/>
      <c r="C16" s="107"/>
      <c r="D16" s="88"/>
      <c r="E16" s="107"/>
      <c r="F16" s="108"/>
      <c r="G16" s="301"/>
      <c r="H16" s="302"/>
      <c r="I16" s="109"/>
      <c r="J16" s="306"/>
      <c r="K16" s="304"/>
      <c r="L16" s="304"/>
      <c r="M16" s="162"/>
      <c r="N16" s="162"/>
      <c r="O16" s="162"/>
      <c r="P16" s="162"/>
      <c r="Q16" s="162"/>
      <c r="R16" s="3"/>
      <c r="S16" s="305"/>
      <c r="T16" s="305"/>
      <c r="U16" s="305"/>
      <c r="V16" s="162"/>
      <c r="W16" s="162"/>
      <c r="X16" s="162"/>
      <c r="Y16" s="162"/>
      <c r="Z16" s="162"/>
      <c r="AA16" s="162"/>
      <c r="AB16" s="305"/>
    </row>
    <row r="17" spans="1:40" ht="14.25">
      <c r="A17" s="129"/>
      <c r="B17" s="106"/>
      <c r="C17" s="107"/>
      <c r="D17" s="88"/>
      <c r="E17" s="107"/>
      <c r="F17" s="108"/>
      <c r="G17" s="301"/>
      <c r="H17" s="302"/>
      <c r="I17" s="109"/>
      <c r="J17" s="306"/>
      <c r="K17" s="304"/>
      <c r="L17" s="109"/>
      <c r="M17" s="162"/>
      <c r="N17" s="162"/>
      <c r="O17" s="162"/>
      <c r="P17" s="162"/>
      <c r="Q17" s="162"/>
      <c r="R17" s="3"/>
      <c r="S17" s="305"/>
      <c r="T17" s="305"/>
      <c r="U17" s="305"/>
      <c r="V17" s="162"/>
      <c r="W17" s="162"/>
      <c r="X17" s="162"/>
      <c r="Y17" s="162"/>
      <c r="Z17" s="162"/>
      <c r="AA17" s="162"/>
      <c r="AB17" s="305"/>
    </row>
    <row r="18" spans="1:40" ht="14.25">
      <c r="A18" s="129"/>
      <c r="B18" s="106"/>
      <c r="C18" s="107"/>
      <c r="D18" s="88"/>
      <c r="E18" s="107"/>
      <c r="F18" s="108"/>
      <c r="G18" s="301"/>
      <c r="H18" s="302"/>
      <c r="I18" s="109"/>
      <c r="J18" s="306"/>
      <c r="K18" s="304"/>
      <c r="L18" s="109"/>
      <c r="M18" s="162"/>
      <c r="N18" s="162"/>
      <c r="O18" s="162"/>
      <c r="P18" s="162"/>
      <c r="Q18" s="162"/>
      <c r="R18" s="3"/>
      <c r="S18" s="305"/>
      <c r="T18" s="305"/>
      <c r="U18" s="305"/>
      <c r="V18" s="162"/>
      <c r="W18" s="162"/>
      <c r="X18" s="162"/>
      <c r="Y18" s="162"/>
      <c r="Z18" s="162"/>
      <c r="AA18" s="162"/>
      <c r="AB18" s="305"/>
    </row>
    <row r="19" spans="1:40" ht="14.25">
      <c r="A19" s="129"/>
      <c r="B19" s="106"/>
      <c r="C19" s="107"/>
      <c r="D19" s="87"/>
      <c r="E19" s="107"/>
      <c r="F19" s="108"/>
      <c r="G19" s="301"/>
      <c r="H19" s="302"/>
      <c r="I19" s="109"/>
      <c r="J19" s="306"/>
      <c r="K19" s="304"/>
      <c r="L19" s="109"/>
      <c r="M19" s="162"/>
      <c r="N19" s="162"/>
      <c r="O19" s="162"/>
      <c r="P19" s="162"/>
      <c r="Q19" s="162"/>
      <c r="R19" s="3"/>
      <c r="S19" s="305"/>
      <c r="T19" s="305"/>
      <c r="U19" s="305"/>
      <c r="V19" s="162"/>
      <c r="W19" s="162"/>
      <c r="X19" s="162"/>
      <c r="Y19" s="162"/>
      <c r="Z19" s="162"/>
      <c r="AA19" s="162"/>
      <c r="AB19" s="305"/>
    </row>
    <row r="20" spans="1:40" ht="14.25">
      <c r="A20" s="129"/>
      <c r="B20" s="106"/>
      <c r="C20" s="107"/>
      <c r="D20" s="88"/>
      <c r="E20" s="107"/>
      <c r="F20" s="108"/>
      <c r="G20" s="301"/>
      <c r="H20" s="302"/>
      <c r="I20" s="109"/>
      <c r="J20" s="306"/>
      <c r="K20" s="304"/>
      <c r="L20" s="109"/>
      <c r="M20" s="162"/>
      <c r="N20" s="162"/>
      <c r="O20" s="162"/>
      <c r="P20" s="162"/>
      <c r="Q20" s="162"/>
      <c r="R20" s="3"/>
      <c r="S20" s="305"/>
      <c r="T20" s="305"/>
      <c r="U20" s="305"/>
      <c r="V20" s="162"/>
      <c r="W20" s="162"/>
      <c r="X20" s="162"/>
      <c r="Y20" s="162"/>
      <c r="Z20" s="162"/>
      <c r="AA20" s="162"/>
      <c r="AB20" s="305"/>
    </row>
    <row r="21" spans="1:40" ht="14.25">
      <c r="A21" s="129"/>
      <c r="B21" s="106"/>
      <c r="C21" s="107"/>
      <c r="D21" s="88"/>
      <c r="E21" s="107"/>
      <c r="F21" s="108"/>
      <c r="G21" s="301"/>
      <c r="H21" s="302"/>
      <c r="I21" s="109"/>
      <c r="J21" s="307"/>
      <c r="K21" s="304"/>
      <c r="L21" s="109"/>
      <c r="M21" s="162"/>
      <c r="N21" s="162"/>
      <c r="O21" s="162"/>
      <c r="P21" s="162"/>
      <c r="Q21" s="162"/>
      <c r="R21" s="3"/>
      <c r="S21" s="305"/>
      <c r="T21" s="305"/>
      <c r="U21" s="305"/>
      <c r="V21" s="162"/>
      <c r="W21" s="162"/>
      <c r="X21" s="162"/>
      <c r="Y21" s="162"/>
      <c r="Z21" s="162"/>
      <c r="AA21" s="162"/>
      <c r="AB21" s="305"/>
    </row>
    <row r="22" spans="1:40" ht="14.25">
      <c r="A22" s="129"/>
      <c r="B22" s="106"/>
      <c r="C22" s="107"/>
      <c r="D22" s="88"/>
      <c r="E22" s="107"/>
      <c r="F22" s="108"/>
      <c r="G22" s="301"/>
      <c r="H22" s="302"/>
      <c r="I22" s="109"/>
      <c r="J22" s="306"/>
      <c r="K22" s="304"/>
      <c r="L22" s="109"/>
      <c r="M22" s="162"/>
      <c r="N22" s="162"/>
      <c r="O22" s="162"/>
      <c r="P22" s="162"/>
      <c r="Q22" s="162"/>
      <c r="R22" s="3"/>
      <c r="S22" s="305"/>
      <c r="T22" s="305"/>
      <c r="U22" s="305"/>
      <c r="V22" s="162"/>
      <c r="W22" s="162"/>
      <c r="X22" s="162"/>
      <c r="Y22" s="162"/>
      <c r="Z22" s="162"/>
      <c r="AA22" s="162"/>
      <c r="AB22" s="305"/>
    </row>
    <row r="23" spans="1:40" ht="14.25">
      <c r="A23" s="129"/>
      <c r="B23" s="106"/>
      <c r="C23" s="107"/>
      <c r="D23" s="88"/>
      <c r="E23" s="107"/>
      <c r="F23" s="108"/>
      <c r="G23" s="301"/>
      <c r="H23" s="302"/>
      <c r="I23" s="109"/>
      <c r="J23" s="306"/>
      <c r="K23" s="304"/>
      <c r="L23" s="109"/>
      <c r="M23" s="162"/>
      <c r="N23" s="162"/>
      <c r="O23" s="162"/>
      <c r="P23" s="162"/>
      <c r="Q23" s="162"/>
      <c r="R23" s="3"/>
      <c r="S23" s="305"/>
      <c r="T23" s="305"/>
      <c r="U23" s="305"/>
      <c r="V23" s="162"/>
      <c r="W23" s="162"/>
      <c r="X23" s="162"/>
      <c r="Y23" s="162"/>
      <c r="Z23" s="162"/>
      <c r="AA23" s="162"/>
      <c r="AB23" s="305"/>
    </row>
    <row r="24" spans="1:40" ht="14.25">
      <c r="A24" s="129"/>
      <c r="B24" s="106"/>
      <c r="C24" s="107"/>
      <c r="D24" s="88"/>
      <c r="E24" s="107"/>
      <c r="F24" s="108"/>
      <c r="G24" s="301"/>
      <c r="H24" s="302"/>
      <c r="I24" s="109"/>
      <c r="J24" s="306"/>
      <c r="K24" s="304"/>
      <c r="L24" s="109"/>
      <c r="M24" s="162"/>
      <c r="N24" s="162"/>
      <c r="O24" s="162"/>
      <c r="P24" s="162"/>
      <c r="Q24" s="162"/>
      <c r="R24" s="3"/>
      <c r="S24" s="305"/>
      <c r="T24" s="305"/>
      <c r="U24" s="305"/>
      <c r="V24" s="162"/>
      <c r="W24" s="162"/>
      <c r="X24" s="162"/>
      <c r="Y24" s="162"/>
      <c r="Z24" s="162"/>
      <c r="AA24" s="162"/>
      <c r="AB24" s="305"/>
    </row>
    <row r="25" spans="1:40" ht="14.25">
      <c r="A25" s="129"/>
      <c r="B25" s="106"/>
      <c r="C25" s="107"/>
      <c r="D25" s="88"/>
      <c r="E25" s="107"/>
      <c r="F25" s="108"/>
      <c r="G25" s="301"/>
      <c r="H25" s="302"/>
      <c r="I25" s="109"/>
      <c r="J25" s="306"/>
      <c r="K25" s="304"/>
      <c r="L25" s="109"/>
      <c r="M25" s="162"/>
      <c r="N25" s="162"/>
      <c r="O25" s="162"/>
      <c r="P25" s="162"/>
      <c r="Q25" s="162"/>
      <c r="R25" s="3"/>
      <c r="S25" s="305"/>
      <c r="T25" s="305"/>
      <c r="U25" s="305"/>
      <c r="V25" s="162"/>
      <c r="W25" s="162"/>
      <c r="X25" s="162"/>
      <c r="Y25" s="162"/>
      <c r="Z25" s="162"/>
      <c r="AA25" s="162"/>
      <c r="AB25" s="305"/>
    </row>
    <row r="26" spans="1:40" ht="14.25">
      <c r="A26" s="129"/>
      <c r="B26" s="106"/>
      <c r="C26" s="107"/>
      <c r="D26" s="88"/>
      <c r="E26" s="107"/>
      <c r="F26" s="108"/>
      <c r="G26" s="301"/>
      <c r="H26" s="302"/>
      <c r="I26" s="109"/>
      <c r="J26" s="306"/>
      <c r="K26" s="304"/>
      <c r="L26" s="86"/>
      <c r="M26" s="162"/>
      <c r="N26" s="162"/>
      <c r="O26" s="162"/>
      <c r="P26" s="162"/>
      <c r="Q26" s="162"/>
      <c r="R26" s="3"/>
      <c r="S26" s="305"/>
      <c r="T26" s="305"/>
      <c r="U26" s="305"/>
      <c r="V26" s="162"/>
      <c r="W26" s="162"/>
      <c r="X26" s="162"/>
      <c r="Y26" s="162"/>
      <c r="Z26" s="162"/>
      <c r="AA26" s="162"/>
      <c r="AB26" s="305"/>
    </row>
    <row r="27" spans="1:40" s="103" customFormat="1" ht="14.25">
      <c r="A27" s="129"/>
      <c r="B27" s="106"/>
      <c r="C27" s="107"/>
      <c r="D27" s="88"/>
      <c r="E27" s="107"/>
      <c r="F27" s="108"/>
      <c r="G27" s="301"/>
      <c r="H27" s="302"/>
      <c r="I27" s="109"/>
      <c r="J27" s="306"/>
      <c r="K27" s="304"/>
      <c r="L27" s="109"/>
      <c r="M27" s="162"/>
      <c r="N27" s="162"/>
      <c r="O27" s="162"/>
      <c r="P27" s="162"/>
      <c r="Q27" s="162"/>
      <c r="R27" s="3"/>
      <c r="S27" s="305"/>
      <c r="T27" s="305"/>
      <c r="U27" s="305"/>
      <c r="V27" s="162"/>
      <c r="W27" s="162"/>
      <c r="X27" s="162"/>
      <c r="Y27" s="162"/>
      <c r="Z27" s="162"/>
      <c r="AA27" s="162"/>
      <c r="AB27" s="305"/>
      <c r="AC27" s="1"/>
      <c r="AD27" s="1"/>
      <c r="AE27" s="1"/>
      <c r="AF27" s="1"/>
      <c r="AG27" s="1"/>
      <c r="AH27" s="1"/>
      <c r="AI27" s="1"/>
      <c r="AJ27" s="1"/>
      <c r="AK27" s="1"/>
      <c r="AL27" s="1"/>
      <c r="AM27" s="1"/>
      <c r="AN27" s="1"/>
    </row>
    <row r="28" spans="1:40" ht="14.25">
      <c r="A28" s="129"/>
      <c r="B28" s="106"/>
      <c r="C28" s="107"/>
      <c r="D28" s="87"/>
      <c r="E28" s="107"/>
      <c r="F28" s="108"/>
      <c r="G28" s="301"/>
      <c r="H28" s="302"/>
      <c r="I28" s="109"/>
      <c r="J28" s="306"/>
      <c r="K28" s="304"/>
      <c r="L28" s="109"/>
      <c r="M28" s="162"/>
      <c r="N28" s="162"/>
      <c r="O28" s="162"/>
      <c r="P28" s="162"/>
      <c r="Q28" s="162"/>
      <c r="R28" s="3"/>
      <c r="S28" s="305"/>
      <c r="T28" s="305"/>
      <c r="U28" s="305"/>
      <c r="V28" s="162"/>
      <c r="W28" s="162"/>
      <c r="X28" s="162"/>
      <c r="Y28" s="162"/>
      <c r="Z28" s="162"/>
      <c r="AA28" s="162"/>
      <c r="AB28" s="305"/>
    </row>
    <row r="29" spans="1:40" s="103" customFormat="1" ht="14.25">
      <c r="A29" s="129"/>
      <c r="B29" s="106"/>
      <c r="C29" s="107"/>
      <c r="D29" s="88"/>
      <c r="E29" s="107"/>
      <c r="F29" s="108"/>
      <c r="G29" s="301"/>
      <c r="H29" s="302"/>
      <c r="I29" s="109"/>
      <c r="J29" s="306"/>
      <c r="K29" s="304"/>
      <c r="L29" s="109"/>
      <c r="M29" s="162"/>
      <c r="N29" s="162"/>
      <c r="O29" s="162"/>
      <c r="P29" s="162"/>
      <c r="Q29" s="162"/>
      <c r="R29" s="3"/>
      <c r="S29" s="305"/>
      <c r="T29" s="305"/>
      <c r="U29" s="305"/>
      <c r="V29" s="162"/>
      <c r="W29" s="162"/>
      <c r="X29" s="162"/>
      <c r="Y29" s="162"/>
      <c r="Z29" s="162"/>
      <c r="AA29" s="162"/>
      <c r="AB29" s="305"/>
      <c r="AC29" s="1"/>
      <c r="AD29" s="1"/>
      <c r="AE29" s="1"/>
      <c r="AF29" s="1"/>
      <c r="AG29" s="1"/>
      <c r="AH29" s="1"/>
      <c r="AI29" s="1"/>
      <c r="AJ29" s="1"/>
      <c r="AK29" s="1"/>
      <c r="AL29" s="1"/>
      <c r="AM29" s="1"/>
      <c r="AN29" s="1"/>
    </row>
    <row r="30" spans="1:40" ht="14.25">
      <c r="A30" s="129"/>
      <c r="B30" s="106"/>
      <c r="C30" s="107"/>
      <c r="D30" s="88"/>
      <c r="E30" s="107"/>
      <c r="F30" s="108"/>
      <c r="G30" s="301"/>
      <c r="H30" s="302"/>
      <c r="I30" s="109"/>
      <c r="J30" s="306"/>
      <c r="K30" s="304"/>
      <c r="L30" s="109"/>
      <c r="M30" s="162"/>
      <c r="N30" s="162"/>
      <c r="O30" s="162"/>
      <c r="P30" s="162"/>
      <c r="Q30" s="162"/>
      <c r="R30" s="3"/>
      <c r="S30" s="305"/>
      <c r="T30" s="305"/>
      <c r="U30" s="305"/>
      <c r="V30" s="162"/>
      <c r="W30" s="162"/>
      <c r="X30" s="162"/>
      <c r="Y30" s="162"/>
      <c r="Z30" s="162"/>
      <c r="AA30" s="162"/>
      <c r="AB30" s="305"/>
    </row>
    <row r="31" spans="1:40" ht="14.25">
      <c r="A31" s="129"/>
      <c r="B31" s="106"/>
      <c r="C31" s="107"/>
      <c r="D31" s="88"/>
      <c r="E31" s="107"/>
      <c r="F31" s="108"/>
      <c r="G31" s="301"/>
      <c r="H31" s="302"/>
      <c r="I31" s="109"/>
      <c r="J31" s="306"/>
      <c r="K31" s="304"/>
      <c r="L31" s="109"/>
      <c r="M31" s="162"/>
      <c r="N31" s="162"/>
      <c r="O31" s="162"/>
      <c r="P31" s="162"/>
      <c r="Q31" s="162"/>
      <c r="R31" s="3"/>
      <c r="S31" s="305"/>
      <c r="T31" s="305"/>
      <c r="U31" s="305"/>
      <c r="V31" s="162"/>
      <c r="W31" s="162"/>
      <c r="X31" s="162"/>
      <c r="Y31" s="162"/>
      <c r="Z31" s="162"/>
      <c r="AA31" s="162"/>
      <c r="AB31" s="305"/>
    </row>
    <row r="32" spans="1:40" s="103" customFormat="1" ht="14.25">
      <c r="A32" s="129"/>
      <c r="B32" s="106"/>
      <c r="C32" s="107"/>
      <c r="D32" s="88"/>
      <c r="E32" s="107"/>
      <c r="F32" s="108"/>
      <c r="G32" s="301"/>
      <c r="H32" s="302"/>
      <c r="I32" s="109"/>
      <c r="J32" s="306"/>
      <c r="K32" s="304"/>
      <c r="L32" s="109"/>
      <c r="M32" s="162"/>
      <c r="N32" s="162"/>
      <c r="O32" s="162"/>
      <c r="P32" s="162"/>
      <c r="Q32" s="162"/>
      <c r="R32" s="3"/>
      <c r="S32" s="305"/>
      <c r="T32" s="305"/>
      <c r="U32" s="305"/>
      <c r="V32" s="162"/>
      <c r="W32" s="162"/>
      <c r="X32" s="162"/>
      <c r="Y32" s="162"/>
      <c r="Z32" s="162"/>
      <c r="AA32" s="162"/>
      <c r="AB32" s="305"/>
      <c r="AC32" s="1"/>
      <c r="AD32" s="1"/>
      <c r="AE32" s="1"/>
      <c r="AF32" s="1"/>
      <c r="AG32" s="1"/>
      <c r="AH32" s="1"/>
      <c r="AI32" s="1"/>
      <c r="AJ32" s="1"/>
      <c r="AK32" s="1"/>
      <c r="AL32" s="1"/>
      <c r="AM32" s="1"/>
      <c r="AN32" s="1"/>
    </row>
    <row r="33" spans="1:40" ht="14.25">
      <c r="A33" s="129"/>
      <c r="B33" s="106"/>
      <c r="C33" s="107"/>
      <c r="D33" s="88"/>
      <c r="E33" s="107"/>
      <c r="F33" s="108"/>
      <c r="G33" s="301"/>
      <c r="H33" s="302"/>
      <c r="I33" s="109"/>
      <c r="J33" s="306"/>
      <c r="K33" s="304"/>
      <c r="L33" s="109"/>
      <c r="M33" s="162"/>
      <c r="N33" s="162"/>
      <c r="O33" s="162"/>
      <c r="P33" s="162"/>
      <c r="Q33" s="162"/>
      <c r="R33" s="3"/>
      <c r="S33" s="305"/>
      <c r="T33" s="305"/>
      <c r="U33" s="305"/>
      <c r="V33" s="162"/>
      <c r="W33" s="162"/>
      <c r="X33" s="162"/>
      <c r="Y33" s="162"/>
      <c r="Z33" s="162"/>
      <c r="AA33" s="162"/>
      <c r="AB33" s="305"/>
    </row>
    <row r="34" spans="1:40" ht="14.25">
      <c r="A34" s="129"/>
      <c r="B34" s="106"/>
      <c r="C34" s="107"/>
      <c r="D34" s="88"/>
      <c r="E34" s="107"/>
      <c r="F34" s="108"/>
      <c r="G34" s="301"/>
      <c r="H34" s="302"/>
      <c r="I34" s="109"/>
      <c r="J34" s="306"/>
      <c r="K34" s="304"/>
      <c r="L34" s="109"/>
      <c r="M34" s="162"/>
      <c r="N34" s="162"/>
      <c r="O34" s="162"/>
      <c r="P34" s="162"/>
      <c r="Q34" s="162"/>
      <c r="R34" s="3"/>
      <c r="S34" s="305"/>
      <c r="T34" s="305"/>
      <c r="U34" s="305"/>
      <c r="V34" s="162"/>
      <c r="W34" s="162"/>
      <c r="X34" s="162"/>
      <c r="Y34" s="162"/>
      <c r="Z34" s="162"/>
      <c r="AA34" s="162"/>
      <c r="AB34" s="305"/>
    </row>
    <row r="35" spans="1:40" ht="14.25">
      <c r="A35" s="129"/>
      <c r="B35" s="106"/>
      <c r="C35" s="107"/>
      <c r="D35" s="88"/>
      <c r="E35" s="107"/>
      <c r="F35" s="108"/>
      <c r="G35" s="301"/>
      <c r="H35" s="302"/>
      <c r="I35" s="109"/>
      <c r="J35" s="306"/>
      <c r="K35" s="304"/>
      <c r="L35" s="109"/>
      <c r="M35" s="162"/>
      <c r="N35" s="162"/>
      <c r="O35" s="162"/>
      <c r="P35" s="162"/>
      <c r="Q35" s="162"/>
      <c r="R35" s="3"/>
      <c r="S35" s="305"/>
      <c r="T35" s="305"/>
      <c r="U35" s="305"/>
      <c r="V35" s="162"/>
      <c r="W35" s="308"/>
      <c r="X35" s="308"/>
      <c r="Y35" s="308"/>
      <c r="Z35" s="308"/>
      <c r="AA35" s="308"/>
      <c r="AB35" s="305"/>
      <c r="AC35" s="134"/>
    </row>
    <row r="36" spans="1:40" ht="14.25">
      <c r="A36" s="129"/>
      <c r="B36" s="106"/>
      <c r="C36" s="107"/>
      <c r="D36" s="88"/>
      <c r="E36" s="107"/>
      <c r="F36" s="108"/>
      <c r="G36" s="301"/>
      <c r="H36" s="302"/>
      <c r="I36" s="109"/>
      <c r="J36" s="306"/>
      <c r="K36" s="304"/>
      <c r="L36" s="109"/>
      <c r="M36" s="162"/>
      <c r="N36" s="162"/>
      <c r="O36" s="162"/>
      <c r="P36" s="162"/>
      <c r="Q36" s="162"/>
      <c r="R36" s="3"/>
      <c r="S36" s="305"/>
      <c r="T36" s="305"/>
      <c r="U36" s="305"/>
      <c r="V36" s="162"/>
      <c r="W36" s="308"/>
      <c r="X36" s="308"/>
      <c r="Y36" s="308"/>
      <c r="Z36" s="308"/>
      <c r="AA36" s="308"/>
      <c r="AB36" s="305"/>
      <c r="AC36" s="134"/>
    </row>
    <row r="37" spans="1:40" ht="14.25">
      <c r="A37" s="129"/>
      <c r="B37" s="106"/>
      <c r="C37" s="107"/>
      <c r="D37" s="88"/>
      <c r="E37" s="107"/>
      <c r="F37" s="108"/>
      <c r="G37" s="301"/>
      <c r="H37" s="302"/>
      <c r="I37" s="109"/>
      <c r="J37" s="306"/>
      <c r="K37" s="304"/>
      <c r="L37" s="304"/>
      <c r="M37" s="162"/>
      <c r="N37" s="162"/>
      <c r="O37" s="162"/>
      <c r="P37" s="162"/>
      <c r="Q37" s="162"/>
      <c r="R37" s="3"/>
      <c r="S37" s="305"/>
      <c r="T37" s="305"/>
      <c r="U37" s="305"/>
      <c r="V37" s="162"/>
      <c r="W37" s="162"/>
      <c r="X37" s="162"/>
      <c r="Y37" s="162"/>
      <c r="Z37" s="162"/>
      <c r="AA37" s="162"/>
      <c r="AB37" s="305"/>
    </row>
    <row r="38" spans="1:40" ht="14.25">
      <c r="A38" s="129"/>
      <c r="B38" s="106"/>
      <c r="C38" s="107"/>
      <c r="D38" s="88"/>
      <c r="E38" s="107"/>
      <c r="F38" s="108"/>
      <c r="G38" s="301"/>
      <c r="H38" s="302"/>
      <c r="I38" s="109"/>
      <c r="J38" s="306"/>
      <c r="K38" s="304"/>
      <c r="L38" s="304"/>
      <c r="M38" s="162"/>
      <c r="N38" s="162"/>
      <c r="O38" s="162"/>
      <c r="P38" s="162"/>
      <c r="Q38" s="162"/>
      <c r="R38" s="3"/>
      <c r="S38" s="305"/>
      <c r="T38" s="305"/>
      <c r="U38" s="305"/>
      <c r="V38" s="162"/>
      <c r="W38" s="162"/>
      <c r="X38" s="162"/>
      <c r="Y38" s="162"/>
      <c r="Z38" s="162"/>
      <c r="AA38" s="162"/>
      <c r="AB38" s="305"/>
    </row>
    <row r="39" spans="1:40" ht="14.25">
      <c r="A39" s="129"/>
      <c r="B39" s="106"/>
      <c r="C39" s="107"/>
      <c r="D39" s="88"/>
      <c r="E39" s="107"/>
      <c r="F39" s="108"/>
      <c r="G39" s="301"/>
      <c r="H39" s="302"/>
      <c r="I39" s="109"/>
      <c r="J39" s="306"/>
      <c r="K39" s="304"/>
      <c r="L39" s="109"/>
      <c r="M39" s="162"/>
      <c r="N39" s="162"/>
      <c r="O39" s="162"/>
      <c r="P39" s="162"/>
      <c r="Q39" s="162"/>
      <c r="R39" s="3"/>
      <c r="S39" s="305"/>
      <c r="T39" s="305"/>
      <c r="U39" s="305"/>
      <c r="V39" s="162"/>
      <c r="W39" s="162"/>
      <c r="X39" s="162"/>
      <c r="Y39" s="162"/>
      <c r="Z39" s="162"/>
      <c r="AA39" s="162"/>
      <c r="AB39" s="305"/>
    </row>
    <row r="40" spans="1:40" ht="14.25">
      <c r="A40" s="129"/>
      <c r="B40" s="106"/>
      <c r="C40" s="107"/>
      <c r="D40" s="88"/>
      <c r="E40" s="107"/>
      <c r="F40" s="108"/>
      <c r="G40" s="301"/>
      <c r="H40" s="302"/>
      <c r="I40" s="109"/>
      <c r="J40" s="306"/>
      <c r="K40" s="304"/>
      <c r="L40" s="109"/>
      <c r="M40" s="162"/>
      <c r="N40" s="162"/>
      <c r="O40" s="162"/>
      <c r="P40" s="162"/>
      <c r="Q40" s="162"/>
      <c r="R40" s="3"/>
      <c r="S40" s="305"/>
      <c r="T40" s="305"/>
      <c r="U40" s="305"/>
      <c r="V40" s="162"/>
      <c r="W40" s="162"/>
      <c r="X40" s="162"/>
      <c r="Y40" s="162"/>
      <c r="Z40" s="162"/>
      <c r="AA40" s="162"/>
      <c r="AB40" s="305"/>
    </row>
    <row r="41" spans="1:40" ht="14.25">
      <c r="A41" s="129"/>
      <c r="B41" s="106"/>
      <c r="C41" s="107"/>
      <c r="D41" s="88"/>
      <c r="E41" s="107"/>
      <c r="F41" s="108"/>
      <c r="G41" s="301"/>
      <c r="H41" s="302"/>
      <c r="I41" s="109"/>
      <c r="J41" s="306"/>
      <c r="K41" s="304"/>
      <c r="L41" s="109"/>
      <c r="M41" s="162"/>
      <c r="N41" s="162"/>
      <c r="O41" s="162"/>
      <c r="P41" s="162"/>
      <c r="Q41" s="162"/>
      <c r="R41" s="3"/>
      <c r="S41" s="305"/>
      <c r="T41" s="305"/>
      <c r="U41" s="305"/>
      <c r="V41" s="162"/>
      <c r="W41" s="308"/>
      <c r="X41" s="308"/>
      <c r="Y41" s="308"/>
      <c r="Z41" s="308"/>
      <c r="AA41" s="308"/>
      <c r="AB41" s="305"/>
      <c r="AC41" s="134"/>
    </row>
    <row r="42" spans="1:40" s="103" customFormat="1" ht="14.25">
      <c r="A42" s="129"/>
      <c r="B42" s="106"/>
      <c r="C42" s="107"/>
      <c r="D42" s="88"/>
      <c r="E42" s="107"/>
      <c r="F42" s="108"/>
      <c r="G42" s="301"/>
      <c r="H42" s="302"/>
      <c r="I42" s="109"/>
      <c r="J42" s="306"/>
      <c r="K42" s="304"/>
      <c r="L42" s="109"/>
      <c r="M42" s="162"/>
      <c r="N42" s="162"/>
      <c r="O42" s="162"/>
      <c r="P42" s="162"/>
      <c r="Q42" s="162"/>
      <c r="R42" s="3"/>
      <c r="S42" s="305"/>
      <c r="T42" s="305"/>
      <c r="U42" s="305"/>
      <c r="V42" s="162"/>
      <c r="W42" s="162"/>
      <c r="X42" s="162"/>
      <c r="Y42" s="162"/>
      <c r="Z42" s="162"/>
      <c r="AA42" s="162"/>
      <c r="AB42" s="305"/>
      <c r="AC42" s="1"/>
      <c r="AD42" s="1"/>
      <c r="AE42" s="1"/>
      <c r="AF42" s="1"/>
      <c r="AG42" s="1"/>
      <c r="AH42" s="1"/>
      <c r="AI42" s="1"/>
      <c r="AJ42" s="1"/>
      <c r="AK42" s="1"/>
      <c r="AL42" s="1"/>
      <c r="AM42" s="1"/>
      <c r="AN42" s="1"/>
    </row>
    <row r="43" spans="1:40" ht="14.25">
      <c r="A43" s="129"/>
      <c r="B43" s="106"/>
      <c r="C43" s="107"/>
      <c r="D43" s="88"/>
      <c r="E43" s="107"/>
      <c r="F43" s="108"/>
      <c r="G43" s="301"/>
      <c r="H43" s="302"/>
      <c r="I43" s="109"/>
      <c r="J43" s="306"/>
      <c r="K43" s="304"/>
      <c r="L43" s="109"/>
      <c r="M43" s="162"/>
      <c r="N43" s="162"/>
      <c r="O43" s="162"/>
      <c r="P43" s="162"/>
      <c r="Q43" s="162"/>
      <c r="R43" s="3"/>
      <c r="S43" s="305"/>
      <c r="T43" s="305"/>
      <c r="U43" s="305"/>
      <c r="V43" s="162"/>
      <c r="W43" s="162"/>
      <c r="X43" s="162"/>
      <c r="Y43" s="162"/>
      <c r="Z43" s="162"/>
      <c r="AA43" s="162"/>
      <c r="AB43" s="305"/>
    </row>
    <row r="44" spans="1:40" ht="14.25">
      <c r="A44" s="129"/>
      <c r="B44" s="106"/>
      <c r="C44" s="107"/>
      <c r="D44" s="88"/>
      <c r="E44" s="107"/>
      <c r="F44" s="108"/>
      <c r="G44" s="301"/>
      <c r="H44" s="302"/>
      <c r="I44" s="109"/>
      <c r="J44" s="306"/>
      <c r="K44" s="304"/>
      <c r="L44" s="109"/>
      <c r="M44" s="162"/>
      <c r="N44" s="162"/>
      <c r="O44" s="162"/>
      <c r="P44" s="162"/>
      <c r="Q44" s="162"/>
      <c r="R44" s="3"/>
      <c r="S44" s="305"/>
      <c r="T44" s="305"/>
      <c r="U44" s="305"/>
      <c r="V44" s="162"/>
      <c r="W44" s="162"/>
      <c r="X44" s="162"/>
      <c r="Y44" s="162"/>
      <c r="Z44" s="162"/>
      <c r="AA44" s="162"/>
      <c r="AB44" s="305"/>
    </row>
    <row r="45" spans="1:40" ht="15" customHeight="1">
      <c r="A45" s="129"/>
      <c r="B45" s="106"/>
      <c r="C45" s="107"/>
      <c r="D45" s="87"/>
      <c r="E45" s="107"/>
      <c r="F45" s="108"/>
      <c r="G45" s="301"/>
      <c r="H45" s="302"/>
      <c r="I45" s="109"/>
      <c r="J45" s="306"/>
      <c r="K45" s="304"/>
      <c r="L45" s="109"/>
      <c r="M45" s="162"/>
      <c r="N45" s="162"/>
      <c r="O45" s="162"/>
      <c r="P45" s="162"/>
      <c r="Q45" s="162"/>
      <c r="R45" s="3"/>
      <c r="S45" s="305"/>
      <c r="T45" s="305"/>
      <c r="U45" s="305"/>
      <c r="V45" s="162"/>
      <c r="W45" s="162"/>
      <c r="X45" s="162"/>
      <c r="Y45" s="162"/>
      <c r="Z45" s="162"/>
      <c r="AA45" s="162"/>
      <c r="AB45" s="305"/>
    </row>
    <row r="46" spans="1:40" s="103" customFormat="1" ht="14.25">
      <c r="A46" s="129"/>
      <c r="B46" s="106"/>
      <c r="C46" s="107"/>
      <c r="D46" s="88"/>
      <c r="E46" s="107"/>
      <c r="F46" s="108"/>
      <c r="G46" s="301"/>
      <c r="H46" s="302"/>
      <c r="I46" s="109"/>
      <c r="J46" s="306"/>
      <c r="K46" s="304"/>
      <c r="L46" s="304"/>
      <c r="M46" s="162"/>
      <c r="N46" s="162"/>
      <c r="O46" s="162"/>
      <c r="P46" s="162"/>
      <c r="Q46" s="162"/>
      <c r="R46" s="3"/>
      <c r="S46" s="305"/>
      <c r="T46" s="305"/>
      <c r="U46" s="305"/>
      <c r="V46" s="162"/>
      <c r="W46" s="162"/>
      <c r="X46" s="162"/>
      <c r="Y46" s="162"/>
      <c r="Z46" s="162"/>
      <c r="AA46" s="162"/>
      <c r="AB46" s="305"/>
      <c r="AC46" s="1"/>
      <c r="AD46" s="1"/>
      <c r="AE46" s="1"/>
      <c r="AF46" s="1"/>
      <c r="AG46" s="1"/>
      <c r="AH46" s="1"/>
      <c r="AI46" s="1"/>
      <c r="AJ46" s="1"/>
      <c r="AK46" s="1"/>
      <c r="AL46" s="1"/>
      <c r="AM46" s="1"/>
      <c r="AN46" s="1"/>
    </row>
    <row r="47" spans="1:40" ht="14.25">
      <c r="A47" s="129"/>
      <c r="B47" s="106"/>
      <c r="C47" s="107"/>
      <c r="D47" s="88"/>
      <c r="E47" s="107"/>
      <c r="F47" s="108"/>
      <c r="G47" s="301"/>
      <c r="H47" s="302"/>
      <c r="I47" s="109"/>
      <c r="J47" s="306"/>
      <c r="K47" s="304"/>
      <c r="L47" s="109"/>
      <c r="M47" s="162"/>
      <c r="N47" s="162"/>
      <c r="O47" s="162"/>
      <c r="P47" s="162"/>
      <c r="Q47" s="162"/>
      <c r="R47" s="3"/>
      <c r="S47" s="305"/>
      <c r="T47" s="305"/>
      <c r="U47" s="305"/>
      <c r="V47" s="162"/>
      <c r="W47" s="162"/>
      <c r="X47" s="162"/>
      <c r="Y47" s="162"/>
      <c r="Z47" s="162"/>
      <c r="AA47" s="162"/>
      <c r="AB47" s="305"/>
    </row>
    <row r="48" spans="1:40" s="103" customFormat="1" ht="14.25">
      <c r="A48" s="129"/>
      <c r="B48" s="106"/>
      <c r="C48" s="107"/>
      <c r="D48" s="88"/>
      <c r="E48" s="107"/>
      <c r="F48" s="108"/>
      <c r="G48" s="301"/>
      <c r="H48" s="302"/>
      <c r="I48" s="109"/>
      <c r="J48" s="306"/>
      <c r="K48" s="304"/>
      <c r="L48" s="109"/>
      <c r="M48" s="162"/>
      <c r="N48" s="162"/>
      <c r="O48" s="162"/>
      <c r="P48" s="162"/>
      <c r="Q48" s="162"/>
      <c r="R48" s="3"/>
      <c r="S48" s="305"/>
      <c r="T48" s="305"/>
      <c r="U48" s="305"/>
      <c r="V48" s="162"/>
      <c r="W48" s="162"/>
      <c r="X48" s="162"/>
      <c r="Y48" s="162"/>
      <c r="Z48" s="162"/>
      <c r="AA48" s="162"/>
      <c r="AB48" s="305"/>
      <c r="AC48" s="1"/>
      <c r="AD48" s="1"/>
      <c r="AE48" s="1"/>
      <c r="AF48" s="1"/>
      <c r="AG48" s="1"/>
      <c r="AH48" s="1"/>
      <c r="AI48" s="1"/>
      <c r="AJ48" s="1"/>
      <c r="AK48" s="1"/>
      <c r="AL48" s="1"/>
      <c r="AM48" s="1"/>
      <c r="AN48" s="1"/>
    </row>
    <row r="49" spans="1:40" s="103" customFormat="1" ht="14.25">
      <c r="A49" s="129"/>
      <c r="B49" s="106"/>
      <c r="C49" s="107"/>
      <c r="D49" s="87"/>
      <c r="E49" s="107"/>
      <c r="F49" s="108"/>
      <c r="G49" s="301"/>
      <c r="H49" s="302"/>
      <c r="I49" s="109"/>
      <c r="J49" s="306"/>
      <c r="K49" s="304"/>
      <c r="L49" s="109"/>
      <c r="M49" s="162"/>
      <c r="N49" s="162"/>
      <c r="O49" s="162"/>
      <c r="P49" s="162"/>
      <c r="Q49" s="162"/>
      <c r="R49" s="3"/>
      <c r="S49" s="305"/>
      <c r="T49" s="305"/>
      <c r="U49" s="305"/>
      <c r="V49" s="162"/>
      <c r="W49" s="162"/>
      <c r="X49" s="162"/>
      <c r="Y49" s="162"/>
      <c r="Z49" s="162"/>
      <c r="AA49" s="162"/>
      <c r="AB49" s="305"/>
      <c r="AC49" s="1"/>
      <c r="AD49" s="1"/>
      <c r="AE49" s="1"/>
      <c r="AF49" s="1"/>
      <c r="AG49" s="1"/>
      <c r="AH49" s="1"/>
      <c r="AI49" s="1"/>
      <c r="AJ49" s="1"/>
      <c r="AK49" s="1"/>
      <c r="AL49" s="1"/>
      <c r="AM49" s="1"/>
      <c r="AN49" s="1"/>
    </row>
    <row r="50" spans="1:40" ht="14.25">
      <c r="A50" s="129"/>
      <c r="B50" s="106"/>
      <c r="C50" s="107"/>
      <c r="D50" s="88"/>
      <c r="E50" s="107"/>
      <c r="F50" s="108"/>
      <c r="G50" s="301"/>
      <c r="H50" s="302"/>
      <c r="I50" s="109"/>
      <c r="J50" s="306"/>
      <c r="K50" s="304"/>
      <c r="L50" s="109"/>
      <c r="M50" s="162"/>
      <c r="N50" s="162"/>
      <c r="O50" s="162"/>
      <c r="P50" s="162"/>
      <c r="Q50" s="162"/>
      <c r="R50" s="3"/>
      <c r="S50" s="305"/>
      <c r="T50" s="305"/>
      <c r="U50" s="305"/>
      <c r="V50" s="162"/>
      <c r="W50" s="162"/>
      <c r="X50" s="162"/>
      <c r="Y50" s="162"/>
      <c r="Z50" s="162"/>
      <c r="AA50" s="162"/>
      <c r="AB50" s="305"/>
    </row>
    <row r="51" spans="1:40" ht="14.25">
      <c r="A51" s="129"/>
      <c r="B51" s="106"/>
      <c r="C51" s="107"/>
      <c r="D51" s="88"/>
      <c r="E51" s="107"/>
      <c r="F51" s="108"/>
      <c r="G51" s="301"/>
      <c r="H51" s="302"/>
      <c r="I51" s="109"/>
      <c r="J51" s="306"/>
      <c r="K51" s="304"/>
      <c r="L51" s="109"/>
      <c r="M51" s="162"/>
      <c r="N51" s="162"/>
      <c r="O51" s="162"/>
      <c r="P51" s="162"/>
      <c r="Q51" s="162"/>
      <c r="R51" s="3"/>
      <c r="S51" s="305"/>
      <c r="T51" s="305"/>
      <c r="U51" s="162"/>
      <c r="V51" s="162"/>
      <c r="W51" s="162"/>
      <c r="X51" s="162"/>
      <c r="Y51" s="162"/>
      <c r="Z51" s="162"/>
      <c r="AA51" s="162"/>
      <c r="AB51" s="305"/>
    </row>
    <row r="52" spans="1:40" ht="14.25">
      <c r="A52" s="129"/>
      <c r="B52" s="106"/>
      <c r="C52" s="107"/>
      <c r="D52" s="88"/>
      <c r="E52" s="107"/>
      <c r="F52" s="108"/>
      <c r="G52" s="301"/>
      <c r="H52" s="302"/>
      <c r="I52" s="109"/>
      <c r="J52" s="306"/>
      <c r="K52" s="304"/>
      <c r="L52" s="109"/>
      <c r="M52" s="162"/>
      <c r="N52" s="162"/>
      <c r="O52" s="162"/>
      <c r="P52" s="162"/>
      <c r="Q52" s="162"/>
      <c r="R52" s="3"/>
      <c r="S52" s="305"/>
      <c r="T52" s="305"/>
      <c r="U52" s="305"/>
      <c r="V52" s="162"/>
      <c r="W52" s="162"/>
      <c r="X52" s="162"/>
      <c r="Y52" s="162"/>
      <c r="Z52" s="162"/>
      <c r="AA52" s="162"/>
      <c r="AB52" s="305"/>
    </row>
    <row r="53" spans="1:40" ht="14.25">
      <c r="A53" s="129"/>
      <c r="B53" s="106"/>
      <c r="C53" s="107"/>
      <c r="D53" s="88"/>
      <c r="E53" s="107"/>
      <c r="F53" s="108"/>
      <c r="G53" s="301"/>
      <c r="H53" s="302"/>
      <c r="I53" s="109"/>
      <c r="J53" s="306"/>
      <c r="K53" s="304"/>
      <c r="L53" s="109"/>
      <c r="M53" s="162"/>
      <c r="N53" s="162"/>
      <c r="O53" s="162"/>
      <c r="P53" s="162"/>
      <c r="Q53" s="162"/>
      <c r="R53" s="3"/>
      <c r="S53" s="305"/>
      <c r="T53" s="305"/>
      <c r="U53" s="305"/>
      <c r="V53" s="162"/>
      <c r="W53" s="162"/>
      <c r="X53" s="162"/>
      <c r="Y53" s="162"/>
      <c r="Z53" s="162"/>
      <c r="AA53" s="162"/>
      <c r="AB53" s="305"/>
    </row>
    <row r="54" spans="1:40" s="103" customFormat="1" ht="15" thickBot="1">
      <c r="A54" s="129"/>
      <c r="B54" s="106"/>
      <c r="C54" s="107"/>
      <c r="D54" s="88"/>
      <c r="E54" s="107"/>
      <c r="F54" s="108"/>
      <c r="G54" s="301"/>
      <c r="H54" s="302"/>
      <c r="I54" s="109"/>
      <c r="J54" s="306"/>
      <c r="K54" s="304"/>
      <c r="L54" s="109"/>
      <c r="M54" s="162"/>
      <c r="N54" s="162"/>
      <c r="O54" s="162"/>
      <c r="P54" s="162"/>
      <c r="Q54" s="162"/>
      <c r="R54" s="3"/>
      <c r="S54" s="305"/>
      <c r="T54" s="305"/>
      <c r="U54" s="305"/>
      <c r="V54" s="162"/>
      <c r="W54" s="162"/>
      <c r="X54" s="162"/>
      <c r="Y54" s="162"/>
      <c r="Z54" s="16"/>
      <c r="AA54" s="162"/>
      <c r="AB54" s="305"/>
      <c r="AC54" s="1"/>
      <c r="AD54" s="1"/>
      <c r="AE54" s="1"/>
      <c r="AF54" s="1"/>
      <c r="AG54" s="1"/>
      <c r="AH54" s="1"/>
      <c r="AI54" s="1"/>
      <c r="AJ54" s="1"/>
      <c r="AK54" s="1"/>
      <c r="AL54" s="1"/>
      <c r="AM54" s="1"/>
      <c r="AN54" s="1"/>
    </row>
    <row r="55" spans="1:40" ht="15" thickBot="1">
      <c r="A55" s="129"/>
      <c r="B55" s="11"/>
      <c r="C55" s="19"/>
      <c r="D55" s="20"/>
      <c r="E55" s="19"/>
      <c r="F55" s="110"/>
      <c r="G55" s="135"/>
      <c r="H55" s="136"/>
      <c r="I55" s="111"/>
      <c r="J55" s="161"/>
      <c r="K55" s="121"/>
      <c r="L55" s="111"/>
      <c r="M55" s="309"/>
      <c r="N55" s="309"/>
      <c r="O55" s="309"/>
      <c r="P55" s="309"/>
      <c r="Q55" s="310"/>
      <c r="R55" s="3"/>
      <c r="S55" s="311"/>
      <c r="T55" s="311"/>
      <c r="U55" s="311"/>
      <c r="V55" s="309"/>
      <c r="W55" s="309"/>
      <c r="X55" s="309"/>
      <c r="Y55" s="309"/>
      <c r="Z55" s="195"/>
      <c r="AA55" s="309"/>
      <c r="AB55" s="311"/>
    </row>
    <row r="56" spans="1:40" s="7" customFormat="1" ht="13.5" thickBot="1">
      <c r="B56" s="118"/>
      <c r="C56" s="119"/>
      <c r="D56" s="119"/>
      <c r="E56" s="119"/>
      <c r="F56" s="119"/>
      <c r="G56" s="158"/>
      <c r="H56" s="159"/>
      <c r="I56" s="194">
        <f t="shared" ref="I56:R56" si="0">SUM(I5:I55)</f>
        <v>0</v>
      </c>
      <c r="J56" s="194"/>
      <c r="K56" s="198"/>
      <c r="L56" s="199"/>
      <c r="M56" s="194">
        <f t="shared" si="0"/>
        <v>0</v>
      </c>
      <c r="N56" s="194">
        <f t="shared" si="0"/>
        <v>0</v>
      </c>
      <c r="O56" s="194">
        <f t="shared" si="0"/>
        <v>0</v>
      </c>
      <c r="P56" s="194">
        <f t="shared" si="0"/>
        <v>0</v>
      </c>
      <c r="Q56" s="194">
        <f t="shared" si="0"/>
        <v>0</v>
      </c>
      <c r="R56" s="194">
        <f t="shared" si="0"/>
        <v>0</v>
      </c>
      <c r="S56" s="196"/>
      <c r="T56" s="196"/>
      <c r="U56" s="196"/>
      <c r="V56" s="196"/>
      <c r="W56" s="196"/>
      <c r="X56" s="196"/>
      <c r="Y56" s="196"/>
      <c r="Z56" s="196"/>
      <c r="AA56" s="197"/>
      <c r="AB56" s="197"/>
    </row>
    <row r="57" spans="1:40" ht="13.5" thickBot="1"/>
    <row r="58" spans="1:40" ht="30.75" customHeight="1" thickBot="1">
      <c r="B58" s="122" t="s">
        <v>101</v>
      </c>
      <c r="C58" s="30" t="s">
        <v>102</v>
      </c>
      <c r="D58" s="31" t="s">
        <v>103</v>
      </c>
      <c r="E58" s="32" t="s">
        <v>104</v>
      </c>
      <c r="F58" s="92" t="s">
        <v>105</v>
      </c>
      <c r="G58" s="137"/>
      <c r="H58" s="137"/>
    </row>
    <row r="59" spans="1:40">
      <c r="B59" s="138" t="s">
        <v>91</v>
      </c>
      <c r="C59" s="96"/>
      <c r="D59" s="94"/>
      <c r="E59" s="97"/>
      <c r="F59" s="98"/>
      <c r="G59" s="139"/>
      <c r="H59" s="139"/>
    </row>
    <row r="60" spans="1:40">
      <c r="B60" s="312" t="s">
        <v>92</v>
      </c>
      <c r="C60" s="313"/>
      <c r="D60" s="314"/>
      <c r="E60" s="315"/>
      <c r="F60" s="99"/>
      <c r="G60" s="139"/>
      <c r="H60" s="139"/>
    </row>
    <row r="61" spans="1:40">
      <c r="B61" s="312" t="s">
        <v>106</v>
      </c>
      <c r="C61" s="313"/>
      <c r="D61" s="314"/>
      <c r="E61" s="316"/>
      <c r="F61" s="99"/>
      <c r="G61" s="139"/>
      <c r="H61" s="139"/>
    </row>
    <row r="62" spans="1:40">
      <c r="B62" s="312" t="s">
        <v>107</v>
      </c>
      <c r="C62" s="313"/>
      <c r="D62" s="314"/>
      <c r="E62" s="315"/>
      <c r="F62" s="99"/>
      <c r="G62" s="139"/>
      <c r="H62" s="139"/>
    </row>
    <row r="63" spans="1:40">
      <c r="B63" s="312" t="s">
        <v>95</v>
      </c>
      <c r="C63" s="313"/>
      <c r="D63" s="314"/>
      <c r="E63" s="315"/>
      <c r="F63" s="99"/>
      <c r="G63" s="139"/>
      <c r="H63" s="139"/>
    </row>
    <row r="64" spans="1:40">
      <c r="B64" s="312" t="s">
        <v>96</v>
      </c>
      <c r="C64" s="313"/>
      <c r="D64" s="314"/>
      <c r="E64" s="315"/>
      <c r="F64" s="99"/>
      <c r="G64" s="139"/>
      <c r="H64" s="139"/>
    </row>
    <row r="65" spans="2:8">
      <c r="B65" s="312" t="s">
        <v>108</v>
      </c>
      <c r="C65" s="313"/>
      <c r="D65" s="314"/>
      <c r="E65" s="316"/>
      <c r="F65" s="99"/>
      <c r="G65" s="139"/>
      <c r="H65" s="139"/>
    </row>
    <row r="66" spans="2:8">
      <c r="B66" s="312" t="s">
        <v>98</v>
      </c>
      <c r="C66" s="313"/>
      <c r="D66" s="314"/>
      <c r="E66" s="315"/>
      <c r="F66" s="99"/>
      <c r="G66" s="139"/>
      <c r="H66" s="139"/>
    </row>
    <row r="67" spans="2:8">
      <c r="B67" s="312" t="s">
        <v>109</v>
      </c>
      <c r="C67" s="317"/>
      <c r="D67" s="314"/>
      <c r="E67" s="315"/>
      <c r="F67" s="141"/>
      <c r="G67" s="139"/>
      <c r="H67" s="139"/>
    </row>
    <row r="68" spans="2:8" ht="13.5" thickBot="1">
      <c r="B68" s="140" t="s">
        <v>110</v>
      </c>
      <c r="C68" s="100"/>
      <c r="D68" s="95"/>
      <c r="E68" s="101"/>
      <c r="F68" s="142"/>
      <c r="G68" s="139"/>
      <c r="H68" s="139"/>
    </row>
  </sheetData>
  <sortState xmlns:xlrd2="http://schemas.microsoft.com/office/spreadsheetml/2017/richdata2" ref="B3:AO50">
    <sortCondition ref="D3:D50"/>
  </sortState>
  <conditionalFormatting sqref="F59:F68">
    <cfRule type="cellIs" dxfId="16" priority="1" operator="lessThan">
      <formula>1</formula>
    </cfRule>
    <cfRule type="cellIs" dxfId="15" priority="2" operator="lessThan">
      <formula>1</formula>
    </cfRule>
    <cfRule type="cellIs" dxfId="14" priority="3" operator="greaterThan">
      <formula>1</formula>
    </cfRule>
    <cfRule type="cellIs" dxfId="13" priority="4" operator="lessThan">
      <formula>1</formula>
    </cfRule>
    <cfRule type="cellIs" dxfId="12" priority="5" operator="greaterThan">
      <formula>1</formula>
    </cfRule>
    <cfRule type="cellIs" dxfId="11" priority="6" operator="greaterThan">
      <formula>0.86</formula>
    </cfRule>
    <cfRule type="cellIs" dxfId="10" priority="7" operator="lessThan">
      <formula>1</formula>
    </cfRule>
    <cfRule type="cellIs" dxfId="9" priority="8" operator="greaterThan">
      <formula>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3"/>
  <sheetViews>
    <sheetView topLeftCell="D1" zoomScale="80" zoomScaleNormal="80" workbookViewId="0">
      <selection activeCell="D6" sqref="D6"/>
    </sheetView>
  </sheetViews>
  <sheetFormatPr defaultColWidth="9.140625" defaultRowHeight="12.75"/>
  <cols>
    <col min="1" max="1" width="7.42578125" style="2" bestFit="1" customWidth="1"/>
    <col min="2" max="2" width="5.42578125" style="1" customWidth="1"/>
    <col min="3" max="3" width="19.85546875" style="1" customWidth="1"/>
    <col min="4" max="4" width="24.5703125" style="1" customWidth="1"/>
    <col min="5" max="5" width="19.42578125" style="1" bestFit="1" customWidth="1"/>
    <col min="6" max="6" width="19.42578125" style="1" customWidth="1"/>
    <col min="7" max="7" width="19.42578125" style="1" bestFit="1" customWidth="1"/>
    <col min="8" max="8" width="20.42578125" style="1" customWidth="1"/>
    <col min="9" max="9" width="19.42578125" style="1" bestFit="1" customWidth="1"/>
    <col min="10" max="12" width="17.42578125" style="1" bestFit="1" customWidth="1"/>
    <col min="13" max="14" width="17.42578125" style="1" customWidth="1"/>
    <col min="15" max="15" width="9.140625" style="1" customWidth="1"/>
    <col min="16" max="16384" width="9.140625" style="1"/>
  </cols>
  <sheetData>
    <row r="1" spans="1:14" ht="13.5" thickBot="1">
      <c r="B1" s="17"/>
    </row>
    <row r="2" spans="1:14">
      <c r="E2" s="220" t="s">
        <v>111</v>
      </c>
      <c r="F2" s="220" t="s">
        <v>111</v>
      </c>
      <c r="G2" s="220" t="s">
        <v>111</v>
      </c>
      <c r="H2" s="220" t="s">
        <v>111</v>
      </c>
      <c r="I2" s="220" t="s">
        <v>111</v>
      </c>
      <c r="J2" s="220" t="s">
        <v>111</v>
      </c>
      <c r="K2" s="220" t="s">
        <v>111</v>
      </c>
      <c r="L2" s="220" t="s">
        <v>111</v>
      </c>
      <c r="M2" s="220" t="s">
        <v>111</v>
      </c>
      <c r="N2" s="220" t="s">
        <v>111</v>
      </c>
    </row>
    <row r="3" spans="1:14">
      <c r="B3" s="10"/>
      <c r="E3" s="221" t="s">
        <v>112</v>
      </c>
      <c r="F3" s="221" t="s">
        <v>112</v>
      </c>
      <c r="G3" s="221" t="s">
        <v>112</v>
      </c>
      <c r="H3" s="221" t="s">
        <v>112</v>
      </c>
      <c r="I3" s="221" t="s">
        <v>112</v>
      </c>
      <c r="J3" s="221" t="s">
        <v>112</v>
      </c>
      <c r="K3" s="221" t="s">
        <v>112</v>
      </c>
      <c r="L3" s="221" t="s">
        <v>112</v>
      </c>
      <c r="M3" s="221" t="s">
        <v>112</v>
      </c>
      <c r="N3" s="221" t="s">
        <v>112</v>
      </c>
    </row>
    <row r="4" spans="1:14">
      <c r="E4" s="222" t="s">
        <v>113</v>
      </c>
      <c r="F4" s="222" t="s">
        <v>114</v>
      </c>
      <c r="G4" s="222" t="s">
        <v>115</v>
      </c>
      <c r="H4" s="222" t="s">
        <v>116</v>
      </c>
      <c r="I4" s="222" t="s">
        <v>113</v>
      </c>
      <c r="J4" s="222" t="s">
        <v>114</v>
      </c>
      <c r="K4" s="222" t="s">
        <v>117</v>
      </c>
      <c r="L4" s="222" t="s">
        <v>116</v>
      </c>
      <c r="M4" s="222" t="s">
        <v>118</v>
      </c>
      <c r="N4" s="222" t="s">
        <v>118</v>
      </c>
    </row>
    <row r="5" spans="1:14" ht="13.5" thickBot="1">
      <c r="E5" s="223" t="s">
        <v>119</v>
      </c>
      <c r="F5" s="223" t="s">
        <v>119</v>
      </c>
      <c r="G5" s="223" t="s">
        <v>119</v>
      </c>
      <c r="H5" s="223" t="s">
        <v>120</v>
      </c>
      <c r="I5" s="223" t="s">
        <v>121</v>
      </c>
      <c r="J5" s="223" t="s">
        <v>121</v>
      </c>
      <c r="K5" s="223" t="s">
        <v>122</v>
      </c>
      <c r="L5" s="223" t="s">
        <v>122</v>
      </c>
      <c r="M5" s="223" t="s">
        <v>122</v>
      </c>
      <c r="N5" s="223" t="s">
        <v>120</v>
      </c>
    </row>
    <row r="6" spans="1:14" ht="26.25" thickBot="1">
      <c r="A6" s="93" t="str">
        <f>'8.4 - Site analysis (All)'!A4</f>
        <v>Reads rec'd</v>
      </c>
      <c r="B6" s="28" t="s">
        <v>123</v>
      </c>
      <c r="C6" s="29" t="s">
        <v>124</v>
      </c>
      <c r="D6" s="27" t="s">
        <v>49</v>
      </c>
      <c r="E6" s="25"/>
      <c r="F6" s="25"/>
      <c r="G6" s="25"/>
      <c r="H6" s="25"/>
      <c r="I6" s="25"/>
      <c r="J6" s="25"/>
      <c r="K6" s="25"/>
      <c r="L6" s="25"/>
      <c r="M6" s="26"/>
      <c r="N6" s="26"/>
    </row>
    <row r="7" spans="1:14" s="7" customFormat="1" ht="16.5">
      <c r="A7" s="91">
        <f>'8.4 - Site analysis (All)'!A5</f>
        <v>0</v>
      </c>
      <c r="B7" s="22">
        <v>62</v>
      </c>
      <c r="C7" s="23"/>
      <c r="D7" s="24"/>
      <c r="E7" s="21"/>
      <c r="F7" s="21"/>
      <c r="G7" s="21"/>
      <c r="H7" s="21"/>
      <c r="I7" s="21"/>
      <c r="J7" s="21"/>
      <c r="K7" s="21"/>
      <c r="L7" s="21"/>
      <c r="M7" s="21"/>
      <c r="N7" s="21"/>
    </row>
    <row r="13" spans="1:14">
      <c r="E13" s="8"/>
      <c r="F13" s="8"/>
      <c r="G13" s="8"/>
      <c r="H13" s="8"/>
      <c r="I13" s="9"/>
      <c r="J13" s="9"/>
      <c r="K13" s="9"/>
      <c r="L13" s="9"/>
    </row>
  </sheetData>
  <conditionalFormatting sqref="E7:N7">
    <cfRule type="cellIs" dxfId="8" priority="124" operator="lessThan">
      <formula>1</formula>
    </cfRule>
    <cfRule type="cellIs" dxfId="7" priority="125" operator="greaterThan">
      <formula>1</formula>
    </cfRule>
    <cfRule type="cellIs" dxfId="6" priority="127" operator="greaterThan">
      <formula>1</formula>
    </cfRule>
  </conditionalFormatting>
  <conditionalFormatting sqref="E7:N7">
    <cfRule type="cellIs" dxfId="5" priority="13" operator="lessThan">
      <formula>0.86</formula>
    </cfRule>
    <cfRule type="cellIs" dxfId="4" priority="14" operator="greaterThan">
      <formula>0.86</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4"/>
  <sheetViews>
    <sheetView zoomScale="75" zoomScaleNormal="75" workbookViewId="0">
      <selection activeCell="R3" sqref="R3"/>
    </sheetView>
  </sheetViews>
  <sheetFormatPr defaultRowHeight="14.25"/>
  <cols>
    <col min="1" max="1" width="9" style="33" bestFit="1" customWidth="1"/>
    <col min="2" max="2" width="22.5703125" style="33" customWidth="1"/>
    <col min="3" max="3" width="24.5703125" style="33" bestFit="1" customWidth="1"/>
    <col min="4" max="4" width="38.85546875" style="33" customWidth="1"/>
    <col min="5" max="5" width="13.5703125" style="33" customWidth="1"/>
    <col min="6" max="6" width="16.42578125" style="33" customWidth="1"/>
    <col min="7" max="7" width="13.5703125" style="33" customWidth="1"/>
    <col min="8" max="8" width="12.5703125" style="33" customWidth="1"/>
    <col min="9" max="9" width="16.5703125" style="33" customWidth="1"/>
    <col min="10" max="10" width="14" style="33" customWidth="1"/>
    <col min="11" max="11" width="17.5703125" style="33" customWidth="1"/>
    <col min="12" max="12" width="13" style="33" customWidth="1"/>
    <col min="13" max="13" width="14.140625" style="33" customWidth="1"/>
    <col min="14" max="17" width="18.5703125" style="33" customWidth="1"/>
    <col min="18" max="18" width="33.42578125" style="33" customWidth="1"/>
    <col min="19" max="250" width="9.140625" style="33"/>
    <col min="251" max="251" width="9" style="33" bestFit="1" customWidth="1"/>
    <col min="252" max="252" width="22.5703125" style="33" customWidth="1"/>
    <col min="253" max="253" width="24.5703125" style="33" bestFit="1" customWidth="1"/>
    <col min="254" max="254" width="20.42578125" style="33" customWidth="1"/>
    <col min="255" max="255" width="13.5703125" style="33" bestFit="1" customWidth="1"/>
    <col min="256" max="256" width="14.42578125" style="33" customWidth="1"/>
    <col min="257" max="257" width="15.5703125" style="33" bestFit="1" customWidth="1"/>
    <col min="258" max="258" width="33.5703125" style="33" customWidth="1"/>
    <col min="259" max="259" width="38.85546875" style="33" customWidth="1"/>
    <col min="260" max="260" width="23.140625" style="33" customWidth="1"/>
    <col min="261" max="261" width="13.5703125" style="33" customWidth="1"/>
    <col min="262" max="262" width="16.42578125" style="33" customWidth="1"/>
    <col min="263" max="263" width="13.5703125" style="33" customWidth="1"/>
    <col min="264" max="264" width="12.5703125" style="33" customWidth="1"/>
    <col min="265" max="265" width="16.5703125" style="33" customWidth="1"/>
    <col min="266" max="266" width="14" style="33" customWidth="1"/>
    <col min="267" max="267" width="17.5703125" style="33" customWidth="1"/>
    <col min="268" max="268" width="13" style="33" customWidth="1"/>
    <col min="269" max="269" width="23.140625" style="33" customWidth="1"/>
    <col min="270" max="270" width="14.140625" style="33" customWidth="1"/>
    <col min="271" max="271" width="18.5703125" style="33" customWidth="1"/>
    <col min="272" max="272" width="13.5703125" style="33" customWidth="1"/>
    <col min="273" max="273" width="25.5703125" style="33" customWidth="1"/>
    <col min="274" max="274" width="33.42578125" style="33" customWidth="1"/>
    <col min="275" max="506" width="9.140625" style="33"/>
    <col min="507" max="507" width="9" style="33" bestFit="1" customWidth="1"/>
    <col min="508" max="508" width="22.5703125" style="33" customWidth="1"/>
    <col min="509" max="509" width="24.5703125" style="33" bestFit="1" customWidth="1"/>
    <col min="510" max="510" width="20.42578125" style="33" customWidth="1"/>
    <col min="511" max="511" width="13.5703125" style="33" bestFit="1" customWidth="1"/>
    <col min="512" max="512" width="14.42578125" style="33" customWidth="1"/>
    <col min="513" max="513" width="15.5703125" style="33" bestFit="1" customWidth="1"/>
    <col min="514" max="514" width="33.5703125" style="33" customWidth="1"/>
    <col min="515" max="515" width="38.85546875" style="33" customWidth="1"/>
    <col min="516" max="516" width="23.140625" style="33" customWidth="1"/>
    <col min="517" max="517" width="13.5703125" style="33" customWidth="1"/>
    <col min="518" max="518" width="16.42578125" style="33" customWidth="1"/>
    <col min="519" max="519" width="13.5703125" style="33" customWidth="1"/>
    <col min="520" max="520" width="12.5703125" style="33" customWidth="1"/>
    <col min="521" max="521" width="16.5703125" style="33" customWidth="1"/>
    <col min="522" max="522" width="14" style="33" customWidth="1"/>
    <col min="523" max="523" width="17.5703125" style="33" customWidth="1"/>
    <col min="524" max="524" width="13" style="33" customWidth="1"/>
    <col min="525" max="525" width="23.140625" style="33" customWidth="1"/>
    <col min="526" max="526" width="14.140625" style="33" customWidth="1"/>
    <col min="527" max="527" width="18.5703125" style="33" customWidth="1"/>
    <col min="528" max="528" width="13.5703125" style="33" customWidth="1"/>
    <col min="529" max="529" width="25.5703125" style="33" customWidth="1"/>
    <col min="530" max="530" width="33.42578125" style="33" customWidth="1"/>
    <col min="531" max="762" width="9.140625" style="33"/>
    <col min="763" max="763" width="9" style="33" bestFit="1" customWidth="1"/>
    <col min="764" max="764" width="22.5703125" style="33" customWidth="1"/>
    <col min="765" max="765" width="24.5703125" style="33" bestFit="1" customWidth="1"/>
    <col min="766" max="766" width="20.42578125" style="33" customWidth="1"/>
    <col min="767" max="767" width="13.5703125" style="33" bestFit="1" customWidth="1"/>
    <col min="768" max="768" width="14.42578125" style="33" customWidth="1"/>
    <col min="769" max="769" width="15.5703125" style="33" bestFit="1" customWidth="1"/>
    <col min="770" max="770" width="33.5703125" style="33" customWidth="1"/>
    <col min="771" max="771" width="38.85546875" style="33" customWidth="1"/>
    <col min="772" max="772" width="23.140625" style="33" customWidth="1"/>
    <col min="773" max="773" width="13.5703125" style="33" customWidth="1"/>
    <col min="774" max="774" width="16.42578125" style="33" customWidth="1"/>
    <col min="775" max="775" width="13.5703125" style="33" customWidth="1"/>
    <col min="776" max="776" width="12.5703125" style="33" customWidth="1"/>
    <col min="777" max="777" width="16.5703125" style="33" customWidth="1"/>
    <col min="778" max="778" width="14" style="33" customWidth="1"/>
    <col min="779" max="779" width="17.5703125" style="33" customWidth="1"/>
    <col min="780" max="780" width="13" style="33" customWidth="1"/>
    <col min="781" max="781" width="23.140625" style="33" customWidth="1"/>
    <col min="782" max="782" width="14.140625" style="33" customWidth="1"/>
    <col min="783" max="783" width="18.5703125" style="33" customWidth="1"/>
    <col min="784" max="784" width="13.5703125" style="33" customWidth="1"/>
    <col min="785" max="785" width="25.5703125" style="33" customWidth="1"/>
    <col min="786" max="786" width="33.42578125" style="33" customWidth="1"/>
    <col min="787" max="1018" width="9.140625" style="33"/>
    <col min="1019" max="1019" width="9" style="33" bestFit="1" customWidth="1"/>
    <col min="1020" max="1020" width="22.5703125" style="33" customWidth="1"/>
    <col min="1021" max="1021" width="24.5703125" style="33" bestFit="1" customWidth="1"/>
    <col min="1022" max="1022" width="20.42578125" style="33" customWidth="1"/>
    <col min="1023" max="1023" width="13.5703125" style="33" bestFit="1" customWidth="1"/>
    <col min="1024" max="1024" width="14.42578125" style="33" customWidth="1"/>
    <col min="1025" max="1025" width="15.5703125" style="33" bestFit="1" customWidth="1"/>
    <col min="1026" max="1026" width="33.5703125" style="33" customWidth="1"/>
    <col min="1027" max="1027" width="38.85546875" style="33" customWidth="1"/>
    <col min="1028" max="1028" width="23.140625" style="33" customWidth="1"/>
    <col min="1029" max="1029" width="13.5703125" style="33" customWidth="1"/>
    <col min="1030" max="1030" width="16.42578125" style="33" customWidth="1"/>
    <col min="1031" max="1031" width="13.5703125" style="33" customWidth="1"/>
    <col min="1032" max="1032" width="12.5703125" style="33" customWidth="1"/>
    <col min="1033" max="1033" width="16.5703125" style="33" customWidth="1"/>
    <col min="1034" max="1034" width="14" style="33" customWidth="1"/>
    <col min="1035" max="1035" width="17.5703125" style="33" customWidth="1"/>
    <col min="1036" max="1036" width="13" style="33" customWidth="1"/>
    <col min="1037" max="1037" width="23.140625" style="33" customWidth="1"/>
    <col min="1038" max="1038" width="14.140625" style="33" customWidth="1"/>
    <col min="1039" max="1039" width="18.5703125" style="33" customWidth="1"/>
    <col min="1040" max="1040" width="13.5703125" style="33" customWidth="1"/>
    <col min="1041" max="1041" width="25.5703125" style="33" customWidth="1"/>
    <col min="1042" max="1042" width="33.42578125" style="33" customWidth="1"/>
    <col min="1043" max="1274" width="9.140625" style="33"/>
    <col min="1275" max="1275" width="9" style="33" bestFit="1" customWidth="1"/>
    <col min="1276" max="1276" width="22.5703125" style="33" customWidth="1"/>
    <col min="1277" max="1277" width="24.5703125" style="33" bestFit="1" customWidth="1"/>
    <col min="1278" max="1278" width="20.42578125" style="33" customWidth="1"/>
    <col min="1279" max="1279" width="13.5703125" style="33" bestFit="1" customWidth="1"/>
    <col min="1280" max="1280" width="14.42578125" style="33" customWidth="1"/>
    <col min="1281" max="1281" width="15.5703125" style="33" bestFit="1" customWidth="1"/>
    <col min="1282" max="1282" width="33.5703125" style="33" customWidth="1"/>
    <col min="1283" max="1283" width="38.85546875" style="33" customWidth="1"/>
    <col min="1284" max="1284" width="23.140625" style="33" customWidth="1"/>
    <col min="1285" max="1285" width="13.5703125" style="33" customWidth="1"/>
    <col min="1286" max="1286" width="16.42578125" style="33" customWidth="1"/>
    <col min="1287" max="1287" width="13.5703125" style="33" customWidth="1"/>
    <col min="1288" max="1288" width="12.5703125" style="33" customWidth="1"/>
    <col min="1289" max="1289" width="16.5703125" style="33" customWidth="1"/>
    <col min="1290" max="1290" width="14" style="33" customWidth="1"/>
    <col min="1291" max="1291" width="17.5703125" style="33" customWidth="1"/>
    <col min="1292" max="1292" width="13" style="33" customWidth="1"/>
    <col min="1293" max="1293" width="23.140625" style="33" customWidth="1"/>
    <col min="1294" max="1294" width="14.140625" style="33" customWidth="1"/>
    <col min="1295" max="1295" width="18.5703125" style="33" customWidth="1"/>
    <col min="1296" max="1296" width="13.5703125" style="33" customWidth="1"/>
    <col min="1297" max="1297" width="25.5703125" style="33" customWidth="1"/>
    <col min="1298" max="1298" width="33.42578125" style="33" customWidth="1"/>
    <col min="1299" max="1530" width="9.140625" style="33"/>
    <col min="1531" max="1531" width="9" style="33" bestFit="1" customWidth="1"/>
    <col min="1532" max="1532" width="22.5703125" style="33" customWidth="1"/>
    <col min="1533" max="1533" width="24.5703125" style="33" bestFit="1" customWidth="1"/>
    <col min="1534" max="1534" width="20.42578125" style="33" customWidth="1"/>
    <col min="1535" max="1535" width="13.5703125" style="33" bestFit="1" customWidth="1"/>
    <col min="1536" max="1536" width="14.42578125" style="33" customWidth="1"/>
    <col min="1537" max="1537" width="15.5703125" style="33" bestFit="1" customWidth="1"/>
    <col min="1538" max="1538" width="33.5703125" style="33" customWidth="1"/>
    <col min="1539" max="1539" width="38.85546875" style="33" customWidth="1"/>
    <col min="1540" max="1540" width="23.140625" style="33" customWidth="1"/>
    <col min="1541" max="1541" width="13.5703125" style="33" customWidth="1"/>
    <col min="1542" max="1542" width="16.42578125" style="33" customWidth="1"/>
    <col min="1543" max="1543" width="13.5703125" style="33" customWidth="1"/>
    <col min="1544" max="1544" width="12.5703125" style="33" customWidth="1"/>
    <col min="1545" max="1545" width="16.5703125" style="33" customWidth="1"/>
    <col min="1546" max="1546" width="14" style="33" customWidth="1"/>
    <col min="1547" max="1547" width="17.5703125" style="33" customWidth="1"/>
    <col min="1548" max="1548" width="13" style="33" customWidth="1"/>
    <col min="1549" max="1549" width="23.140625" style="33" customWidth="1"/>
    <col min="1550" max="1550" width="14.140625" style="33" customWidth="1"/>
    <col min="1551" max="1551" width="18.5703125" style="33" customWidth="1"/>
    <col min="1552" max="1552" width="13.5703125" style="33" customWidth="1"/>
    <col min="1553" max="1553" width="25.5703125" style="33" customWidth="1"/>
    <col min="1554" max="1554" width="33.42578125" style="33" customWidth="1"/>
    <col min="1555" max="1786" width="9.140625" style="33"/>
    <col min="1787" max="1787" width="9" style="33" bestFit="1" customWidth="1"/>
    <col min="1788" max="1788" width="22.5703125" style="33" customWidth="1"/>
    <col min="1789" max="1789" width="24.5703125" style="33" bestFit="1" customWidth="1"/>
    <col min="1790" max="1790" width="20.42578125" style="33" customWidth="1"/>
    <col min="1791" max="1791" width="13.5703125" style="33" bestFit="1" customWidth="1"/>
    <col min="1792" max="1792" width="14.42578125" style="33" customWidth="1"/>
    <col min="1793" max="1793" width="15.5703125" style="33" bestFit="1" customWidth="1"/>
    <col min="1794" max="1794" width="33.5703125" style="33" customWidth="1"/>
    <col min="1795" max="1795" width="38.85546875" style="33" customWidth="1"/>
    <col min="1796" max="1796" width="23.140625" style="33" customWidth="1"/>
    <col min="1797" max="1797" width="13.5703125" style="33" customWidth="1"/>
    <col min="1798" max="1798" width="16.42578125" style="33" customWidth="1"/>
    <col min="1799" max="1799" width="13.5703125" style="33" customWidth="1"/>
    <col min="1800" max="1800" width="12.5703125" style="33" customWidth="1"/>
    <col min="1801" max="1801" width="16.5703125" style="33" customWidth="1"/>
    <col min="1802" max="1802" width="14" style="33" customWidth="1"/>
    <col min="1803" max="1803" width="17.5703125" style="33" customWidth="1"/>
    <col min="1804" max="1804" width="13" style="33" customWidth="1"/>
    <col min="1805" max="1805" width="23.140625" style="33" customWidth="1"/>
    <col min="1806" max="1806" width="14.140625" style="33" customWidth="1"/>
    <col min="1807" max="1807" width="18.5703125" style="33" customWidth="1"/>
    <col min="1808" max="1808" width="13.5703125" style="33" customWidth="1"/>
    <col min="1809" max="1809" width="25.5703125" style="33" customWidth="1"/>
    <col min="1810" max="1810" width="33.42578125" style="33" customWidth="1"/>
    <col min="1811" max="2042" width="9.140625" style="33"/>
    <col min="2043" max="2043" width="9" style="33" bestFit="1" customWidth="1"/>
    <col min="2044" max="2044" width="22.5703125" style="33" customWidth="1"/>
    <col min="2045" max="2045" width="24.5703125" style="33" bestFit="1" customWidth="1"/>
    <col min="2046" max="2046" width="20.42578125" style="33" customWidth="1"/>
    <col min="2047" max="2047" width="13.5703125" style="33" bestFit="1" customWidth="1"/>
    <col min="2048" max="2048" width="14.42578125" style="33" customWidth="1"/>
    <col min="2049" max="2049" width="15.5703125" style="33" bestFit="1" customWidth="1"/>
    <col min="2050" max="2050" width="33.5703125" style="33" customWidth="1"/>
    <col min="2051" max="2051" width="38.85546875" style="33" customWidth="1"/>
    <col min="2052" max="2052" width="23.140625" style="33" customWidth="1"/>
    <col min="2053" max="2053" width="13.5703125" style="33" customWidth="1"/>
    <col min="2054" max="2054" width="16.42578125" style="33" customWidth="1"/>
    <col min="2055" max="2055" width="13.5703125" style="33" customWidth="1"/>
    <col min="2056" max="2056" width="12.5703125" style="33" customWidth="1"/>
    <col min="2057" max="2057" width="16.5703125" style="33" customWidth="1"/>
    <col min="2058" max="2058" width="14" style="33" customWidth="1"/>
    <col min="2059" max="2059" width="17.5703125" style="33" customWidth="1"/>
    <col min="2060" max="2060" width="13" style="33" customWidth="1"/>
    <col min="2061" max="2061" width="23.140625" style="33" customWidth="1"/>
    <col min="2062" max="2062" width="14.140625" style="33" customWidth="1"/>
    <col min="2063" max="2063" width="18.5703125" style="33" customWidth="1"/>
    <col min="2064" max="2064" width="13.5703125" style="33" customWidth="1"/>
    <col min="2065" max="2065" width="25.5703125" style="33" customWidth="1"/>
    <col min="2066" max="2066" width="33.42578125" style="33" customWidth="1"/>
    <col min="2067" max="2298" width="9.140625" style="33"/>
    <col min="2299" max="2299" width="9" style="33" bestFit="1" customWidth="1"/>
    <col min="2300" max="2300" width="22.5703125" style="33" customWidth="1"/>
    <col min="2301" max="2301" width="24.5703125" style="33" bestFit="1" customWidth="1"/>
    <col min="2302" max="2302" width="20.42578125" style="33" customWidth="1"/>
    <col min="2303" max="2303" width="13.5703125" style="33" bestFit="1" customWidth="1"/>
    <col min="2304" max="2304" width="14.42578125" style="33" customWidth="1"/>
    <col min="2305" max="2305" width="15.5703125" style="33" bestFit="1" customWidth="1"/>
    <col min="2306" max="2306" width="33.5703125" style="33" customWidth="1"/>
    <col min="2307" max="2307" width="38.85546875" style="33" customWidth="1"/>
    <col min="2308" max="2308" width="23.140625" style="33" customWidth="1"/>
    <col min="2309" max="2309" width="13.5703125" style="33" customWidth="1"/>
    <col min="2310" max="2310" width="16.42578125" style="33" customWidth="1"/>
    <col min="2311" max="2311" width="13.5703125" style="33" customWidth="1"/>
    <col min="2312" max="2312" width="12.5703125" style="33" customWidth="1"/>
    <col min="2313" max="2313" width="16.5703125" style="33" customWidth="1"/>
    <col min="2314" max="2314" width="14" style="33" customWidth="1"/>
    <col min="2315" max="2315" width="17.5703125" style="33" customWidth="1"/>
    <col min="2316" max="2316" width="13" style="33" customWidth="1"/>
    <col min="2317" max="2317" width="23.140625" style="33" customWidth="1"/>
    <col min="2318" max="2318" width="14.140625" style="33" customWidth="1"/>
    <col min="2319" max="2319" width="18.5703125" style="33" customWidth="1"/>
    <col min="2320" max="2320" width="13.5703125" style="33" customWidth="1"/>
    <col min="2321" max="2321" width="25.5703125" style="33" customWidth="1"/>
    <col min="2322" max="2322" width="33.42578125" style="33" customWidth="1"/>
    <col min="2323" max="2554" width="9.140625" style="33"/>
    <col min="2555" max="2555" width="9" style="33" bestFit="1" customWidth="1"/>
    <col min="2556" max="2556" width="22.5703125" style="33" customWidth="1"/>
    <col min="2557" max="2557" width="24.5703125" style="33" bestFit="1" customWidth="1"/>
    <col min="2558" max="2558" width="20.42578125" style="33" customWidth="1"/>
    <col min="2559" max="2559" width="13.5703125" style="33" bestFit="1" customWidth="1"/>
    <col min="2560" max="2560" width="14.42578125" style="33" customWidth="1"/>
    <col min="2561" max="2561" width="15.5703125" style="33" bestFit="1" customWidth="1"/>
    <col min="2562" max="2562" width="33.5703125" style="33" customWidth="1"/>
    <col min="2563" max="2563" width="38.85546875" style="33" customWidth="1"/>
    <col min="2564" max="2564" width="23.140625" style="33" customWidth="1"/>
    <col min="2565" max="2565" width="13.5703125" style="33" customWidth="1"/>
    <col min="2566" max="2566" width="16.42578125" style="33" customWidth="1"/>
    <col min="2567" max="2567" width="13.5703125" style="33" customWidth="1"/>
    <col min="2568" max="2568" width="12.5703125" style="33" customWidth="1"/>
    <col min="2569" max="2569" width="16.5703125" style="33" customWidth="1"/>
    <col min="2570" max="2570" width="14" style="33" customWidth="1"/>
    <col min="2571" max="2571" width="17.5703125" style="33" customWidth="1"/>
    <col min="2572" max="2572" width="13" style="33" customWidth="1"/>
    <col min="2573" max="2573" width="23.140625" style="33" customWidth="1"/>
    <col min="2574" max="2574" width="14.140625" style="33" customWidth="1"/>
    <col min="2575" max="2575" width="18.5703125" style="33" customWidth="1"/>
    <col min="2576" max="2576" width="13.5703125" style="33" customWidth="1"/>
    <col min="2577" max="2577" width="25.5703125" style="33" customWidth="1"/>
    <col min="2578" max="2578" width="33.42578125" style="33" customWidth="1"/>
    <col min="2579" max="2810" width="9.140625" style="33"/>
    <col min="2811" max="2811" width="9" style="33" bestFit="1" customWidth="1"/>
    <col min="2812" max="2812" width="22.5703125" style="33" customWidth="1"/>
    <col min="2813" max="2813" width="24.5703125" style="33" bestFit="1" customWidth="1"/>
    <col min="2814" max="2814" width="20.42578125" style="33" customWidth="1"/>
    <col min="2815" max="2815" width="13.5703125" style="33" bestFit="1" customWidth="1"/>
    <col min="2816" max="2816" width="14.42578125" style="33" customWidth="1"/>
    <col min="2817" max="2817" width="15.5703125" style="33" bestFit="1" customWidth="1"/>
    <col min="2818" max="2818" width="33.5703125" style="33" customWidth="1"/>
    <col min="2819" max="2819" width="38.85546875" style="33" customWidth="1"/>
    <col min="2820" max="2820" width="23.140625" style="33" customWidth="1"/>
    <col min="2821" max="2821" width="13.5703125" style="33" customWidth="1"/>
    <col min="2822" max="2822" width="16.42578125" style="33" customWidth="1"/>
    <col min="2823" max="2823" width="13.5703125" style="33" customWidth="1"/>
    <col min="2824" max="2824" width="12.5703125" style="33" customWidth="1"/>
    <col min="2825" max="2825" width="16.5703125" style="33" customWidth="1"/>
    <col min="2826" max="2826" width="14" style="33" customWidth="1"/>
    <col min="2827" max="2827" width="17.5703125" style="33" customWidth="1"/>
    <col min="2828" max="2828" width="13" style="33" customWidth="1"/>
    <col min="2829" max="2829" width="23.140625" style="33" customWidth="1"/>
    <col min="2830" max="2830" width="14.140625" style="33" customWidth="1"/>
    <col min="2831" max="2831" width="18.5703125" style="33" customWidth="1"/>
    <col min="2832" max="2832" width="13.5703125" style="33" customWidth="1"/>
    <col min="2833" max="2833" width="25.5703125" style="33" customWidth="1"/>
    <col min="2834" max="2834" width="33.42578125" style="33" customWidth="1"/>
    <col min="2835" max="3066" width="9.140625" style="33"/>
    <col min="3067" max="3067" width="9" style="33" bestFit="1" customWidth="1"/>
    <col min="3068" max="3068" width="22.5703125" style="33" customWidth="1"/>
    <col min="3069" max="3069" width="24.5703125" style="33" bestFit="1" customWidth="1"/>
    <col min="3070" max="3070" width="20.42578125" style="33" customWidth="1"/>
    <col min="3071" max="3071" width="13.5703125" style="33" bestFit="1" customWidth="1"/>
    <col min="3072" max="3072" width="14.42578125" style="33" customWidth="1"/>
    <col min="3073" max="3073" width="15.5703125" style="33" bestFit="1" customWidth="1"/>
    <col min="3074" max="3074" width="33.5703125" style="33" customWidth="1"/>
    <col min="3075" max="3075" width="38.85546875" style="33" customWidth="1"/>
    <col min="3076" max="3076" width="23.140625" style="33" customWidth="1"/>
    <col min="3077" max="3077" width="13.5703125" style="33" customWidth="1"/>
    <col min="3078" max="3078" width="16.42578125" style="33" customWidth="1"/>
    <col min="3079" max="3079" width="13.5703125" style="33" customWidth="1"/>
    <col min="3080" max="3080" width="12.5703125" style="33" customWidth="1"/>
    <col min="3081" max="3081" width="16.5703125" style="33" customWidth="1"/>
    <col min="3082" max="3082" width="14" style="33" customWidth="1"/>
    <col min="3083" max="3083" width="17.5703125" style="33" customWidth="1"/>
    <col min="3084" max="3084" width="13" style="33" customWidth="1"/>
    <col min="3085" max="3085" width="23.140625" style="33" customWidth="1"/>
    <col min="3086" max="3086" width="14.140625" style="33" customWidth="1"/>
    <col min="3087" max="3087" width="18.5703125" style="33" customWidth="1"/>
    <col min="3088" max="3088" width="13.5703125" style="33" customWidth="1"/>
    <col min="3089" max="3089" width="25.5703125" style="33" customWidth="1"/>
    <col min="3090" max="3090" width="33.42578125" style="33" customWidth="1"/>
    <col min="3091" max="3322" width="9.140625" style="33"/>
    <col min="3323" max="3323" width="9" style="33" bestFit="1" customWidth="1"/>
    <col min="3324" max="3324" width="22.5703125" style="33" customWidth="1"/>
    <col min="3325" max="3325" width="24.5703125" style="33" bestFit="1" customWidth="1"/>
    <col min="3326" max="3326" width="20.42578125" style="33" customWidth="1"/>
    <col min="3327" max="3327" width="13.5703125" style="33" bestFit="1" customWidth="1"/>
    <col min="3328" max="3328" width="14.42578125" style="33" customWidth="1"/>
    <col min="3329" max="3329" width="15.5703125" style="33" bestFit="1" customWidth="1"/>
    <col min="3330" max="3330" width="33.5703125" style="33" customWidth="1"/>
    <col min="3331" max="3331" width="38.85546875" style="33" customWidth="1"/>
    <col min="3332" max="3332" width="23.140625" style="33" customWidth="1"/>
    <col min="3333" max="3333" width="13.5703125" style="33" customWidth="1"/>
    <col min="3334" max="3334" width="16.42578125" style="33" customWidth="1"/>
    <col min="3335" max="3335" width="13.5703125" style="33" customWidth="1"/>
    <col min="3336" max="3336" width="12.5703125" style="33" customWidth="1"/>
    <col min="3337" max="3337" width="16.5703125" style="33" customWidth="1"/>
    <col min="3338" max="3338" width="14" style="33" customWidth="1"/>
    <col min="3339" max="3339" width="17.5703125" style="33" customWidth="1"/>
    <col min="3340" max="3340" width="13" style="33" customWidth="1"/>
    <col min="3341" max="3341" width="23.140625" style="33" customWidth="1"/>
    <col min="3342" max="3342" width="14.140625" style="33" customWidth="1"/>
    <col min="3343" max="3343" width="18.5703125" style="33" customWidth="1"/>
    <col min="3344" max="3344" width="13.5703125" style="33" customWidth="1"/>
    <col min="3345" max="3345" width="25.5703125" style="33" customWidth="1"/>
    <col min="3346" max="3346" width="33.42578125" style="33" customWidth="1"/>
    <col min="3347" max="3578" width="9.140625" style="33"/>
    <col min="3579" max="3579" width="9" style="33" bestFit="1" customWidth="1"/>
    <col min="3580" max="3580" width="22.5703125" style="33" customWidth="1"/>
    <col min="3581" max="3581" width="24.5703125" style="33" bestFit="1" customWidth="1"/>
    <col min="3582" max="3582" width="20.42578125" style="33" customWidth="1"/>
    <col min="3583" max="3583" width="13.5703125" style="33" bestFit="1" customWidth="1"/>
    <col min="3584" max="3584" width="14.42578125" style="33" customWidth="1"/>
    <col min="3585" max="3585" width="15.5703125" style="33" bestFit="1" customWidth="1"/>
    <col min="3586" max="3586" width="33.5703125" style="33" customWidth="1"/>
    <col min="3587" max="3587" width="38.85546875" style="33" customWidth="1"/>
    <col min="3588" max="3588" width="23.140625" style="33" customWidth="1"/>
    <col min="3589" max="3589" width="13.5703125" style="33" customWidth="1"/>
    <col min="3590" max="3590" width="16.42578125" style="33" customWidth="1"/>
    <col min="3591" max="3591" width="13.5703125" style="33" customWidth="1"/>
    <col min="3592" max="3592" width="12.5703125" style="33" customWidth="1"/>
    <col min="3593" max="3593" width="16.5703125" style="33" customWidth="1"/>
    <col min="3594" max="3594" width="14" style="33" customWidth="1"/>
    <col min="3595" max="3595" width="17.5703125" style="33" customWidth="1"/>
    <col min="3596" max="3596" width="13" style="33" customWidth="1"/>
    <col min="3597" max="3597" width="23.140625" style="33" customWidth="1"/>
    <col min="3598" max="3598" width="14.140625" style="33" customWidth="1"/>
    <col min="3599" max="3599" width="18.5703125" style="33" customWidth="1"/>
    <col min="3600" max="3600" width="13.5703125" style="33" customWidth="1"/>
    <col min="3601" max="3601" width="25.5703125" style="33" customWidth="1"/>
    <col min="3602" max="3602" width="33.42578125" style="33" customWidth="1"/>
    <col min="3603" max="3834" width="9.140625" style="33"/>
    <col min="3835" max="3835" width="9" style="33" bestFit="1" customWidth="1"/>
    <col min="3836" max="3836" width="22.5703125" style="33" customWidth="1"/>
    <col min="3837" max="3837" width="24.5703125" style="33" bestFit="1" customWidth="1"/>
    <col min="3838" max="3838" width="20.42578125" style="33" customWidth="1"/>
    <col min="3839" max="3839" width="13.5703125" style="33" bestFit="1" customWidth="1"/>
    <col min="3840" max="3840" width="14.42578125" style="33" customWidth="1"/>
    <col min="3841" max="3841" width="15.5703125" style="33" bestFit="1" customWidth="1"/>
    <col min="3842" max="3842" width="33.5703125" style="33" customWidth="1"/>
    <col min="3843" max="3843" width="38.85546875" style="33" customWidth="1"/>
    <col min="3844" max="3844" width="23.140625" style="33" customWidth="1"/>
    <col min="3845" max="3845" width="13.5703125" style="33" customWidth="1"/>
    <col min="3846" max="3846" width="16.42578125" style="33" customWidth="1"/>
    <col min="3847" max="3847" width="13.5703125" style="33" customWidth="1"/>
    <col min="3848" max="3848" width="12.5703125" style="33" customWidth="1"/>
    <col min="3849" max="3849" width="16.5703125" style="33" customWidth="1"/>
    <col min="3850" max="3850" width="14" style="33" customWidth="1"/>
    <col min="3851" max="3851" width="17.5703125" style="33" customWidth="1"/>
    <col min="3852" max="3852" width="13" style="33" customWidth="1"/>
    <col min="3853" max="3853" width="23.140625" style="33" customWidth="1"/>
    <col min="3854" max="3854" width="14.140625" style="33" customWidth="1"/>
    <col min="3855" max="3855" width="18.5703125" style="33" customWidth="1"/>
    <col min="3856" max="3856" width="13.5703125" style="33" customWidth="1"/>
    <col min="3857" max="3857" width="25.5703125" style="33" customWidth="1"/>
    <col min="3858" max="3858" width="33.42578125" style="33" customWidth="1"/>
    <col min="3859" max="4090" width="9.140625" style="33"/>
    <col min="4091" max="4091" width="9" style="33" bestFit="1" customWidth="1"/>
    <col min="4092" max="4092" width="22.5703125" style="33" customWidth="1"/>
    <col min="4093" max="4093" width="24.5703125" style="33" bestFit="1" customWidth="1"/>
    <col min="4094" max="4094" width="20.42578125" style="33" customWidth="1"/>
    <col min="4095" max="4095" width="13.5703125" style="33" bestFit="1" customWidth="1"/>
    <col min="4096" max="4096" width="14.42578125" style="33" customWidth="1"/>
    <col min="4097" max="4097" width="15.5703125" style="33" bestFit="1" customWidth="1"/>
    <col min="4098" max="4098" width="33.5703125" style="33" customWidth="1"/>
    <col min="4099" max="4099" width="38.85546875" style="33" customWidth="1"/>
    <col min="4100" max="4100" width="23.140625" style="33" customWidth="1"/>
    <col min="4101" max="4101" width="13.5703125" style="33" customWidth="1"/>
    <col min="4102" max="4102" width="16.42578125" style="33" customWidth="1"/>
    <col min="4103" max="4103" width="13.5703125" style="33" customWidth="1"/>
    <col min="4104" max="4104" width="12.5703125" style="33" customWidth="1"/>
    <col min="4105" max="4105" width="16.5703125" style="33" customWidth="1"/>
    <col min="4106" max="4106" width="14" style="33" customWidth="1"/>
    <col min="4107" max="4107" width="17.5703125" style="33" customWidth="1"/>
    <col min="4108" max="4108" width="13" style="33" customWidth="1"/>
    <col min="4109" max="4109" width="23.140625" style="33" customWidth="1"/>
    <col min="4110" max="4110" width="14.140625" style="33" customWidth="1"/>
    <col min="4111" max="4111" width="18.5703125" style="33" customWidth="1"/>
    <col min="4112" max="4112" width="13.5703125" style="33" customWidth="1"/>
    <col min="4113" max="4113" width="25.5703125" style="33" customWidth="1"/>
    <col min="4114" max="4114" width="33.42578125" style="33" customWidth="1"/>
    <col min="4115" max="4346" width="9.140625" style="33"/>
    <col min="4347" max="4347" width="9" style="33" bestFit="1" customWidth="1"/>
    <col min="4348" max="4348" width="22.5703125" style="33" customWidth="1"/>
    <col min="4349" max="4349" width="24.5703125" style="33" bestFit="1" customWidth="1"/>
    <col min="4350" max="4350" width="20.42578125" style="33" customWidth="1"/>
    <col min="4351" max="4351" width="13.5703125" style="33" bestFit="1" customWidth="1"/>
    <col min="4352" max="4352" width="14.42578125" style="33" customWidth="1"/>
    <col min="4353" max="4353" width="15.5703125" style="33" bestFit="1" customWidth="1"/>
    <col min="4354" max="4354" width="33.5703125" style="33" customWidth="1"/>
    <col min="4355" max="4355" width="38.85546875" style="33" customWidth="1"/>
    <col min="4356" max="4356" width="23.140625" style="33" customWidth="1"/>
    <col min="4357" max="4357" width="13.5703125" style="33" customWidth="1"/>
    <col min="4358" max="4358" width="16.42578125" style="33" customWidth="1"/>
    <col min="4359" max="4359" width="13.5703125" style="33" customWidth="1"/>
    <col min="4360" max="4360" width="12.5703125" style="33" customWidth="1"/>
    <col min="4361" max="4361" width="16.5703125" style="33" customWidth="1"/>
    <col min="4362" max="4362" width="14" style="33" customWidth="1"/>
    <col min="4363" max="4363" width="17.5703125" style="33" customWidth="1"/>
    <col min="4364" max="4364" width="13" style="33" customWidth="1"/>
    <col min="4365" max="4365" width="23.140625" style="33" customWidth="1"/>
    <col min="4366" max="4366" width="14.140625" style="33" customWidth="1"/>
    <col min="4367" max="4367" width="18.5703125" style="33" customWidth="1"/>
    <col min="4368" max="4368" width="13.5703125" style="33" customWidth="1"/>
    <col min="4369" max="4369" width="25.5703125" style="33" customWidth="1"/>
    <col min="4370" max="4370" width="33.42578125" style="33" customWidth="1"/>
    <col min="4371" max="4602" width="9.140625" style="33"/>
    <col min="4603" max="4603" width="9" style="33" bestFit="1" customWidth="1"/>
    <col min="4604" max="4604" width="22.5703125" style="33" customWidth="1"/>
    <col min="4605" max="4605" width="24.5703125" style="33" bestFit="1" customWidth="1"/>
    <col min="4606" max="4606" width="20.42578125" style="33" customWidth="1"/>
    <col min="4607" max="4607" width="13.5703125" style="33" bestFit="1" customWidth="1"/>
    <col min="4608" max="4608" width="14.42578125" style="33" customWidth="1"/>
    <col min="4609" max="4609" width="15.5703125" style="33" bestFit="1" customWidth="1"/>
    <col min="4610" max="4610" width="33.5703125" style="33" customWidth="1"/>
    <col min="4611" max="4611" width="38.85546875" style="33" customWidth="1"/>
    <col min="4612" max="4612" width="23.140625" style="33" customWidth="1"/>
    <col min="4613" max="4613" width="13.5703125" style="33" customWidth="1"/>
    <col min="4614" max="4614" width="16.42578125" style="33" customWidth="1"/>
    <col min="4615" max="4615" width="13.5703125" style="33" customWidth="1"/>
    <col min="4616" max="4616" width="12.5703125" style="33" customWidth="1"/>
    <col min="4617" max="4617" width="16.5703125" style="33" customWidth="1"/>
    <col min="4618" max="4618" width="14" style="33" customWidth="1"/>
    <col min="4619" max="4619" width="17.5703125" style="33" customWidth="1"/>
    <col min="4620" max="4620" width="13" style="33" customWidth="1"/>
    <col min="4621" max="4621" width="23.140625" style="33" customWidth="1"/>
    <col min="4622" max="4622" width="14.140625" style="33" customWidth="1"/>
    <col min="4623" max="4623" width="18.5703125" style="33" customWidth="1"/>
    <col min="4624" max="4624" width="13.5703125" style="33" customWidth="1"/>
    <col min="4625" max="4625" width="25.5703125" style="33" customWidth="1"/>
    <col min="4626" max="4626" width="33.42578125" style="33" customWidth="1"/>
    <col min="4627" max="4858" width="9.140625" style="33"/>
    <col min="4859" max="4859" width="9" style="33" bestFit="1" customWidth="1"/>
    <col min="4860" max="4860" width="22.5703125" style="33" customWidth="1"/>
    <col min="4861" max="4861" width="24.5703125" style="33" bestFit="1" customWidth="1"/>
    <col min="4862" max="4862" width="20.42578125" style="33" customWidth="1"/>
    <col min="4863" max="4863" width="13.5703125" style="33" bestFit="1" customWidth="1"/>
    <col min="4864" max="4864" width="14.42578125" style="33" customWidth="1"/>
    <col min="4865" max="4865" width="15.5703125" style="33" bestFit="1" customWidth="1"/>
    <col min="4866" max="4866" width="33.5703125" style="33" customWidth="1"/>
    <col min="4867" max="4867" width="38.85546875" style="33" customWidth="1"/>
    <col min="4868" max="4868" width="23.140625" style="33" customWidth="1"/>
    <col min="4869" max="4869" width="13.5703125" style="33" customWidth="1"/>
    <col min="4870" max="4870" width="16.42578125" style="33" customWidth="1"/>
    <col min="4871" max="4871" width="13.5703125" style="33" customWidth="1"/>
    <col min="4872" max="4872" width="12.5703125" style="33" customWidth="1"/>
    <col min="4873" max="4873" width="16.5703125" style="33" customWidth="1"/>
    <col min="4874" max="4874" width="14" style="33" customWidth="1"/>
    <col min="4875" max="4875" width="17.5703125" style="33" customWidth="1"/>
    <col min="4876" max="4876" width="13" style="33" customWidth="1"/>
    <col min="4877" max="4877" width="23.140625" style="33" customWidth="1"/>
    <col min="4878" max="4878" width="14.140625" style="33" customWidth="1"/>
    <col min="4879" max="4879" width="18.5703125" style="33" customWidth="1"/>
    <col min="4880" max="4880" width="13.5703125" style="33" customWidth="1"/>
    <col min="4881" max="4881" width="25.5703125" style="33" customWidth="1"/>
    <col min="4882" max="4882" width="33.42578125" style="33" customWidth="1"/>
    <col min="4883" max="5114" width="9.140625" style="33"/>
    <col min="5115" max="5115" width="9" style="33" bestFit="1" customWidth="1"/>
    <col min="5116" max="5116" width="22.5703125" style="33" customWidth="1"/>
    <col min="5117" max="5117" width="24.5703125" style="33" bestFit="1" customWidth="1"/>
    <col min="5118" max="5118" width="20.42578125" style="33" customWidth="1"/>
    <col min="5119" max="5119" width="13.5703125" style="33" bestFit="1" customWidth="1"/>
    <col min="5120" max="5120" width="14.42578125" style="33" customWidth="1"/>
    <col min="5121" max="5121" width="15.5703125" style="33" bestFit="1" customWidth="1"/>
    <col min="5122" max="5122" width="33.5703125" style="33" customWidth="1"/>
    <col min="5123" max="5123" width="38.85546875" style="33" customWidth="1"/>
    <col min="5124" max="5124" width="23.140625" style="33" customWidth="1"/>
    <col min="5125" max="5125" width="13.5703125" style="33" customWidth="1"/>
    <col min="5126" max="5126" width="16.42578125" style="33" customWidth="1"/>
    <col min="5127" max="5127" width="13.5703125" style="33" customWidth="1"/>
    <col min="5128" max="5128" width="12.5703125" style="33" customWidth="1"/>
    <col min="5129" max="5129" width="16.5703125" style="33" customWidth="1"/>
    <col min="5130" max="5130" width="14" style="33" customWidth="1"/>
    <col min="5131" max="5131" width="17.5703125" style="33" customWidth="1"/>
    <col min="5132" max="5132" width="13" style="33" customWidth="1"/>
    <col min="5133" max="5133" width="23.140625" style="33" customWidth="1"/>
    <col min="5134" max="5134" width="14.140625" style="33" customWidth="1"/>
    <col min="5135" max="5135" width="18.5703125" style="33" customWidth="1"/>
    <col min="5136" max="5136" width="13.5703125" style="33" customWidth="1"/>
    <col min="5137" max="5137" width="25.5703125" style="33" customWidth="1"/>
    <col min="5138" max="5138" width="33.42578125" style="33" customWidth="1"/>
    <col min="5139" max="5370" width="9.140625" style="33"/>
    <col min="5371" max="5371" width="9" style="33" bestFit="1" customWidth="1"/>
    <col min="5372" max="5372" width="22.5703125" style="33" customWidth="1"/>
    <col min="5373" max="5373" width="24.5703125" style="33" bestFit="1" customWidth="1"/>
    <col min="5374" max="5374" width="20.42578125" style="33" customWidth="1"/>
    <col min="5375" max="5375" width="13.5703125" style="33" bestFit="1" customWidth="1"/>
    <col min="5376" max="5376" width="14.42578125" style="33" customWidth="1"/>
    <col min="5377" max="5377" width="15.5703125" style="33" bestFit="1" customWidth="1"/>
    <col min="5378" max="5378" width="33.5703125" style="33" customWidth="1"/>
    <col min="5379" max="5379" width="38.85546875" style="33" customWidth="1"/>
    <col min="5380" max="5380" width="23.140625" style="33" customWidth="1"/>
    <col min="5381" max="5381" width="13.5703125" style="33" customWidth="1"/>
    <col min="5382" max="5382" width="16.42578125" style="33" customWidth="1"/>
    <col min="5383" max="5383" width="13.5703125" style="33" customWidth="1"/>
    <col min="5384" max="5384" width="12.5703125" style="33" customWidth="1"/>
    <col min="5385" max="5385" width="16.5703125" style="33" customWidth="1"/>
    <col min="5386" max="5386" width="14" style="33" customWidth="1"/>
    <col min="5387" max="5387" width="17.5703125" style="33" customWidth="1"/>
    <col min="5388" max="5388" width="13" style="33" customWidth="1"/>
    <col min="5389" max="5389" width="23.140625" style="33" customWidth="1"/>
    <col min="5390" max="5390" width="14.140625" style="33" customWidth="1"/>
    <col min="5391" max="5391" width="18.5703125" style="33" customWidth="1"/>
    <col min="5392" max="5392" width="13.5703125" style="33" customWidth="1"/>
    <col min="5393" max="5393" width="25.5703125" style="33" customWidth="1"/>
    <col min="5394" max="5394" width="33.42578125" style="33" customWidth="1"/>
    <col min="5395" max="5626" width="9.140625" style="33"/>
    <col min="5627" max="5627" width="9" style="33" bestFit="1" customWidth="1"/>
    <col min="5628" max="5628" width="22.5703125" style="33" customWidth="1"/>
    <col min="5629" max="5629" width="24.5703125" style="33" bestFit="1" customWidth="1"/>
    <col min="5630" max="5630" width="20.42578125" style="33" customWidth="1"/>
    <col min="5631" max="5631" width="13.5703125" style="33" bestFit="1" customWidth="1"/>
    <col min="5632" max="5632" width="14.42578125" style="33" customWidth="1"/>
    <col min="5633" max="5633" width="15.5703125" style="33" bestFit="1" customWidth="1"/>
    <col min="5634" max="5634" width="33.5703125" style="33" customWidth="1"/>
    <col min="5635" max="5635" width="38.85546875" style="33" customWidth="1"/>
    <col min="5636" max="5636" width="23.140625" style="33" customWidth="1"/>
    <col min="5637" max="5637" width="13.5703125" style="33" customWidth="1"/>
    <col min="5638" max="5638" width="16.42578125" style="33" customWidth="1"/>
    <col min="5639" max="5639" width="13.5703125" style="33" customWidth="1"/>
    <col min="5640" max="5640" width="12.5703125" style="33" customWidth="1"/>
    <col min="5641" max="5641" width="16.5703125" style="33" customWidth="1"/>
    <col min="5642" max="5642" width="14" style="33" customWidth="1"/>
    <col min="5643" max="5643" width="17.5703125" style="33" customWidth="1"/>
    <col min="5644" max="5644" width="13" style="33" customWidth="1"/>
    <col min="5645" max="5645" width="23.140625" style="33" customWidth="1"/>
    <col min="5646" max="5646" width="14.140625" style="33" customWidth="1"/>
    <col min="5647" max="5647" width="18.5703125" style="33" customWidth="1"/>
    <col min="5648" max="5648" width="13.5703125" style="33" customWidth="1"/>
    <col min="5649" max="5649" width="25.5703125" style="33" customWidth="1"/>
    <col min="5650" max="5650" width="33.42578125" style="33" customWidth="1"/>
    <col min="5651" max="5882" width="9.140625" style="33"/>
    <col min="5883" max="5883" width="9" style="33" bestFit="1" customWidth="1"/>
    <col min="5884" max="5884" width="22.5703125" style="33" customWidth="1"/>
    <col min="5885" max="5885" width="24.5703125" style="33" bestFit="1" customWidth="1"/>
    <col min="5886" max="5886" width="20.42578125" style="33" customWidth="1"/>
    <col min="5887" max="5887" width="13.5703125" style="33" bestFit="1" customWidth="1"/>
    <col min="5888" max="5888" width="14.42578125" style="33" customWidth="1"/>
    <col min="5889" max="5889" width="15.5703125" style="33" bestFit="1" customWidth="1"/>
    <col min="5890" max="5890" width="33.5703125" style="33" customWidth="1"/>
    <col min="5891" max="5891" width="38.85546875" style="33" customWidth="1"/>
    <col min="5892" max="5892" width="23.140625" style="33" customWidth="1"/>
    <col min="5893" max="5893" width="13.5703125" style="33" customWidth="1"/>
    <col min="5894" max="5894" width="16.42578125" style="33" customWidth="1"/>
    <col min="5895" max="5895" width="13.5703125" style="33" customWidth="1"/>
    <col min="5896" max="5896" width="12.5703125" style="33" customWidth="1"/>
    <col min="5897" max="5897" width="16.5703125" style="33" customWidth="1"/>
    <col min="5898" max="5898" width="14" style="33" customWidth="1"/>
    <col min="5899" max="5899" width="17.5703125" style="33" customWidth="1"/>
    <col min="5900" max="5900" width="13" style="33" customWidth="1"/>
    <col min="5901" max="5901" width="23.140625" style="33" customWidth="1"/>
    <col min="5902" max="5902" width="14.140625" style="33" customWidth="1"/>
    <col min="5903" max="5903" width="18.5703125" style="33" customWidth="1"/>
    <col min="5904" max="5904" width="13.5703125" style="33" customWidth="1"/>
    <col min="5905" max="5905" width="25.5703125" style="33" customWidth="1"/>
    <col min="5906" max="5906" width="33.42578125" style="33" customWidth="1"/>
    <col min="5907" max="6138" width="9.140625" style="33"/>
    <col min="6139" max="6139" width="9" style="33" bestFit="1" customWidth="1"/>
    <col min="6140" max="6140" width="22.5703125" style="33" customWidth="1"/>
    <col min="6141" max="6141" width="24.5703125" style="33" bestFit="1" customWidth="1"/>
    <col min="6142" max="6142" width="20.42578125" style="33" customWidth="1"/>
    <col min="6143" max="6143" width="13.5703125" style="33" bestFit="1" customWidth="1"/>
    <col min="6144" max="6144" width="14.42578125" style="33" customWidth="1"/>
    <col min="6145" max="6145" width="15.5703125" style="33" bestFit="1" customWidth="1"/>
    <col min="6146" max="6146" width="33.5703125" style="33" customWidth="1"/>
    <col min="6147" max="6147" width="38.85546875" style="33" customWidth="1"/>
    <col min="6148" max="6148" width="23.140625" style="33" customWidth="1"/>
    <col min="6149" max="6149" width="13.5703125" style="33" customWidth="1"/>
    <col min="6150" max="6150" width="16.42578125" style="33" customWidth="1"/>
    <col min="6151" max="6151" width="13.5703125" style="33" customWidth="1"/>
    <col min="6152" max="6152" width="12.5703125" style="33" customWidth="1"/>
    <col min="6153" max="6153" width="16.5703125" style="33" customWidth="1"/>
    <col min="6154" max="6154" width="14" style="33" customWidth="1"/>
    <col min="6155" max="6155" width="17.5703125" style="33" customWidth="1"/>
    <col min="6156" max="6156" width="13" style="33" customWidth="1"/>
    <col min="6157" max="6157" width="23.140625" style="33" customWidth="1"/>
    <col min="6158" max="6158" width="14.140625" style="33" customWidth="1"/>
    <col min="6159" max="6159" width="18.5703125" style="33" customWidth="1"/>
    <col min="6160" max="6160" width="13.5703125" style="33" customWidth="1"/>
    <col min="6161" max="6161" width="25.5703125" style="33" customWidth="1"/>
    <col min="6162" max="6162" width="33.42578125" style="33" customWidth="1"/>
    <col min="6163" max="6394" width="9.140625" style="33"/>
    <col min="6395" max="6395" width="9" style="33" bestFit="1" customWidth="1"/>
    <col min="6396" max="6396" width="22.5703125" style="33" customWidth="1"/>
    <col min="6397" max="6397" width="24.5703125" style="33" bestFit="1" customWidth="1"/>
    <col min="6398" max="6398" width="20.42578125" style="33" customWidth="1"/>
    <col min="6399" max="6399" width="13.5703125" style="33" bestFit="1" customWidth="1"/>
    <col min="6400" max="6400" width="14.42578125" style="33" customWidth="1"/>
    <col min="6401" max="6401" width="15.5703125" style="33" bestFit="1" customWidth="1"/>
    <col min="6402" max="6402" width="33.5703125" style="33" customWidth="1"/>
    <col min="6403" max="6403" width="38.85546875" style="33" customWidth="1"/>
    <col min="6404" max="6404" width="23.140625" style="33" customWidth="1"/>
    <col min="6405" max="6405" width="13.5703125" style="33" customWidth="1"/>
    <col min="6406" max="6406" width="16.42578125" style="33" customWidth="1"/>
    <col min="6407" max="6407" width="13.5703125" style="33" customWidth="1"/>
    <col min="6408" max="6408" width="12.5703125" style="33" customWidth="1"/>
    <col min="6409" max="6409" width="16.5703125" style="33" customWidth="1"/>
    <col min="6410" max="6410" width="14" style="33" customWidth="1"/>
    <col min="6411" max="6411" width="17.5703125" style="33" customWidth="1"/>
    <col min="6412" max="6412" width="13" style="33" customWidth="1"/>
    <col min="6413" max="6413" width="23.140625" style="33" customWidth="1"/>
    <col min="6414" max="6414" width="14.140625" style="33" customWidth="1"/>
    <col min="6415" max="6415" width="18.5703125" style="33" customWidth="1"/>
    <col min="6416" max="6416" width="13.5703125" style="33" customWidth="1"/>
    <col min="6417" max="6417" width="25.5703125" style="33" customWidth="1"/>
    <col min="6418" max="6418" width="33.42578125" style="33" customWidth="1"/>
    <col min="6419" max="6650" width="9.140625" style="33"/>
    <col min="6651" max="6651" width="9" style="33" bestFit="1" customWidth="1"/>
    <col min="6652" max="6652" width="22.5703125" style="33" customWidth="1"/>
    <col min="6653" max="6653" width="24.5703125" style="33" bestFit="1" customWidth="1"/>
    <col min="6654" max="6654" width="20.42578125" style="33" customWidth="1"/>
    <col min="6655" max="6655" width="13.5703125" style="33" bestFit="1" customWidth="1"/>
    <col min="6656" max="6656" width="14.42578125" style="33" customWidth="1"/>
    <col min="6657" max="6657" width="15.5703125" style="33" bestFit="1" customWidth="1"/>
    <col min="6658" max="6658" width="33.5703125" style="33" customWidth="1"/>
    <col min="6659" max="6659" width="38.85546875" style="33" customWidth="1"/>
    <col min="6660" max="6660" width="23.140625" style="33" customWidth="1"/>
    <col min="6661" max="6661" width="13.5703125" style="33" customWidth="1"/>
    <col min="6662" max="6662" width="16.42578125" style="33" customWidth="1"/>
    <col min="6663" max="6663" width="13.5703125" style="33" customWidth="1"/>
    <col min="6664" max="6664" width="12.5703125" style="33" customWidth="1"/>
    <col min="6665" max="6665" width="16.5703125" style="33" customWidth="1"/>
    <col min="6666" max="6666" width="14" style="33" customWidth="1"/>
    <col min="6667" max="6667" width="17.5703125" style="33" customWidth="1"/>
    <col min="6668" max="6668" width="13" style="33" customWidth="1"/>
    <col min="6669" max="6669" width="23.140625" style="33" customWidth="1"/>
    <col min="6670" max="6670" width="14.140625" style="33" customWidth="1"/>
    <col min="6671" max="6671" width="18.5703125" style="33" customWidth="1"/>
    <col min="6672" max="6672" width="13.5703125" style="33" customWidth="1"/>
    <col min="6673" max="6673" width="25.5703125" style="33" customWidth="1"/>
    <col min="6674" max="6674" width="33.42578125" style="33" customWidth="1"/>
    <col min="6675" max="6906" width="9.140625" style="33"/>
    <col min="6907" max="6907" width="9" style="33" bestFit="1" customWidth="1"/>
    <col min="6908" max="6908" width="22.5703125" style="33" customWidth="1"/>
    <col min="6909" max="6909" width="24.5703125" style="33" bestFit="1" customWidth="1"/>
    <col min="6910" max="6910" width="20.42578125" style="33" customWidth="1"/>
    <col min="6911" max="6911" width="13.5703125" style="33" bestFit="1" customWidth="1"/>
    <col min="6912" max="6912" width="14.42578125" style="33" customWidth="1"/>
    <col min="6913" max="6913" width="15.5703125" style="33" bestFit="1" customWidth="1"/>
    <col min="6914" max="6914" width="33.5703125" style="33" customWidth="1"/>
    <col min="6915" max="6915" width="38.85546875" style="33" customWidth="1"/>
    <col min="6916" max="6916" width="23.140625" style="33" customWidth="1"/>
    <col min="6917" max="6917" width="13.5703125" style="33" customWidth="1"/>
    <col min="6918" max="6918" width="16.42578125" style="33" customWidth="1"/>
    <col min="6919" max="6919" width="13.5703125" style="33" customWidth="1"/>
    <col min="6920" max="6920" width="12.5703125" style="33" customWidth="1"/>
    <col min="6921" max="6921" width="16.5703125" style="33" customWidth="1"/>
    <col min="6922" max="6922" width="14" style="33" customWidth="1"/>
    <col min="6923" max="6923" width="17.5703125" style="33" customWidth="1"/>
    <col min="6924" max="6924" width="13" style="33" customWidth="1"/>
    <col min="6925" max="6925" width="23.140625" style="33" customWidth="1"/>
    <col min="6926" max="6926" width="14.140625" style="33" customWidth="1"/>
    <col min="6927" max="6927" width="18.5703125" style="33" customWidth="1"/>
    <col min="6928" max="6928" width="13.5703125" style="33" customWidth="1"/>
    <col min="6929" max="6929" width="25.5703125" style="33" customWidth="1"/>
    <col min="6930" max="6930" width="33.42578125" style="33" customWidth="1"/>
    <col min="6931" max="7162" width="9.140625" style="33"/>
    <col min="7163" max="7163" width="9" style="33" bestFit="1" customWidth="1"/>
    <col min="7164" max="7164" width="22.5703125" style="33" customWidth="1"/>
    <col min="7165" max="7165" width="24.5703125" style="33" bestFit="1" customWidth="1"/>
    <col min="7166" max="7166" width="20.42578125" style="33" customWidth="1"/>
    <col min="7167" max="7167" width="13.5703125" style="33" bestFit="1" customWidth="1"/>
    <col min="7168" max="7168" width="14.42578125" style="33" customWidth="1"/>
    <col min="7169" max="7169" width="15.5703125" style="33" bestFit="1" customWidth="1"/>
    <col min="7170" max="7170" width="33.5703125" style="33" customWidth="1"/>
    <col min="7171" max="7171" width="38.85546875" style="33" customWidth="1"/>
    <col min="7172" max="7172" width="23.140625" style="33" customWidth="1"/>
    <col min="7173" max="7173" width="13.5703125" style="33" customWidth="1"/>
    <col min="7174" max="7174" width="16.42578125" style="33" customWidth="1"/>
    <col min="7175" max="7175" width="13.5703125" style="33" customWidth="1"/>
    <col min="7176" max="7176" width="12.5703125" style="33" customWidth="1"/>
    <col min="7177" max="7177" width="16.5703125" style="33" customWidth="1"/>
    <col min="7178" max="7178" width="14" style="33" customWidth="1"/>
    <col min="7179" max="7179" width="17.5703125" style="33" customWidth="1"/>
    <col min="7180" max="7180" width="13" style="33" customWidth="1"/>
    <col min="7181" max="7181" width="23.140625" style="33" customWidth="1"/>
    <col min="7182" max="7182" width="14.140625" style="33" customWidth="1"/>
    <col min="7183" max="7183" width="18.5703125" style="33" customWidth="1"/>
    <col min="7184" max="7184" width="13.5703125" style="33" customWidth="1"/>
    <col min="7185" max="7185" width="25.5703125" style="33" customWidth="1"/>
    <col min="7186" max="7186" width="33.42578125" style="33" customWidth="1"/>
    <col min="7187" max="7418" width="9.140625" style="33"/>
    <col min="7419" max="7419" width="9" style="33" bestFit="1" customWidth="1"/>
    <col min="7420" max="7420" width="22.5703125" style="33" customWidth="1"/>
    <col min="7421" max="7421" width="24.5703125" style="33" bestFit="1" customWidth="1"/>
    <col min="7422" max="7422" width="20.42578125" style="33" customWidth="1"/>
    <col min="7423" max="7423" width="13.5703125" style="33" bestFit="1" customWidth="1"/>
    <col min="7424" max="7424" width="14.42578125" style="33" customWidth="1"/>
    <col min="7425" max="7425" width="15.5703125" style="33" bestFit="1" customWidth="1"/>
    <col min="7426" max="7426" width="33.5703125" style="33" customWidth="1"/>
    <col min="7427" max="7427" width="38.85546875" style="33" customWidth="1"/>
    <col min="7428" max="7428" width="23.140625" style="33" customWidth="1"/>
    <col min="7429" max="7429" width="13.5703125" style="33" customWidth="1"/>
    <col min="7430" max="7430" width="16.42578125" style="33" customWidth="1"/>
    <col min="7431" max="7431" width="13.5703125" style="33" customWidth="1"/>
    <col min="7432" max="7432" width="12.5703125" style="33" customWidth="1"/>
    <col min="7433" max="7433" width="16.5703125" style="33" customWidth="1"/>
    <col min="7434" max="7434" width="14" style="33" customWidth="1"/>
    <col min="7435" max="7435" width="17.5703125" style="33" customWidth="1"/>
    <col min="7436" max="7436" width="13" style="33" customWidth="1"/>
    <col min="7437" max="7437" width="23.140625" style="33" customWidth="1"/>
    <col min="7438" max="7438" width="14.140625" style="33" customWidth="1"/>
    <col min="7439" max="7439" width="18.5703125" style="33" customWidth="1"/>
    <col min="7440" max="7440" width="13.5703125" style="33" customWidth="1"/>
    <col min="7441" max="7441" width="25.5703125" style="33" customWidth="1"/>
    <col min="7442" max="7442" width="33.42578125" style="33" customWidth="1"/>
    <col min="7443" max="7674" width="9.140625" style="33"/>
    <col min="7675" max="7675" width="9" style="33" bestFit="1" customWidth="1"/>
    <col min="7676" max="7676" width="22.5703125" style="33" customWidth="1"/>
    <col min="7677" max="7677" width="24.5703125" style="33" bestFit="1" customWidth="1"/>
    <col min="7678" max="7678" width="20.42578125" style="33" customWidth="1"/>
    <col min="7679" max="7679" width="13.5703125" style="33" bestFit="1" customWidth="1"/>
    <col min="7680" max="7680" width="14.42578125" style="33" customWidth="1"/>
    <col min="7681" max="7681" width="15.5703125" style="33" bestFit="1" customWidth="1"/>
    <col min="7682" max="7682" width="33.5703125" style="33" customWidth="1"/>
    <col min="7683" max="7683" width="38.85546875" style="33" customWidth="1"/>
    <col min="7684" max="7684" width="23.140625" style="33" customWidth="1"/>
    <col min="7685" max="7685" width="13.5703125" style="33" customWidth="1"/>
    <col min="7686" max="7686" width="16.42578125" style="33" customWidth="1"/>
    <col min="7687" max="7687" width="13.5703125" style="33" customWidth="1"/>
    <col min="7688" max="7688" width="12.5703125" style="33" customWidth="1"/>
    <col min="7689" max="7689" width="16.5703125" style="33" customWidth="1"/>
    <col min="7690" max="7690" width="14" style="33" customWidth="1"/>
    <col min="7691" max="7691" width="17.5703125" style="33" customWidth="1"/>
    <col min="7692" max="7692" width="13" style="33" customWidth="1"/>
    <col min="7693" max="7693" width="23.140625" style="33" customWidth="1"/>
    <col min="7694" max="7694" width="14.140625" style="33" customWidth="1"/>
    <col min="7695" max="7695" width="18.5703125" style="33" customWidth="1"/>
    <col min="7696" max="7696" width="13.5703125" style="33" customWidth="1"/>
    <col min="7697" max="7697" width="25.5703125" style="33" customWidth="1"/>
    <col min="7698" max="7698" width="33.42578125" style="33" customWidth="1"/>
    <col min="7699" max="7930" width="9.140625" style="33"/>
    <col min="7931" max="7931" width="9" style="33" bestFit="1" customWidth="1"/>
    <col min="7932" max="7932" width="22.5703125" style="33" customWidth="1"/>
    <col min="7933" max="7933" width="24.5703125" style="33" bestFit="1" customWidth="1"/>
    <col min="7934" max="7934" width="20.42578125" style="33" customWidth="1"/>
    <col min="7935" max="7935" width="13.5703125" style="33" bestFit="1" customWidth="1"/>
    <col min="7936" max="7936" width="14.42578125" style="33" customWidth="1"/>
    <col min="7937" max="7937" width="15.5703125" style="33" bestFit="1" customWidth="1"/>
    <col min="7938" max="7938" width="33.5703125" style="33" customWidth="1"/>
    <col min="7939" max="7939" width="38.85546875" style="33" customWidth="1"/>
    <col min="7940" max="7940" width="23.140625" style="33" customWidth="1"/>
    <col min="7941" max="7941" width="13.5703125" style="33" customWidth="1"/>
    <col min="7942" max="7942" width="16.42578125" style="33" customWidth="1"/>
    <col min="7943" max="7943" width="13.5703125" style="33" customWidth="1"/>
    <col min="7944" max="7944" width="12.5703125" style="33" customWidth="1"/>
    <col min="7945" max="7945" width="16.5703125" style="33" customWidth="1"/>
    <col min="7946" max="7946" width="14" style="33" customWidth="1"/>
    <col min="7947" max="7947" width="17.5703125" style="33" customWidth="1"/>
    <col min="7948" max="7948" width="13" style="33" customWidth="1"/>
    <col min="7949" max="7949" width="23.140625" style="33" customWidth="1"/>
    <col min="7950" max="7950" width="14.140625" style="33" customWidth="1"/>
    <col min="7951" max="7951" width="18.5703125" style="33" customWidth="1"/>
    <col min="7952" max="7952" width="13.5703125" style="33" customWidth="1"/>
    <col min="7953" max="7953" width="25.5703125" style="33" customWidth="1"/>
    <col min="7954" max="7954" width="33.42578125" style="33" customWidth="1"/>
    <col min="7955" max="8186" width="9.140625" style="33"/>
    <col min="8187" max="8187" width="9" style="33" bestFit="1" customWidth="1"/>
    <col min="8188" max="8188" width="22.5703125" style="33" customWidth="1"/>
    <col min="8189" max="8189" width="24.5703125" style="33" bestFit="1" customWidth="1"/>
    <col min="8190" max="8190" width="20.42578125" style="33" customWidth="1"/>
    <col min="8191" max="8191" width="13.5703125" style="33" bestFit="1" customWidth="1"/>
    <col min="8192" max="8192" width="14.42578125" style="33" customWidth="1"/>
    <col min="8193" max="8193" width="15.5703125" style="33" bestFit="1" customWidth="1"/>
    <col min="8194" max="8194" width="33.5703125" style="33" customWidth="1"/>
    <col min="8195" max="8195" width="38.85546875" style="33" customWidth="1"/>
    <col min="8196" max="8196" width="23.140625" style="33" customWidth="1"/>
    <col min="8197" max="8197" width="13.5703125" style="33" customWidth="1"/>
    <col min="8198" max="8198" width="16.42578125" style="33" customWidth="1"/>
    <col min="8199" max="8199" width="13.5703125" style="33" customWidth="1"/>
    <col min="8200" max="8200" width="12.5703125" style="33" customWidth="1"/>
    <col min="8201" max="8201" width="16.5703125" style="33" customWidth="1"/>
    <col min="8202" max="8202" width="14" style="33" customWidth="1"/>
    <col min="8203" max="8203" width="17.5703125" style="33" customWidth="1"/>
    <col min="8204" max="8204" width="13" style="33" customWidth="1"/>
    <col min="8205" max="8205" width="23.140625" style="33" customWidth="1"/>
    <col min="8206" max="8206" width="14.140625" style="33" customWidth="1"/>
    <col min="8207" max="8207" width="18.5703125" style="33" customWidth="1"/>
    <col min="8208" max="8208" width="13.5703125" style="33" customWidth="1"/>
    <col min="8209" max="8209" width="25.5703125" style="33" customWidth="1"/>
    <col min="8210" max="8210" width="33.42578125" style="33" customWidth="1"/>
    <col min="8211" max="8442" width="9.140625" style="33"/>
    <col min="8443" max="8443" width="9" style="33" bestFit="1" customWidth="1"/>
    <col min="8444" max="8444" width="22.5703125" style="33" customWidth="1"/>
    <col min="8445" max="8445" width="24.5703125" style="33" bestFit="1" customWidth="1"/>
    <col min="8446" max="8446" width="20.42578125" style="33" customWidth="1"/>
    <col min="8447" max="8447" width="13.5703125" style="33" bestFit="1" customWidth="1"/>
    <col min="8448" max="8448" width="14.42578125" style="33" customWidth="1"/>
    <col min="8449" max="8449" width="15.5703125" style="33" bestFit="1" customWidth="1"/>
    <col min="8450" max="8450" width="33.5703125" style="33" customWidth="1"/>
    <col min="8451" max="8451" width="38.85546875" style="33" customWidth="1"/>
    <col min="8452" max="8452" width="23.140625" style="33" customWidth="1"/>
    <col min="8453" max="8453" width="13.5703125" style="33" customWidth="1"/>
    <col min="8454" max="8454" width="16.42578125" style="33" customWidth="1"/>
    <col min="8455" max="8455" width="13.5703125" style="33" customWidth="1"/>
    <col min="8456" max="8456" width="12.5703125" style="33" customWidth="1"/>
    <col min="8457" max="8457" width="16.5703125" style="33" customWidth="1"/>
    <col min="8458" max="8458" width="14" style="33" customWidth="1"/>
    <col min="8459" max="8459" width="17.5703125" style="33" customWidth="1"/>
    <col min="8460" max="8460" width="13" style="33" customWidth="1"/>
    <col min="8461" max="8461" width="23.140625" style="33" customWidth="1"/>
    <col min="8462" max="8462" width="14.140625" style="33" customWidth="1"/>
    <col min="8463" max="8463" width="18.5703125" style="33" customWidth="1"/>
    <col min="8464" max="8464" width="13.5703125" style="33" customWidth="1"/>
    <col min="8465" max="8465" width="25.5703125" style="33" customWidth="1"/>
    <col min="8466" max="8466" width="33.42578125" style="33" customWidth="1"/>
    <col min="8467" max="8698" width="9.140625" style="33"/>
    <col min="8699" max="8699" width="9" style="33" bestFit="1" customWidth="1"/>
    <col min="8700" max="8700" width="22.5703125" style="33" customWidth="1"/>
    <col min="8701" max="8701" width="24.5703125" style="33" bestFit="1" customWidth="1"/>
    <col min="8702" max="8702" width="20.42578125" style="33" customWidth="1"/>
    <col min="8703" max="8703" width="13.5703125" style="33" bestFit="1" customWidth="1"/>
    <col min="8704" max="8704" width="14.42578125" style="33" customWidth="1"/>
    <col min="8705" max="8705" width="15.5703125" style="33" bestFit="1" customWidth="1"/>
    <col min="8706" max="8706" width="33.5703125" style="33" customWidth="1"/>
    <col min="8707" max="8707" width="38.85546875" style="33" customWidth="1"/>
    <col min="8708" max="8708" width="23.140625" style="33" customWidth="1"/>
    <col min="8709" max="8709" width="13.5703125" style="33" customWidth="1"/>
    <col min="8710" max="8710" width="16.42578125" style="33" customWidth="1"/>
    <col min="8711" max="8711" width="13.5703125" style="33" customWidth="1"/>
    <col min="8712" max="8712" width="12.5703125" style="33" customWidth="1"/>
    <col min="8713" max="8713" width="16.5703125" style="33" customWidth="1"/>
    <col min="8714" max="8714" width="14" style="33" customWidth="1"/>
    <col min="8715" max="8715" width="17.5703125" style="33" customWidth="1"/>
    <col min="8716" max="8716" width="13" style="33" customWidth="1"/>
    <col min="8717" max="8717" width="23.140625" style="33" customWidth="1"/>
    <col min="8718" max="8718" width="14.140625" style="33" customWidth="1"/>
    <col min="8719" max="8719" width="18.5703125" style="33" customWidth="1"/>
    <col min="8720" max="8720" width="13.5703125" style="33" customWidth="1"/>
    <col min="8721" max="8721" width="25.5703125" style="33" customWidth="1"/>
    <col min="8722" max="8722" width="33.42578125" style="33" customWidth="1"/>
    <col min="8723" max="8954" width="9.140625" style="33"/>
    <col min="8955" max="8955" width="9" style="33" bestFit="1" customWidth="1"/>
    <col min="8956" max="8956" width="22.5703125" style="33" customWidth="1"/>
    <col min="8957" max="8957" width="24.5703125" style="33" bestFit="1" customWidth="1"/>
    <col min="8958" max="8958" width="20.42578125" style="33" customWidth="1"/>
    <col min="8959" max="8959" width="13.5703125" style="33" bestFit="1" customWidth="1"/>
    <col min="8960" max="8960" width="14.42578125" style="33" customWidth="1"/>
    <col min="8961" max="8961" width="15.5703125" style="33" bestFit="1" customWidth="1"/>
    <col min="8962" max="8962" width="33.5703125" style="33" customWidth="1"/>
    <col min="8963" max="8963" width="38.85546875" style="33" customWidth="1"/>
    <col min="8964" max="8964" width="23.140625" style="33" customWidth="1"/>
    <col min="8965" max="8965" width="13.5703125" style="33" customWidth="1"/>
    <col min="8966" max="8966" width="16.42578125" style="33" customWidth="1"/>
    <col min="8967" max="8967" width="13.5703125" style="33" customWidth="1"/>
    <col min="8968" max="8968" width="12.5703125" style="33" customWidth="1"/>
    <col min="8969" max="8969" width="16.5703125" style="33" customWidth="1"/>
    <col min="8970" max="8970" width="14" style="33" customWidth="1"/>
    <col min="8971" max="8971" width="17.5703125" style="33" customWidth="1"/>
    <col min="8972" max="8972" width="13" style="33" customWidth="1"/>
    <col min="8973" max="8973" width="23.140625" style="33" customWidth="1"/>
    <col min="8974" max="8974" width="14.140625" style="33" customWidth="1"/>
    <col min="8975" max="8975" width="18.5703125" style="33" customWidth="1"/>
    <col min="8976" max="8976" width="13.5703125" style="33" customWidth="1"/>
    <col min="8977" max="8977" width="25.5703125" style="33" customWidth="1"/>
    <col min="8978" max="8978" width="33.42578125" style="33" customWidth="1"/>
    <col min="8979" max="9210" width="9.140625" style="33"/>
    <col min="9211" max="9211" width="9" style="33" bestFit="1" customWidth="1"/>
    <col min="9212" max="9212" width="22.5703125" style="33" customWidth="1"/>
    <col min="9213" max="9213" width="24.5703125" style="33" bestFit="1" customWidth="1"/>
    <col min="9214" max="9214" width="20.42578125" style="33" customWidth="1"/>
    <col min="9215" max="9215" width="13.5703125" style="33" bestFit="1" customWidth="1"/>
    <col min="9216" max="9216" width="14.42578125" style="33" customWidth="1"/>
    <col min="9217" max="9217" width="15.5703125" style="33" bestFit="1" customWidth="1"/>
    <col min="9218" max="9218" width="33.5703125" style="33" customWidth="1"/>
    <col min="9219" max="9219" width="38.85546875" style="33" customWidth="1"/>
    <col min="9220" max="9220" width="23.140625" style="33" customWidth="1"/>
    <col min="9221" max="9221" width="13.5703125" style="33" customWidth="1"/>
    <col min="9222" max="9222" width="16.42578125" style="33" customWidth="1"/>
    <col min="9223" max="9223" width="13.5703125" style="33" customWidth="1"/>
    <col min="9224" max="9224" width="12.5703125" style="33" customWidth="1"/>
    <col min="9225" max="9225" width="16.5703125" style="33" customWidth="1"/>
    <col min="9226" max="9226" width="14" style="33" customWidth="1"/>
    <col min="9227" max="9227" width="17.5703125" style="33" customWidth="1"/>
    <col min="9228" max="9228" width="13" style="33" customWidth="1"/>
    <col min="9229" max="9229" width="23.140625" style="33" customWidth="1"/>
    <col min="9230" max="9230" width="14.140625" style="33" customWidth="1"/>
    <col min="9231" max="9231" width="18.5703125" style="33" customWidth="1"/>
    <col min="9232" max="9232" width="13.5703125" style="33" customWidth="1"/>
    <col min="9233" max="9233" width="25.5703125" style="33" customWidth="1"/>
    <col min="9234" max="9234" width="33.42578125" style="33" customWidth="1"/>
    <col min="9235" max="9466" width="9.140625" style="33"/>
    <col min="9467" max="9467" width="9" style="33" bestFit="1" customWidth="1"/>
    <col min="9468" max="9468" width="22.5703125" style="33" customWidth="1"/>
    <col min="9469" max="9469" width="24.5703125" style="33" bestFit="1" customWidth="1"/>
    <col min="9470" max="9470" width="20.42578125" style="33" customWidth="1"/>
    <col min="9471" max="9471" width="13.5703125" style="33" bestFit="1" customWidth="1"/>
    <col min="9472" max="9472" width="14.42578125" style="33" customWidth="1"/>
    <col min="9473" max="9473" width="15.5703125" style="33" bestFit="1" customWidth="1"/>
    <col min="9474" max="9474" width="33.5703125" style="33" customWidth="1"/>
    <col min="9475" max="9475" width="38.85546875" style="33" customWidth="1"/>
    <col min="9476" max="9476" width="23.140625" style="33" customWidth="1"/>
    <col min="9477" max="9477" width="13.5703125" style="33" customWidth="1"/>
    <col min="9478" max="9478" width="16.42578125" style="33" customWidth="1"/>
    <col min="9479" max="9479" width="13.5703125" style="33" customWidth="1"/>
    <col min="9480" max="9480" width="12.5703125" style="33" customWidth="1"/>
    <col min="9481" max="9481" width="16.5703125" style="33" customWidth="1"/>
    <col min="9482" max="9482" width="14" style="33" customWidth="1"/>
    <col min="9483" max="9483" width="17.5703125" style="33" customWidth="1"/>
    <col min="9484" max="9484" width="13" style="33" customWidth="1"/>
    <col min="9485" max="9485" width="23.140625" style="33" customWidth="1"/>
    <col min="9486" max="9486" width="14.140625" style="33" customWidth="1"/>
    <col min="9487" max="9487" width="18.5703125" style="33" customWidth="1"/>
    <col min="9488" max="9488" width="13.5703125" style="33" customWidth="1"/>
    <col min="9489" max="9489" width="25.5703125" style="33" customWidth="1"/>
    <col min="9490" max="9490" width="33.42578125" style="33" customWidth="1"/>
    <col min="9491" max="9722" width="9.140625" style="33"/>
    <col min="9723" max="9723" width="9" style="33" bestFit="1" customWidth="1"/>
    <col min="9724" max="9724" width="22.5703125" style="33" customWidth="1"/>
    <col min="9725" max="9725" width="24.5703125" style="33" bestFit="1" customWidth="1"/>
    <col min="9726" max="9726" width="20.42578125" style="33" customWidth="1"/>
    <col min="9727" max="9727" width="13.5703125" style="33" bestFit="1" customWidth="1"/>
    <col min="9728" max="9728" width="14.42578125" style="33" customWidth="1"/>
    <col min="9729" max="9729" width="15.5703125" style="33" bestFit="1" customWidth="1"/>
    <col min="9730" max="9730" width="33.5703125" style="33" customWidth="1"/>
    <col min="9731" max="9731" width="38.85546875" style="33" customWidth="1"/>
    <col min="9732" max="9732" width="23.140625" style="33" customWidth="1"/>
    <col min="9733" max="9733" width="13.5703125" style="33" customWidth="1"/>
    <col min="9734" max="9734" width="16.42578125" style="33" customWidth="1"/>
    <col min="9735" max="9735" width="13.5703125" style="33" customWidth="1"/>
    <col min="9736" max="9736" width="12.5703125" style="33" customWidth="1"/>
    <col min="9737" max="9737" width="16.5703125" style="33" customWidth="1"/>
    <col min="9738" max="9738" width="14" style="33" customWidth="1"/>
    <col min="9739" max="9739" width="17.5703125" style="33" customWidth="1"/>
    <col min="9740" max="9740" width="13" style="33" customWidth="1"/>
    <col min="9741" max="9741" width="23.140625" style="33" customWidth="1"/>
    <col min="9742" max="9742" width="14.140625" style="33" customWidth="1"/>
    <col min="9743" max="9743" width="18.5703125" style="33" customWidth="1"/>
    <col min="9744" max="9744" width="13.5703125" style="33" customWidth="1"/>
    <col min="9745" max="9745" width="25.5703125" style="33" customWidth="1"/>
    <col min="9746" max="9746" width="33.42578125" style="33" customWidth="1"/>
    <col min="9747" max="9978" width="9.140625" style="33"/>
    <col min="9979" max="9979" width="9" style="33" bestFit="1" customWidth="1"/>
    <col min="9980" max="9980" width="22.5703125" style="33" customWidth="1"/>
    <col min="9981" max="9981" width="24.5703125" style="33" bestFit="1" customWidth="1"/>
    <col min="9982" max="9982" width="20.42578125" style="33" customWidth="1"/>
    <col min="9983" max="9983" width="13.5703125" style="33" bestFit="1" customWidth="1"/>
    <col min="9984" max="9984" width="14.42578125" style="33" customWidth="1"/>
    <col min="9985" max="9985" width="15.5703125" style="33" bestFit="1" customWidth="1"/>
    <col min="9986" max="9986" width="33.5703125" style="33" customWidth="1"/>
    <col min="9987" max="9987" width="38.85546875" style="33" customWidth="1"/>
    <col min="9988" max="9988" width="23.140625" style="33" customWidth="1"/>
    <col min="9989" max="9989" width="13.5703125" style="33" customWidth="1"/>
    <col min="9990" max="9990" width="16.42578125" style="33" customWidth="1"/>
    <col min="9991" max="9991" width="13.5703125" style="33" customWidth="1"/>
    <col min="9992" max="9992" width="12.5703125" style="33" customWidth="1"/>
    <col min="9993" max="9993" width="16.5703125" style="33" customWidth="1"/>
    <col min="9994" max="9994" width="14" style="33" customWidth="1"/>
    <col min="9995" max="9995" width="17.5703125" style="33" customWidth="1"/>
    <col min="9996" max="9996" width="13" style="33" customWidth="1"/>
    <col min="9997" max="9997" width="23.140625" style="33" customWidth="1"/>
    <col min="9998" max="9998" width="14.140625" style="33" customWidth="1"/>
    <col min="9999" max="9999" width="18.5703125" style="33" customWidth="1"/>
    <col min="10000" max="10000" width="13.5703125" style="33" customWidth="1"/>
    <col min="10001" max="10001" width="25.5703125" style="33" customWidth="1"/>
    <col min="10002" max="10002" width="33.42578125" style="33" customWidth="1"/>
    <col min="10003" max="10234" width="9.140625" style="33"/>
    <col min="10235" max="10235" width="9" style="33" bestFit="1" customWidth="1"/>
    <col min="10236" max="10236" width="22.5703125" style="33" customWidth="1"/>
    <col min="10237" max="10237" width="24.5703125" style="33" bestFit="1" customWidth="1"/>
    <col min="10238" max="10238" width="20.42578125" style="33" customWidth="1"/>
    <col min="10239" max="10239" width="13.5703125" style="33" bestFit="1" customWidth="1"/>
    <col min="10240" max="10240" width="14.42578125" style="33" customWidth="1"/>
    <col min="10241" max="10241" width="15.5703125" style="33" bestFit="1" customWidth="1"/>
    <col min="10242" max="10242" width="33.5703125" style="33" customWidth="1"/>
    <col min="10243" max="10243" width="38.85546875" style="33" customWidth="1"/>
    <col min="10244" max="10244" width="23.140625" style="33" customWidth="1"/>
    <col min="10245" max="10245" width="13.5703125" style="33" customWidth="1"/>
    <col min="10246" max="10246" width="16.42578125" style="33" customWidth="1"/>
    <col min="10247" max="10247" width="13.5703125" style="33" customWidth="1"/>
    <col min="10248" max="10248" width="12.5703125" style="33" customWidth="1"/>
    <col min="10249" max="10249" width="16.5703125" style="33" customWidth="1"/>
    <col min="10250" max="10250" width="14" style="33" customWidth="1"/>
    <col min="10251" max="10251" width="17.5703125" style="33" customWidth="1"/>
    <col min="10252" max="10252" width="13" style="33" customWidth="1"/>
    <col min="10253" max="10253" width="23.140625" style="33" customWidth="1"/>
    <col min="10254" max="10254" width="14.140625" style="33" customWidth="1"/>
    <col min="10255" max="10255" width="18.5703125" style="33" customWidth="1"/>
    <col min="10256" max="10256" width="13.5703125" style="33" customWidth="1"/>
    <col min="10257" max="10257" width="25.5703125" style="33" customWidth="1"/>
    <col min="10258" max="10258" width="33.42578125" style="33" customWidth="1"/>
    <col min="10259" max="10490" width="9.140625" style="33"/>
    <col min="10491" max="10491" width="9" style="33" bestFit="1" customWidth="1"/>
    <col min="10492" max="10492" width="22.5703125" style="33" customWidth="1"/>
    <col min="10493" max="10493" width="24.5703125" style="33" bestFit="1" customWidth="1"/>
    <col min="10494" max="10494" width="20.42578125" style="33" customWidth="1"/>
    <col min="10495" max="10495" width="13.5703125" style="33" bestFit="1" customWidth="1"/>
    <col min="10496" max="10496" width="14.42578125" style="33" customWidth="1"/>
    <col min="10497" max="10497" width="15.5703125" style="33" bestFit="1" customWidth="1"/>
    <col min="10498" max="10498" width="33.5703125" style="33" customWidth="1"/>
    <col min="10499" max="10499" width="38.85546875" style="33" customWidth="1"/>
    <col min="10500" max="10500" width="23.140625" style="33" customWidth="1"/>
    <col min="10501" max="10501" width="13.5703125" style="33" customWidth="1"/>
    <col min="10502" max="10502" width="16.42578125" style="33" customWidth="1"/>
    <col min="10503" max="10503" width="13.5703125" style="33" customWidth="1"/>
    <col min="10504" max="10504" width="12.5703125" style="33" customWidth="1"/>
    <col min="10505" max="10505" width="16.5703125" style="33" customWidth="1"/>
    <col min="10506" max="10506" width="14" style="33" customWidth="1"/>
    <col min="10507" max="10507" width="17.5703125" style="33" customWidth="1"/>
    <col min="10508" max="10508" width="13" style="33" customWidth="1"/>
    <col min="10509" max="10509" width="23.140625" style="33" customWidth="1"/>
    <col min="10510" max="10510" width="14.140625" style="33" customWidth="1"/>
    <col min="10511" max="10511" width="18.5703125" style="33" customWidth="1"/>
    <col min="10512" max="10512" width="13.5703125" style="33" customWidth="1"/>
    <col min="10513" max="10513" width="25.5703125" style="33" customWidth="1"/>
    <col min="10514" max="10514" width="33.42578125" style="33" customWidth="1"/>
    <col min="10515" max="10746" width="9.140625" style="33"/>
    <col min="10747" max="10747" width="9" style="33" bestFit="1" customWidth="1"/>
    <col min="10748" max="10748" width="22.5703125" style="33" customWidth="1"/>
    <col min="10749" max="10749" width="24.5703125" style="33" bestFit="1" customWidth="1"/>
    <col min="10750" max="10750" width="20.42578125" style="33" customWidth="1"/>
    <col min="10751" max="10751" width="13.5703125" style="33" bestFit="1" customWidth="1"/>
    <col min="10752" max="10752" width="14.42578125" style="33" customWidth="1"/>
    <col min="10753" max="10753" width="15.5703125" style="33" bestFit="1" customWidth="1"/>
    <col min="10754" max="10754" width="33.5703125" style="33" customWidth="1"/>
    <col min="10755" max="10755" width="38.85546875" style="33" customWidth="1"/>
    <col min="10756" max="10756" width="23.140625" style="33" customWidth="1"/>
    <col min="10757" max="10757" width="13.5703125" style="33" customWidth="1"/>
    <col min="10758" max="10758" width="16.42578125" style="33" customWidth="1"/>
    <col min="10759" max="10759" width="13.5703125" style="33" customWidth="1"/>
    <col min="10760" max="10760" width="12.5703125" style="33" customWidth="1"/>
    <col min="10761" max="10761" width="16.5703125" style="33" customWidth="1"/>
    <col min="10762" max="10762" width="14" style="33" customWidth="1"/>
    <col min="10763" max="10763" width="17.5703125" style="33" customWidth="1"/>
    <col min="10764" max="10764" width="13" style="33" customWidth="1"/>
    <col min="10765" max="10765" width="23.140625" style="33" customWidth="1"/>
    <col min="10766" max="10766" width="14.140625" style="33" customWidth="1"/>
    <col min="10767" max="10767" width="18.5703125" style="33" customWidth="1"/>
    <col min="10768" max="10768" width="13.5703125" style="33" customWidth="1"/>
    <col min="10769" max="10769" width="25.5703125" style="33" customWidth="1"/>
    <col min="10770" max="10770" width="33.42578125" style="33" customWidth="1"/>
    <col min="10771" max="11002" width="9.140625" style="33"/>
    <col min="11003" max="11003" width="9" style="33" bestFit="1" customWidth="1"/>
    <col min="11004" max="11004" width="22.5703125" style="33" customWidth="1"/>
    <col min="11005" max="11005" width="24.5703125" style="33" bestFit="1" customWidth="1"/>
    <col min="11006" max="11006" width="20.42578125" style="33" customWidth="1"/>
    <col min="11007" max="11007" width="13.5703125" style="33" bestFit="1" customWidth="1"/>
    <col min="11008" max="11008" width="14.42578125" style="33" customWidth="1"/>
    <col min="11009" max="11009" width="15.5703125" style="33" bestFit="1" customWidth="1"/>
    <col min="11010" max="11010" width="33.5703125" style="33" customWidth="1"/>
    <col min="11011" max="11011" width="38.85546875" style="33" customWidth="1"/>
    <col min="11012" max="11012" width="23.140625" style="33" customWidth="1"/>
    <col min="11013" max="11013" width="13.5703125" style="33" customWidth="1"/>
    <col min="11014" max="11014" width="16.42578125" style="33" customWidth="1"/>
    <col min="11015" max="11015" width="13.5703125" style="33" customWidth="1"/>
    <col min="11016" max="11016" width="12.5703125" style="33" customWidth="1"/>
    <col min="11017" max="11017" width="16.5703125" style="33" customWidth="1"/>
    <col min="11018" max="11018" width="14" style="33" customWidth="1"/>
    <col min="11019" max="11019" width="17.5703125" style="33" customWidth="1"/>
    <col min="11020" max="11020" width="13" style="33" customWidth="1"/>
    <col min="11021" max="11021" width="23.140625" style="33" customWidth="1"/>
    <col min="11022" max="11022" width="14.140625" style="33" customWidth="1"/>
    <col min="11023" max="11023" width="18.5703125" style="33" customWidth="1"/>
    <col min="11024" max="11024" width="13.5703125" style="33" customWidth="1"/>
    <col min="11025" max="11025" width="25.5703125" style="33" customWidth="1"/>
    <col min="11026" max="11026" width="33.42578125" style="33" customWidth="1"/>
    <col min="11027" max="11258" width="9.140625" style="33"/>
    <col min="11259" max="11259" width="9" style="33" bestFit="1" customWidth="1"/>
    <col min="11260" max="11260" width="22.5703125" style="33" customWidth="1"/>
    <col min="11261" max="11261" width="24.5703125" style="33" bestFit="1" customWidth="1"/>
    <col min="11262" max="11262" width="20.42578125" style="33" customWidth="1"/>
    <col min="11263" max="11263" width="13.5703125" style="33" bestFit="1" customWidth="1"/>
    <col min="11264" max="11264" width="14.42578125" style="33" customWidth="1"/>
    <col min="11265" max="11265" width="15.5703125" style="33" bestFit="1" customWidth="1"/>
    <col min="11266" max="11266" width="33.5703125" style="33" customWidth="1"/>
    <col min="11267" max="11267" width="38.85546875" style="33" customWidth="1"/>
    <col min="11268" max="11268" width="23.140625" style="33" customWidth="1"/>
    <col min="11269" max="11269" width="13.5703125" style="33" customWidth="1"/>
    <col min="11270" max="11270" width="16.42578125" style="33" customWidth="1"/>
    <col min="11271" max="11271" width="13.5703125" style="33" customWidth="1"/>
    <col min="11272" max="11272" width="12.5703125" style="33" customWidth="1"/>
    <col min="11273" max="11273" width="16.5703125" style="33" customWidth="1"/>
    <col min="11274" max="11274" width="14" style="33" customWidth="1"/>
    <col min="11275" max="11275" width="17.5703125" style="33" customWidth="1"/>
    <col min="11276" max="11276" width="13" style="33" customWidth="1"/>
    <col min="11277" max="11277" width="23.140625" style="33" customWidth="1"/>
    <col min="11278" max="11278" width="14.140625" style="33" customWidth="1"/>
    <col min="11279" max="11279" width="18.5703125" style="33" customWidth="1"/>
    <col min="11280" max="11280" width="13.5703125" style="33" customWidth="1"/>
    <col min="11281" max="11281" width="25.5703125" style="33" customWidth="1"/>
    <col min="11282" max="11282" width="33.42578125" style="33" customWidth="1"/>
    <col min="11283" max="11514" width="9.140625" style="33"/>
    <col min="11515" max="11515" width="9" style="33" bestFit="1" customWidth="1"/>
    <col min="11516" max="11516" width="22.5703125" style="33" customWidth="1"/>
    <col min="11517" max="11517" width="24.5703125" style="33" bestFit="1" customWidth="1"/>
    <col min="11518" max="11518" width="20.42578125" style="33" customWidth="1"/>
    <col min="11519" max="11519" width="13.5703125" style="33" bestFit="1" customWidth="1"/>
    <col min="11520" max="11520" width="14.42578125" style="33" customWidth="1"/>
    <col min="11521" max="11521" width="15.5703125" style="33" bestFit="1" customWidth="1"/>
    <col min="11522" max="11522" width="33.5703125" style="33" customWidth="1"/>
    <col min="11523" max="11523" width="38.85546875" style="33" customWidth="1"/>
    <col min="11524" max="11524" width="23.140625" style="33" customWidth="1"/>
    <col min="11525" max="11525" width="13.5703125" style="33" customWidth="1"/>
    <col min="11526" max="11526" width="16.42578125" style="33" customWidth="1"/>
    <col min="11527" max="11527" width="13.5703125" style="33" customWidth="1"/>
    <col min="11528" max="11528" width="12.5703125" style="33" customWidth="1"/>
    <col min="11529" max="11529" width="16.5703125" style="33" customWidth="1"/>
    <col min="11530" max="11530" width="14" style="33" customWidth="1"/>
    <col min="11531" max="11531" width="17.5703125" style="33" customWidth="1"/>
    <col min="11532" max="11532" width="13" style="33" customWidth="1"/>
    <col min="11533" max="11533" width="23.140625" style="33" customWidth="1"/>
    <col min="11534" max="11534" width="14.140625" style="33" customWidth="1"/>
    <col min="11535" max="11535" width="18.5703125" style="33" customWidth="1"/>
    <col min="11536" max="11536" width="13.5703125" style="33" customWidth="1"/>
    <col min="11537" max="11537" width="25.5703125" style="33" customWidth="1"/>
    <col min="11538" max="11538" width="33.42578125" style="33" customWidth="1"/>
    <col min="11539" max="11770" width="9.140625" style="33"/>
    <col min="11771" max="11771" width="9" style="33" bestFit="1" customWidth="1"/>
    <col min="11772" max="11772" width="22.5703125" style="33" customWidth="1"/>
    <col min="11773" max="11773" width="24.5703125" style="33" bestFit="1" customWidth="1"/>
    <col min="11774" max="11774" width="20.42578125" style="33" customWidth="1"/>
    <col min="11775" max="11775" width="13.5703125" style="33" bestFit="1" customWidth="1"/>
    <col min="11776" max="11776" width="14.42578125" style="33" customWidth="1"/>
    <col min="11777" max="11777" width="15.5703125" style="33" bestFit="1" customWidth="1"/>
    <col min="11778" max="11778" width="33.5703125" style="33" customWidth="1"/>
    <col min="11779" max="11779" width="38.85546875" style="33" customWidth="1"/>
    <col min="11780" max="11780" width="23.140625" style="33" customWidth="1"/>
    <col min="11781" max="11781" width="13.5703125" style="33" customWidth="1"/>
    <col min="11782" max="11782" width="16.42578125" style="33" customWidth="1"/>
    <col min="11783" max="11783" width="13.5703125" style="33" customWidth="1"/>
    <col min="11784" max="11784" width="12.5703125" style="33" customWidth="1"/>
    <col min="11785" max="11785" width="16.5703125" style="33" customWidth="1"/>
    <col min="11786" max="11786" width="14" style="33" customWidth="1"/>
    <col min="11787" max="11787" width="17.5703125" style="33" customWidth="1"/>
    <col min="11788" max="11788" width="13" style="33" customWidth="1"/>
    <col min="11789" max="11789" width="23.140625" style="33" customWidth="1"/>
    <col min="11790" max="11790" width="14.140625" style="33" customWidth="1"/>
    <col min="11791" max="11791" width="18.5703125" style="33" customWidth="1"/>
    <col min="11792" max="11792" width="13.5703125" style="33" customWidth="1"/>
    <col min="11793" max="11793" width="25.5703125" style="33" customWidth="1"/>
    <col min="11794" max="11794" width="33.42578125" style="33" customWidth="1"/>
    <col min="11795" max="12026" width="9.140625" style="33"/>
    <col min="12027" max="12027" width="9" style="33" bestFit="1" customWidth="1"/>
    <col min="12028" max="12028" width="22.5703125" style="33" customWidth="1"/>
    <col min="12029" max="12029" width="24.5703125" style="33" bestFit="1" customWidth="1"/>
    <col min="12030" max="12030" width="20.42578125" style="33" customWidth="1"/>
    <col min="12031" max="12031" width="13.5703125" style="33" bestFit="1" customWidth="1"/>
    <col min="12032" max="12032" width="14.42578125" style="33" customWidth="1"/>
    <col min="12033" max="12033" width="15.5703125" style="33" bestFit="1" customWidth="1"/>
    <col min="12034" max="12034" width="33.5703125" style="33" customWidth="1"/>
    <col min="12035" max="12035" width="38.85546875" style="33" customWidth="1"/>
    <col min="12036" max="12036" width="23.140625" style="33" customWidth="1"/>
    <col min="12037" max="12037" width="13.5703125" style="33" customWidth="1"/>
    <col min="12038" max="12038" width="16.42578125" style="33" customWidth="1"/>
    <col min="12039" max="12039" width="13.5703125" style="33" customWidth="1"/>
    <col min="12040" max="12040" width="12.5703125" style="33" customWidth="1"/>
    <col min="12041" max="12041" width="16.5703125" style="33" customWidth="1"/>
    <col min="12042" max="12042" width="14" style="33" customWidth="1"/>
    <col min="12043" max="12043" width="17.5703125" style="33" customWidth="1"/>
    <col min="12044" max="12044" width="13" style="33" customWidth="1"/>
    <col min="12045" max="12045" width="23.140625" style="33" customWidth="1"/>
    <col min="12046" max="12046" width="14.140625" style="33" customWidth="1"/>
    <col min="12047" max="12047" width="18.5703125" style="33" customWidth="1"/>
    <col min="12048" max="12048" width="13.5703125" style="33" customWidth="1"/>
    <col min="12049" max="12049" width="25.5703125" style="33" customWidth="1"/>
    <col min="12050" max="12050" width="33.42578125" style="33" customWidth="1"/>
    <col min="12051" max="12282" width="9.140625" style="33"/>
    <col min="12283" max="12283" width="9" style="33" bestFit="1" customWidth="1"/>
    <col min="12284" max="12284" width="22.5703125" style="33" customWidth="1"/>
    <col min="12285" max="12285" width="24.5703125" style="33" bestFit="1" customWidth="1"/>
    <col min="12286" max="12286" width="20.42578125" style="33" customWidth="1"/>
    <col min="12287" max="12287" width="13.5703125" style="33" bestFit="1" customWidth="1"/>
    <col min="12288" max="12288" width="14.42578125" style="33" customWidth="1"/>
    <col min="12289" max="12289" width="15.5703125" style="33" bestFit="1" customWidth="1"/>
    <col min="12290" max="12290" width="33.5703125" style="33" customWidth="1"/>
    <col min="12291" max="12291" width="38.85546875" style="33" customWidth="1"/>
    <col min="12292" max="12292" width="23.140625" style="33" customWidth="1"/>
    <col min="12293" max="12293" width="13.5703125" style="33" customWidth="1"/>
    <col min="12294" max="12294" width="16.42578125" style="33" customWidth="1"/>
    <col min="12295" max="12295" width="13.5703125" style="33" customWidth="1"/>
    <col min="12296" max="12296" width="12.5703125" style="33" customWidth="1"/>
    <col min="12297" max="12297" width="16.5703125" style="33" customWidth="1"/>
    <col min="12298" max="12298" width="14" style="33" customWidth="1"/>
    <col min="12299" max="12299" width="17.5703125" style="33" customWidth="1"/>
    <col min="12300" max="12300" width="13" style="33" customWidth="1"/>
    <col min="12301" max="12301" width="23.140625" style="33" customWidth="1"/>
    <col min="12302" max="12302" width="14.140625" style="33" customWidth="1"/>
    <col min="12303" max="12303" width="18.5703125" style="33" customWidth="1"/>
    <col min="12304" max="12304" width="13.5703125" style="33" customWidth="1"/>
    <col min="12305" max="12305" width="25.5703125" style="33" customWidth="1"/>
    <col min="12306" max="12306" width="33.42578125" style="33" customWidth="1"/>
    <col min="12307" max="12538" width="9.140625" style="33"/>
    <col min="12539" max="12539" width="9" style="33" bestFit="1" customWidth="1"/>
    <col min="12540" max="12540" width="22.5703125" style="33" customWidth="1"/>
    <col min="12541" max="12541" width="24.5703125" style="33" bestFit="1" customWidth="1"/>
    <col min="12542" max="12542" width="20.42578125" style="33" customWidth="1"/>
    <col min="12543" max="12543" width="13.5703125" style="33" bestFit="1" customWidth="1"/>
    <col min="12544" max="12544" width="14.42578125" style="33" customWidth="1"/>
    <col min="12545" max="12545" width="15.5703125" style="33" bestFit="1" customWidth="1"/>
    <col min="12546" max="12546" width="33.5703125" style="33" customWidth="1"/>
    <col min="12547" max="12547" width="38.85546875" style="33" customWidth="1"/>
    <col min="12548" max="12548" width="23.140625" style="33" customWidth="1"/>
    <col min="12549" max="12549" width="13.5703125" style="33" customWidth="1"/>
    <col min="12550" max="12550" width="16.42578125" style="33" customWidth="1"/>
    <col min="12551" max="12551" width="13.5703125" style="33" customWidth="1"/>
    <col min="12552" max="12552" width="12.5703125" style="33" customWidth="1"/>
    <col min="12553" max="12553" width="16.5703125" style="33" customWidth="1"/>
    <col min="12554" max="12554" width="14" style="33" customWidth="1"/>
    <col min="12555" max="12555" width="17.5703125" style="33" customWidth="1"/>
    <col min="12556" max="12556" width="13" style="33" customWidth="1"/>
    <col min="12557" max="12557" width="23.140625" style="33" customWidth="1"/>
    <col min="12558" max="12558" width="14.140625" style="33" customWidth="1"/>
    <col min="12559" max="12559" width="18.5703125" style="33" customWidth="1"/>
    <col min="12560" max="12560" width="13.5703125" style="33" customWidth="1"/>
    <col min="12561" max="12561" width="25.5703125" style="33" customWidth="1"/>
    <col min="12562" max="12562" width="33.42578125" style="33" customWidth="1"/>
    <col min="12563" max="12794" width="9.140625" style="33"/>
    <col min="12795" max="12795" width="9" style="33" bestFit="1" customWidth="1"/>
    <col min="12796" max="12796" width="22.5703125" style="33" customWidth="1"/>
    <col min="12797" max="12797" width="24.5703125" style="33" bestFit="1" customWidth="1"/>
    <col min="12798" max="12798" width="20.42578125" style="33" customWidth="1"/>
    <col min="12799" max="12799" width="13.5703125" style="33" bestFit="1" customWidth="1"/>
    <col min="12800" max="12800" width="14.42578125" style="33" customWidth="1"/>
    <col min="12801" max="12801" width="15.5703125" style="33" bestFit="1" customWidth="1"/>
    <col min="12802" max="12802" width="33.5703125" style="33" customWidth="1"/>
    <col min="12803" max="12803" width="38.85546875" style="33" customWidth="1"/>
    <col min="12804" max="12804" width="23.140625" style="33" customWidth="1"/>
    <col min="12805" max="12805" width="13.5703125" style="33" customWidth="1"/>
    <col min="12806" max="12806" width="16.42578125" style="33" customWidth="1"/>
    <col min="12807" max="12807" width="13.5703125" style="33" customWidth="1"/>
    <col min="12808" max="12808" width="12.5703125" style="33" customWidth="1"/>
    <col min="12809" max="12809" width="16.5703125" style="33" customWidth="1"/>
    <col min="12810" max="12810" width="14" style="33" customWidth="1"/>
    <col min="12811" max="12811" width="17.5703125" style="33" customWidth="1"/>
    <col min="12812" max="12812" width="13" style="33" customWidth="1"/>
    <col min="12813" max="12813" width="23.140625" style="33" customWidth="1"/>
    <col min="12814" max="12814" width="14.140625" style="33" customWidth="1"/>
    <col min="12815" max="12815" width="18.5703125" style="33" customWidth="1"/>
    <col min="12816" max="12816" width="13.5703125" style="33" customWidth="1"/>
    <col min="12817" max="12817" width="25.5703125" style="33" customWidth="1"/>
    <col min="12818" max="12818" width="33.42578125" style="33" customWidth="1"/>
    <col min="12819" max="13050" width="9.140625" style="33"/>
    <col min="13051" max="13051" width="9" style="33" bestFit="1" customWidth="1"/>
    <col min="13052" max="13052" width="22.5703125" style="33" customWidth="1"/>
    <col min="13053" max="13053" width="24.5703125" style="33" bestFit="1" customWidth="1"/>
    <col min="13054" max="13054" width="20.42578125" style="33" customWidth="1"/>
    <col min="13055" max="13055" width="13.5703125" style="33" bestFit="1" customWidth="1"/>
    <col min="13056" max="13056" width="14.42578125" style="33" customWidth="1"/>
    <col min="13057" max="13057" width="15.5703125" style="33" bestFit="1" customWidth="1"/>
    <col min="13058" max="13058" width="33.5703125" style="33" customWidth="1"/>
    <col min="13059" max="13059" width="38.85546875" style="33" customWidth="1"/>
    <col min="13060" max="13060" width="23.140625" style="33" customWidth="1"/>
    <col min="13061" max="13061" width="13.5703125" style="33" customWidth="1"/>
    <col min="13062" max="13062" width="16.42578125" style="33" customWidth="1"/>
    <col min="13063" max="13063" width="13.5703125" style="33" customWidth="1"/>
    <col min="13064" max="13064" width="12.5703125" style="33" customWidth="1"/>
    <col min="13065" max="13065" width="16.5703125" style="33" customWidth="1"/>
    <col min="13066" max="13066" width="14" style="33" customWidth="1"/>
    <col min="13067" max="13067" width="17.5703125" style="33" customWidth="1"/>
    <col min="13068" max="13068" width="13" style="33" customWidth="1"/>
    <col min="13069" max="13069" width="23.140625" style="33" customWidth="1"/>
    <col min="13070" max="13070" width="14.140625" style="33" customWidth="1"/>
    <col min="13071" max="13071" width="18.5703125" style="33" customWidth="1"/>
    <col min="13072" max="13072" width="13.5703125" style="33" customWidth="1"/>
    <col min="13073" max="13073" width="25.5703125" style="33" customWidth="1"/>
    <col min="13074" max="13074" width="33.42578125" style="33" customWidth="1"/>
    <col min="13075" max="13306" width="9.140625" style="33"/>
    <col min="13307" max="13307" width="9" style="33" bestFit="1" customWidth="1"/>
    <col min="13308" max="13308" width="22.5703125" style="33" customWidth="1"/>
    <col min="13309" max="13309" width="24.5703125" style="33" bestFit="1" customWidth="1"/>
    <col min="13310" max="13310" width="20.42578125" style="33" customWidth="1"/>
    <col min="13311" max="13311" width="13.5703125" style="33" bestFit="1" customWidth="1"/>
    <col min="13312" max="13312" width="14.42578125" style="33" customWidth="1"/>
    <col min="13313" max="13313" width="15.5703125" style="33" bestFit="1" customWidth="1"/>
    <col min="13314" max="13314" width="33.5703125" style="33" customWidth="1"/>
    <col min="13315" max="13315" width="38.85546875" style="33" customWidth="1"/>
    <col min="13316" max="13316" width="23.140625" style="33" customWidth="1"/>
    <col min="13317" max="13317" width="13.5703125" style="33" customWidth="1"/>
    <col min="13318" max="13318" width="16.42578125" style="33" customWidth="1"/>
    <col min="13319" max="13319" width="13.5703125" style="33" customWidth="1"/>
    <col min="13320" max="13320" width="12.5703125" style="33" customWidth="1"/>
    <col min="13321" max="13321" width="16.5703125" style="33" customWidth="1"/>
    <col min="13322" max="13322" width="14" style="33" customWidth="1"/>
    <col min="13323" max="13323" width="17.5703125" style="33" customWidth="1"/>
    <col min="13324" max="13324" width="13" style="33" customWidth="1"/>
    <col min="13325" max="13325" width="23.140625" style="33" customWidth="1"/>
    <col min="13326" max="13326" width="14.140625" style="33" customWidth="1"/>
    <col min="13327" max="13327" width="18.5703125" style="33" customWidth="1"/>
    <col min="13328" max="13328" width="13.5703125" style="33" customWidth="1"/>
    <col min="13329" max="13329" width="25.5703125" style="33" customWidth="1"/>
    <col min="13330" max="13330" width="33.42578125" style="33" customWidth="1"/>
    <col min="13331" max="13562" width="9.140625" style="33"/>
    <col min="13563" max="13563" width="9" style="33" bestFit="1" customWidth="1"/>
    <col min="13564" max="13564" width="22.5703125" style="33" customWidth="1"/>
    <col min="13565" max="13565" width="24.5703125" style="33" bestFit="1" customWidth="1"/>
    <col min="13566" max="13566" width="20.42578125" style="33" customWidth="1"/>
    <col min="13567" max="13567" width="13.5703125" style="33" bestFit="1" customWidth="1"/>
    <col min="13568" max="13568" width="14.42578125" style="33" customWidth="1"/>
    <col min="13569" max="13569" width="15.5703125" style="33" bestFit="1" customWidth="1"/>
    <col min="13570" max="13570" width="33.5703125" style="33" customWidth="1"/>
    <col min="13571" max="13571" width="38.85546875" style="33" customWidth="1"/>
    <col min="13572" max="13572" width="23.140625" style="33" customWidth="1"/>
    <col min="13573" max="13573" width="13.5703125" style="33" customWidth="1"/>
    <col min="13574" max="13574" width="16.42578125" style="33" customWidth="1"/>
    <col min="13575" max="13575" width="13.5703125" style="33" customWidth="1"/>
    <col min="13576" max="13576" width="12.5703125" style="33" customWidth="1"/>
    <col min="13577" max="13577" width="16.5703125" style="33" customWidth="1"/>
    <col min="13578" max="13578" width="14" style="33" customWidth="1"/>
    <col min="13579" max="13579" width="17.5703125" style="33" customWidth="1"/>
    <col min="13580" max="13580" width="13" style="33" customWidth="1"/>
    <col min="13581" max="13581" width="23.140625" style="33" customWidth="1"/>
    <col min="13582" max="13582" width="14.140625" style="33" customWidth="1"/>
    <col min="13583" max="13583" width="18.5703125" style="33" customWidth="1"/>
    <col min="13584" max="13584" width="13.5703125" style="33" customWidth="1"/>
    <col min="13585" max="13585" width="25.5703125" style="33" customWidth="1"/>
    <col min="13586" max="13586" width="33.42578125" style="33" customWidth="1"/>
    <col min="13587" max="13818" width="9.140625" style="33"/>
    <col min="13819" max="13819" width="9" style="33" bestFit="1" customWidth="1"/>
    <col min="13820" max="13820" width="22.5703125" style="33" customWidth="1"/>
    <col min="13821" max="13821" width="24.5703125" style="33" bestFit="1" customWidth="1"/>
    <col min="13822" max="13822" width="20.42578125" style="33" customWidth="1"/>
    <col min="13823" max="13823" width="13.5703125" style="33" bestFit="1" customWidth="1"/>
    <col min="13824" max="13824" width="14.42578125" style="33" customWidth="1"/>
    <col min="13825" max="13825" width="15.5703125" style="33" bestFit="1" customWidth="1"/>
    <col min="13826" max="13826" width="33.5703125" style="33" customWidth="1"/>
    <col min="13827" max="13827" width="38.85546875" style="33" customWidth="1"/>
    <col min="13828" max="13828" width="23.140625" style="33" customWidth="1"/>
    <col min="13829" max="13829" width="13.5703125" style="33" customWidth="1"/>
    <col min="13830" max="13830" width="16.42578125" style="33" customWidth="1"/>
    <col min="13831" max="13831" width="13.5703125" style="33" customWidth="1"/>
    <col min="13832" max="13832" width="12.5703125" style="33" customWidth="1"/>
    <col min="13833" max="13833" width="16.5703125" style="33" customWidth="1"/>
    <col min="13834" max="13834" width="14" style="33" customWidth="1"/>
    <col min="13835" max="13835" width="17.5703125" style="33" customWidth="1"/>
    <col min="13836" max="13836" width="13" style="33" customWidth="1"/>
    <col min="13837" max="13837" width="23.140625" style="33" customWidth="1"/>
    <col min="13838" max="13838" width="14.140625" style="33" customWidth="1"/>
    <col min="13839" max="13839" width="18.5703125" style="33" customWidth="1"/>
    <col min="13840" max="13840" width="13.5703125" style="33" customWidth="1"/>
    <col min="13841" max="13841" width="25.5703125" style="33" customWidth="1"/>
    <col min="13842" max="13842" width="33.42578125" style="33" customWidth="1"/>
    <col min="13843" max="14074" width="9.140625" style="33"/>
    <col min="14075" max="14075" width="9" style="33" bestFit="1" customWidth="1"/>
    <col min="14076" max="14076" width="22.5703125" style="33" customWidth="1"/>
    <col min="14077" max="14077" width="24.5703125" style="33" bestFit="1" customWidth="1"/>
    <col min="14078" max="14078" width="20.42578125" style="33" customWidth="1"/>
    <col min="14079" max="14079" width="13.5703125" style="33" bestFit="1" customWidth="1"/>
    <col min="14080" max="14080" width="14.42578125" style="33" customWidth="1"/>
    <col min="14081" max="14081" width="15.5703125" style="33" bestFit="1" customWidth="1"/>
    <col min="14082" max="14082" width="33.5703125" style="33" customWidth="1"/>
    <col min="14083" max="14083" width="38.85546875" style="33" customWidth="1"/>
    <col min="14084" max="14084" width="23.140625" style="33" customWidth="1"/>
    <col min="14085" max="14085" width="13.5703125" style="33" customWidth="1"/>
    <col min="14086" max="14086" width="16.42578125" style="33" customWidth="1"/>
    <col min="14087" max="14087" width="13.5703125" style="33" customWidth="1"/>
    <col min="14088" max="14088" width="12.5703125" style="33" customWidth="1"/>
    <col min="14089" max="14089" width="16.5703125" style="33" customWidth="1"/>
    <col min="14090" max="14090" width="14" style="33" customWidth="1"/>
    <col min="14091" max="14091" width="17.5703125" style="33" customWidth="1"/>
    <col min="14092" max="14092" width="13" style="33" customWidth="1"/>
    <col min="14093" max="14093" width="23.140625" style="33" customWidth="1"/>
    <col min="14094" max="14094" width="14.140625" style="33" customWidth="1"/>
    <col min="14095" max="14095" width="18.5703125" style="33" customWidth="1"/>
    <col min="14096" max="14096" width="13.5703125" style="33" customWidth="1"/>
    <col min="14097" max="14097" width="25.5703125" style="33" customWidth="1"/>
    <col min="14098" max="14098" width="33.42578125" style="33" customWidth="1"/>
    <col min="14099" max="14330" width="9.140625" style="33"/>
    <col min="14331" max="14331" width="9" style="33" bestFit="1" customWidth="1"/>
    <col min="14332" max="14332" width="22.5703125" style="33" customWidth="1"/>
    <col min="14333" max="14333" width="24.5703125" style="33" bestFit="1" customWidth="1"/>
    <col min="14334" max="14334" width="20.42578125" style="33" customWidth="1"/>
    <col min="14335" max="14335" width="13.5703125" style="33" bestFit="1" customWidth="1"/>
    <col min="14336" max="14336" width="14.42578125" style="33" customWidth="1"/>
    <col min="14337" max="14337" width="15.5703125" style="33" bestFit="1" customWidth="1"/>
    <col min="14338" max="14338" width="33.5703125" style="33" customWidth="1"/>
    <col min="14339" max="14339" width="38.85546875" style="33" customWidth="1"/>
    <col min="14340" max="14340" width="23.140625" style="33" customWidth="1"/>
    <col min="14341" max="14341" width="13.5703125" style="33" customWidth="1"/>
    <col min="14342" max="14342" width="16.42578125" style="33" customWidth="1"/>
    <col min="14343" max="14343" width="13.5703125" style="33" customWidth="1"/>
    <col min="14344" max="14344" width="12.5703125" style="33" customWidth="1"/>
    <col min="14345" max="14345" width="16.5703125" style="33" customWidth="1"/>
    <col min="14346" max="14346" width="14" style="33" customWidth="1"/>
    <col min="14347" max="14347" width="17.5703125" style="33" customWidth="1"/>
    <col min="14348" max="14348" width="13" style="33" customWidth="1"/>
    <col min="14349" max="14349" width="23.140625" style="33" customWidth="1"/>
    <col min="14350" max="14350" width="14.140625" style="33" customWidth="1"/>
    <col min="14351" max="14351" width="18.5703125" style="33" customWidth="1"/>
    <col min="14352" max="14352" width="13.5703125" style="33" customWidth="1"/>
    <col min="14353" max="14353" width="25.5703125" style="33" customWidth="1"/>
    <col min="14354" max="14354" width="33.42578125" style="33" customWidth="1"/>
    <col min="14355" max="14586" width="9.140625" style="33"/>
    <col min="14587" max="14587" width="9" style="33" bestFit="1" customWidth="1"/>
    <col min="14588" max="14588" width="22.5703125" style="33" customWidth="1"/>
    <col min="14589" max="14589" width="24.5703125" style="33" bestFit="1" customWidth="1"/>
    <col min="14590" max="14590" width="20.42578125" style="33" customWidth="1"/>
    <col min="14591" max="14591" width="13.5703125" style="33" bestFit="1" customWidth="1"/>
    <col min="14592" max="14592" width="14.42578125" style="33" customWidth="1"/>
    <col min="14593" max="14593" width="15.5703125" style="33" bestFit="1" customWidth="1"/>
    <col min="14594" max="14594" width="33.5703125" style="33" customWidth="1"/>
    <col min="14595" max="14595" width="38.85546875" style="33" customWidth="1"/>
    <col min="14596" max="14596" width="23.140625" style="33" customWidth="1"/>
    <col min="14597" max="14597" width="13.5703125" style="33" customWidth="1"/>
    <col min="14598" max="14598" width="16.42578125" style="33" customWidth="1"/>
    <col min="14599" max="14599" width="13.5703125" style="33" customWidth="1"/>
    <col min="14600" max="14600" width="12.5703125" style="33" customWidth="1"/>
    <col min="14601" max="14601" width="16.5703125" style="33" customWidth="1"/>
    <col min="14602" max="14602" width="14" style="33" customWidth="1"/>
    <col min="14603" max="14603" width="17.5703125" style="33" customWidth="1"/>
    <col min="14604" max="14604" width="13" style="33" customWidth="1"/>
    <col min="14605" max="14605" width="23.140625" style="33" customWidth="1"/>
    <col min="14606" max="14606" width="14.140625" style="33" customWidth="1"/>
    <col min="14607" max="14607" width="18.5703125" style="33" customWidth="1"/>
    <col min="14608" max="14608" width="13.5703125" style="33" customWidth="1"/>
    <col min="14609" max="14609" width="25.5703125" style="33" customWidth="1"/>
    <col min="14610" max="14610" width="33.42578125" style="33" customWidth="1"/>
    <col min="14611" max="14842" width="9.140625" style="33"/>
    <col min="14843" max="14843" width="9" style="33" bestFit="1" customWidth="1"/>
    <col min="14844" max="14844" width="22.5703125" style="33" customWidth="1"/>
    <col min="14845" max="14845" width="24.5703125" style="33" bestFit="1" customWidth="1"/>
    <col min="14846" max="14846" width="20.42578125" style="33" customWidth="1"/>
    <col min="14847" max="14847" width="13.5703125" style="33" bestFit="1" customWidth="1"/>
    <col min="14848" max="14848" width="14.42578125" style="33" customWidth="1"/>
    <col min="14849" max="14849" width="15.5703125" style="33" bestFit="1" customWidth="1"/>
    <col min="14850" max="14850" width="33.5703125" style="33" customWidth="1"/>
    <col min="14851" max="14851" width="38.85546875" style="33" customWidth="1"/>
    <col min="14852" max="14852" width="23.140625" style="33" customWidth="1"/>
    <col min="14853" max="14853" width="13.5703125" style="33" customWidth="1"/>
    <col min="14854" max="14854" width="16.42578125" style="33" customWidth="1"/>
    <col min="14855" max="14855" width="13.5703125" style="33" customWidth="1"/>
    <col min="14856" max="14856" width="12.5703125" style="33" customWidth="1"/>
    <col min="14857" max="14857" width="16.5703125" style="33" customWidth="1"/>
    <col min="14858" max="14858" width="14" style="33" customWidth="1"/>
    <col min="14859" max="14859" width="17.5703125" style="33" customWidth="1"/>
    <col min="14860" max="14860" width="13" style="33" customWidth="1"/>
    <col min="14861" max="14861" width="23.140625" style="33" customWidth="1"/>
    <col min="14862" max="14862" width="14.140625" style="33" customWidth="1"/>
    <col min="14863" max="14863" width="18.5703125" style="33" customWidth="1"/>
    <col min="14864" max="14864" width="13.5703125" style="33" customWidth="1"/>
    <col min="14865" max="14865" width="25.5703125" style="33" customWidth="1"/>
    <col min="14866" max="14866" width="33.42578125" style="33" customWidth="1"/>
    <col min="14867" max="15098" width="9.140625" style="33"/>
    <col min="15099" max="15099" width="9" style="33" bestFit="1" customWidth="1"/>
    <col min="15100" max="15100" width="22.5703125" style="33" customWidth="1"/>
    <col min="15101" max="15101" width="24.5703125" style="33" bestFit="1" customWidth="1"/>
    <col min="15102" max="15102" width="20.42578125" style="33" customWidth="1"/>
    <col min="15103" max="15103" width="13.5703125" style="33" bestFit="1" customWidth="1"/>
    <col min="15104" max="15104" width="14.42578125" style="33" customWidth="1"/>
    <col min="15105" max="15105" width="15.5703125" style="33" bestFit="1" customWidth="1"/>
    <col min="15106" max="15106" width="33.5703125" style="33" customWidth="1"/>
    <col min="15107" max="15107" width="38.85546875" style="33" customWidth="1"/>
    <col min="15108" max="15108" width="23.140625" style="33" customWidth="1"/>
    <col min="15109" max="15109" width="13.5703125" style="33" customWidth="1"/>
    <col min="15110" max="15110" width="16.42578125" style="33" customWidth="1"/>
    <col min="15111" max="15111" width="13.5703125" style="33" customWidth="1"/>
    <col min="15112" max="15112" width="12.5703125" style="33" customWidth="1"/>
    <col min="15113" max="15113" width="16.5703125" style="33" customWidth="1"/>
    <col min="15114" max="15114" width="14" style="33" customWidth="1"/>
    <col min="15115" max="15115" width="17.5703125" style="33" customWidth="1"/>
    <col min="15116" max="15116" width="13" style="33" customWidth="1"/>
    <col min="15117" max="15117" width="23.140625" style="33" customWidth="1"/>
    <col min="15118" max="15118" width="14.140625" style="33" customWidth="1"/>
    <col min="15119" max="15119" width="18.5703125" style="33" customWidth="1"/>
    <col min="15120" max="15120" width="13.5703125" style="33" customWidth="1"/>
    <col min="15121" max="15121" width="25.5703125" style="33" customWidth="1"/>
    <col min="15122" max="15122" width="33.42578125" style="33" customWidth="1"/>
    <col min="15123" max="15354" width="9.140625" style="33"/>
    <col min="15355" max="15355" width="9" style="33" bestFit="1" customWidth="1"/>
    <col min="15356" max="15356" width="22.5703125" style="33" customWidth="1"/>
    <col min="15357" max="15357" width="24.5703125" style="33" bestFit="1" customWidth="1"/>
    <col min="15358" max="15358" width="20.42578125" style="33" customWidth="1"/>
    <col min="15359" max="15359" width="13.5703125" style="33" bestFit="1" customWidth="1"/>
    <col min="15360" max="15360" width="14.42578125" style="33" customWidth="1"/>
    <col min="15361" max="15361" width="15.5703125" style="33" bestFit="1" customWidth="1"/>
    <col min="15362" max="15362" width="33.5703125" style="33" customWidth="1"/>
    <col min="15363" max="15363" width="38.85546875" style="33" customWidth="1"/>
    <col min="15364" max="15364" width="23.140625" style="33" customWidth="1"/>
    <col min="15365" max="15365" width="13.5703125" style="33" customWidth="1"/>
    <col min="15366" max="15366" width="16.42578125" style="33" customWidth="1"/>
    <col min="15367" max="15367" width="13.5703125" style="33" customWidth="1"/>
    <col min="15368" max="15368" width="12.5703125" style="33" customWidth="1"/>
    <col min="15369" max="15369" width="16.5703125" style="33" customWidth="1"/>
    <col min="15370" max="15370" width="14" style="33" customWidth="1"/>
    <col min="15371" max="15371" width="17.5703125" style="33" customWidth="1"/>
    <col min="15372" max="15372" width="13" style="33" customWidth="1"/>
    <col min="15373" max="15373" width="23.140625" style="33" customWidth="1"/>
    <col min="15374" max="15374" width="14.140625" style="33" customWidth="1"/>
    <col min="15375" max="15375" width="18.5703125" style="33" customWidth="1"/>
    <col min="15376" max="15376" width="13.5703125" style="33" customWidth="1"/>
    <col min="15377" max="15377" width="25.5703125" style="33" customWidth="1"/>
    <col min="15378" max="15378" width="33.42578125" style="33" customWidth="1"/>
    <col min="15379" max="15610" width="9.140625" style="33"/>
    <col min="15611" max="15611" width="9" style="33" bestFit="1" customWidth="1"/>
    <col min="15612" max="15612" width="22.5703125" style="33" customWidth="1"/>
    <col min="15613" max="15613" width="24.5703125" style="33" bestFit="1" customWidth="1"/>
    <col min="15614" max="15614" width="20.42578125" style="33" customWidth="1"/>
    <col min="15615" max="15615" width="13.5703125" style="33" bestFit="1" customWidth="1"/>
    <col min="15616" max="15616" width="14.42578125" style="33" customWidth="1"/>
    <col min="15617" max="15617" width="15.5703125" style="33" bestFit="1" customWidth="1"/>
    <col min="15618" max="15618" width="33.5703125" style="33" customWidth="1"/>
    <col min="15619" max="15619" width="38.85546875" style="33" customWidth="1"/>
    <col min="15620" max="15620" width="23.140625" style="33" customWidth="1"/>
    <col min="15621" max="15621" width="13.5703125" style="33" customWidth="1"/>
    <col min="15622" max="15622" width="16.42578125" style="33" customWidth="1"/>
    <col min="15623" max="15623" width="13.5703125" style="33" customWidth="1"/>
    <col min="15624" max="15624" width="12.5703125" style="33" customWidth="1"/>
    <col min="15625" max="15625" width="16.5703125" style="33" customWidth="1"/>
    <col min="15626" max="15626" width="14" style="33" customWidth="1"/>
    <col min="15627" max="15627" width="17.5703125" style="33" customWidth="1"/>
    <col min="15628" max="15628" width="13" style="33" customWidth="1"/>
    <col min="15629" max="15629" width="23.140625" style="33" customWidth="1"/>
    <col min="15630" max="15630" width="14.140625" style="33" customWidth="1"/>
    <col min="15631" max="15631" width="18.5703125" style="33" customWidth="1"/>
    <col min="15632" max="15632" width="13.5703125" style="33" customWidth="1"/>
    <col min="15633" max="15633" width="25.5703125" style="33" customWidth="1"/>
    <col min="15634" max="15634" width="33.42578125" style="33" customWidth="1"/>
    <col min="15635" max="15866" width="9.140625" style="33"/>
    <col min="15867" max="15867" width="9" style="33" bestFit="1" customWidth="1"/>
    <col min="15868" max="15868" width="22.5703125" style="33" customWidth="1"/>
    <col min="15869" max="15869" width="24.5703125" style="33" bestFit="1" customWidth="1"/>
    <col min="15870" max="15870" width="20.42578125" style="33" customWidth="1"/>
    <col min="15871" max="15871" width="13.5703125" style="33" bestFit="1" customWidth="1"/>
    <col min="15872" max="15872" width="14.42578125" style="33" customWidth="1"/>
    <col min="15873" max="15873" width="15.5703125" style="33" bestFit="1" customWidth="1"/>
    <col min="15874" max="15874" width="33.5703125" style="33" customWidth="1"/>
    <col min="15875" max="15875" width="38.85546875" style="33" customWidth="1"/>
    <col min="15876" max="15876" width="23.140625" style="33" customWidth="1"/>
    <col min="15877" max="15877" width="13.5703125" style="33" customWidth="1"/>
    <col min="15878" max="15878" width="16.42578125" style="33" customWidth="1"/>
    <col min="15879" max="15879" width="13.5703125" style="33" customWidth="1"/>
    <col min="15880" max="15880" width="12.5703125" style="33" customWidth="1"/>
    <col min="15881" max="15881" width="16.5703125" style="33" customWidth="1"/>
    <col min="15882" max="15882" width="14" style="33" customWidth="1"/>
    <col min="15883" max="15883" width="17.5703125" style="33" customWidth="1"/>
    <col min="15884" max="15884" width="13" style="33" customWidth="1"/>
    <col min="15885" max="15885" width="23.140625" style="33" customWidth="1"/>
    <col min="15886" max="15886" width="14.140625" style="33" customWidth="1"/>
    <col min="15887" max="15887" width="18.5703125" style="33" customWidth="1"/>
    <col min="15888" max="15888" width="13.5703125" style="33" customWidth="1"/>
    <col min="15889" max="15889" width="25.5703125" style="33" customWidth="1"/>
    <col min="15890" max="15890" width="33.42578125" style="33" customWidth="1"/>
    <col min="15891" max="16122" width="9.140625" style="33"/>
    <col min="16123" max="16123" width="9" style="33" bestFit="1" customWidth="1"/>
    <col min="16124" max="16124" width="22.5703125" style="33" customWidth="1"/>
    <col min="16125" max="16125" width="24.5703125" style="33" bestFit="1" customWidth="1"/>
    <col min="16126" max="16126" width="20.42578125" style="33" customWidth="1"/>
    <col min="16127" max="16127" width="13.5703125" style="33" bestFit="1" customWidth="1"/>
    <col min="16128" max="16128" width="14.42578125" style="33" customWidth="1"/>
    <col min="16129" max="16129" width="15.5703125" style="33" bestFit="1" customWidth="1"/>
    <col min="16130" max="16130" width="33.5703125" style="33" customWidth="1"/>
    <col min="16131" max="16131" width="38.85546875" style="33" customWidth="1"/>
    <col min="16132" max="16132" width="23.140625" style="33" customWidth="1"/>
    <col min="16133" max="16133" width="13.5703125" style="33" customWidth="1"/>
    <col min="16134" max="16134" width="16.42578125" style="33" customWidth="1"/>
    <col min="16135" max="16135" width="13.5703125" style="33" customWidth="1"/>
    <col min="16136" max="16136" width="12.5703125" style="33" customWidth="1"/>
    <col min="16137" max="16137" width="16.5703125" style="33" customWidth="1"/>
    <col min="16138" max="16138" width="14" style="33" customWidth="1"/>
    <col min="16139" max="16139" width="17.5703125" style="33" customWidth="1"/>
    <col min="16140" max="16140" width="13" style="33" customWidth="1"/>
    <col min="16141" max="16141" width="23.140625" style="33" customWidth="1"/>
    <col min="16142" max="16142" width="14.140625" style="33" customWidth="1"/>
    <col min="16143" max="16143" width="18.5703125" style="33" customWidth="1"/>
    <col min="16144" max="16144" width="13.5703125" style="33" customWidth="1"/>
    <col min="16145" max="16145" width="25.5703125" style="33" customWidth="1"/>
    <col min="16146" max="16146" width="33.42578125" style="33" customWidth="1"/>
    <col min="16147" max="16378" width="9.140625" style="33"/>
    <col min="16379" max="16384" width="9.140625" style="33" customWidth="1"/>
  </cols>
  <sheetData>
    <row r="1" spans="1:18" ht="21.75" thickBot="1">
      <c r="A1" s="239" t="s">
        <v>125</v>
      </c>
    </row>
    <row r="2" spans="1:18">
      <c r="A2" s="34"/>
      <c r="B2" s="417" t="s">
        <v>126</v>
      </c>
      <c r="C2" s="418"/>
      <c r="D2" s="417" t="s">
        <v>127</v>
      </c>
      <c r="E2" s="418"/>
      <c r="F2" s="418"/>
      <c r="G2" s="418"/>
      <c r="H2" s="418"/>
      <c r="I2" s="419"/>
      <c r="J2" s="417" t="s">
        <v>128</v>
      </c>
      <c r="K2" s="418"/>
      <c r="L2" s="418"/>
      <c r="M2" s="418"/>
      <c r="N2" s="418"/>
      <c r="O2" s="420"/>
      <c r="P2" s="420"/>
      <c r="Q2" s="420"/>
      <c r="R2" s="419"/>
    </row>
    <row r="3" spans="1:18" s="38" customFormat="1" ht="71.25">
      <c r="A3" s="318" t="s">
        <v>129</v>
      </c>
      <c r="B3" s="35" t="s">
        <v>130</v>
      </c>
      <c r="C3" s="36" t="s">
        <v>131</v>
      </c>
      <c r="D3" s="35" t="s">
        <v>132</v>
      </c>
      <c r="E3" s="36" t="s">
        <v>133</v>
      </c>
      <c r="F3" s="36" t="s">
        <v>134</v>
      </c>
      <c r="G3" s="36" t="s">
        <v>135</v>
      </c>
      <c r="H3" s="36" t="s">
        <v>136</v>
      </c>
      <c r="I3" s="37" t="s">
        <v>137</v>
      </c>
      <c r="J3" s="35" t="s">
        <v>138</v>
      </c>
      <c r="K3" s="36" t="s">
        <v>139</v>
      </c>
      <c r="L3" s="36" t="s">
        <v>140</v>
      </c>
      <c r="M3" s="36" t="s">
        <v>141</v>
      </c>
      <c r="N3" s="36" t="s">
        <v>142</v>
      </c>
      <c r="O3" s="238" t="s">
        <v>143</v>
      </c>
      <c r="P3" s="238" t="s">
        <v>144</v>
      </c>
      <c r="Q3" s="238" t="s">
        <v>145</v>
      </c>
      <c r="R3" s="37" t="s">
        <v>146</v>
      </c>
    </row>
    <row r="4" spans="1:18">
      <c r="A4" s="319"/>
      <c r="B4" s="39"/>
      <c r="C4" s="40"/>
      <c r="D4" s="39"/>
      <c r="E4" s="41"/>
      <c r="F4" s="42"/>
      <c r="G4" s="43"/>
      <c r="H4" s="44">
        <f>G4*0.2</f>
        <v>0</v>
      </c>
      <c r="I4" s="45">
        <f t="shared" ref="I4" si="0">G4*1.1</f>
        <v>0</v>
      </c>
      <c r="J4" s="46"/>
      <c r="K4" s="43"/>
      <c r="L4" s="40"/>
      <c r="M4" s="40"/>
      <c r="N4" s="40"/>
      <c r="O4" s="237"/>
      <c r="P4" s="237"/>
      <c r="Q4" s="237"/>
      <c r="R4" s="47"/>
    </row>
    <row r="5" spans="1:18">
      <c r="A5" s="319"/>
      <c r="B5" s="39"/>
      <c r="C5" s="48"/>
      <c r="D5" s="49"/>
      <c r="E5" s="41"/>
      <c r="F5" s="40"/>
      <c r="G5" s="43"/>
      <c r="H5" s="44"/>
      <c r="I5" s="45"/>
      <c r="J5" s="46"/>
      <c r="K5" s="43"/>
      <c r="L5" s="40"/>
      <c r="M5" s="50"/>
      <c r="N5" s="40"/>
      <c r="O5" s="237"/>
      <c r="P5" s="237"/>
      <c r="Q5" s="237"/>
      <c r="R5" s="51"/>
    </row>
    <row r="6" spans="1:18">
      <c r="A6" s="319"/>
      <c r="B6" s="39"/>
      <c r="C6" s="48"/>
      <c r="D6" s="49"/>
      <c r="E6" s="41"/>
      <c r="F6" s="40"/>
      <c r="G6" s="43"/>
      <c r="H6" s="44"/>
      <c r="I6" s="45"/>
      <c r="J6" s="46"/>
      <c r="K6" s="43"/>
      <c r="L6" s="40"/>
      <c r="M6" s="40"/>
      <c r="N6" s="40"/>
      <c r="O6" s="237"/>
      <c r="P6" s="237"/>
      <c r="Q6" s="237"/>
      <c r="R6" s="51"/>
    </row>
    <row r="7" spans="1:18">
      <c r="A7" s="319"/>
      <c r="B7" s="39"/>
      <c r="C7" s="40"/>
      <c r="D7" s="39"/>
      <c r="E7" s="41"/>
      <c r="F7" s="40"/>
      <c r="G7" s="43"/>
      <c r="H7" s="44"/>
      <c r="I7" s="45"/>
      <c r="J7" s="46"/>
      <c r="K7" s="43"/>
      <c r="L7" s="40"/>
      <c r="M7" s="40"/>
      <c r="N7" s="40"/>
      <c r="O7" s="237"/>
      <c r="P7" s="237"/>
      <c r="Q7" s="237"/>
      <c r="R7" s="47"/>
    </row>
    <row r="8" spans="1:18">
      <c r="A8" s="320"/>
      <c r="B8" s="39"/>
      <c r="C8" s="40"/>
      <c r="D8" s="39"/>
      <c r="E8" s="41"/>
      <c r="F8" s="52"/>
      <c r="G8" s="43"/>
      <c r="H8" s="44"/>
      <c r="I8" s="45"/>
      <c r="J8" s="46"/>
      <c r="K8" s="43"/>
      <c r="L8" s="40"/>
      <c r="M8" s="53"/>
      <c r="N8" s="48"/>
      <c r="O8" s="232"/>
      <c r="P8" s="232"/>
      <c r="Q8" s="232"/>
      <c r="R8" s="51"/>
    </row>
    <row r="9" spans="1:18">
      <c r="A9" s="321"/>
      <c r="B9" s="39"/>
      <c r="C9" s="40"/>
      <c r="D9" s="39"/>
      <c r="E9" s="41"/>
      <c r="F9" s="40"/>
      <c r="G9" s="43"/>
      <c r="H9" s="44"/>
      <c r="I9" s="45"/>
      <c r="J9" s="46"/>
      <c r="K9" s="43"/>
      <c r="L9" s="54"/>
      <c r="M9" s="40"/>
      <c r="N9" s="40"/>
      <c r="O9" s="237"/>
      <c r="P9" s="237"/>
      <c r="Q9" s="237"/>
      <c r="R9" s="51"/>
    </row>
    <row r="10" spans="1:18">
      <c r="A10" s="321"/>
      <c r="B10" s="39"/>
      <c r="C10" s="40"/>
      <c r="D10" s="39"/>
      <c r="E10" s="41"/>
      <c r="F10" s="40"/>
      <c r="G10" s="43"/>
      <c r="H10" s="44"/>
      <c r="I10" s="45"/>
      <c r="J10" s="46"/>
      <c r="K10" s="43"/>
      <c r="L10" s="54"/>
      <c r="M10" s="40"/>
      <c r="N10" s="40"/>
      <c r="O10" s="237"/>
      <c r="P10" s="237"/>
      <c r="Q10" s="237"/>
      <c r="R10" s="51"/>
    </row>
    <row r="11" spans="1:18">
      <c r="A11" s="321"/>
      <c r="B11" s="39"/>
      <c r="C11" s="48"/>
      <c r="D11" s="49"/>
      <c r="E11" s="41"/>
      <c r="F11" s="52"/>
      <c r="G11" s="43"/>
      <c r="H11" s="44"/>
      <c r="I11" s="45"/>
      <c r="J11" s="46"/>
      <c r="K11" s="43"/>
      <c r="L11" s="40"/>
      <c r="M11" s="40"/>
      <c r="N11" s="40"/>
      <c r="O11" s="237"/>
      <c r="P11" s="237"/>
      <c r="Q11" s="237"/>
      <c r="R11" s="47"/>
    </row>
    <row r="12" spans="1:18">
      <c r="A12" s="321"/>
      <c r="B12" s="39"/>
      <c r="C12" s="40"/>
      <c r="D12" s="39"/>
      <c r="E12" s="41"/>
      <c r="F12" s="52"/>
      <c r="G12" s="43"/>
      <c r="H12" s="44"/>
      <c r="I12" s="45"/>
      <c r="J12" s="46"/>
      <c r="K12" s="43"/>
      <c r="L12" s="40"/>
      <c r="M12" s="40"/>
      <c r="N12" s="40"/>
      <c r="O12" s="237"/>
      <c r="P12" s="237"/>
      <c r="Q12" s="237"/>
      <c r="R12" s="51"/>
    </row>
    <row r="13" spans="1:18">
      <c r="A13" s="321"/>
      <c r="B13" s="39"/>
      <c r="C13" s="40"/>
      <c r="D13" s="39"/>
      <c r="E13" s="41"/>
      <c r="F13" s="52"/>
      <c r="G13" s="43"/>
      <c r="H13" s="44"/>
      <c r="I13" s="45"/>
      <c r="J13" s="46"/>
      <c r="K13" s="43"/>
      <c r="L13" s="40"/>
      <c r="M13" s="40"/>
      <c r="N13" s="55"/>
      <c r="O13" s="236"/>
      <c r="P13" s="236"/>
      <c r="Q13" s="236"/>
      <c r="R13" s="47"/>
    </row>
    <row r="14" spans="1:18">
      <c r="A14" s="319"/>
      <c r="B14" s="39"/>
      <c r="C14" s="40"/>
      <c r="D14" s="39"/>
      <c r="E14" s="41"/>
      <c r="F14" s="40"/>
      <c r="G14" s="43"/>
      <c r="H14" s="44"/>
      <c r="I14" s="45"/>
      <c r="J14" s="46"/>
      <c r="K14" s="43"/>
      <c r="L14" s="40"/>
      <c r="M14" s="40"/>
      <c r="N14" s="40"/>
      <c r="O14" s="237"/>
      <c r="P14" s="237"/>
      <c r="Q14" s="237"/>
      <c r="R14" s="47"/>
    </row>
    <row r="15" spans="1:18">
      <c r="A15" s="319"/>
      <c r="B15" s="39"/>
      <c r="C15" s="40"/>
      <c r="D15" s="39"/>
      <c r="E15" s="41"/>
      <c r="F15" s="56"/>
      <c r="G15" s="43"/>
      <c r="H15" s="44"/>
      <c r="I15" s="45"/>
      <c r="J15" s="46"/>
      <c r="K15" s="43"/>
      <c r="L15" s="40"/>
      <c r="M15" s="40"/>
      <c r="N15" s="40"/>
      <c r="O15" s="237"/>
      <c r="P15" s="237"/>
      <c r="Q15" s="237"/>
      <c r="R15" s="51"/>
    </row>
    <row r="16" spans="1:18">
      <c r="A16" s="319"/>
      <c r="B16" s="39"/>
      <c r="C16" s="40"/>
      <c r="D16" s="39"/>
      <c r="E16" s="41"/>
      <c r="F16" s="56"/>
      <c r="G16" s="43"/>
      <c r="H16" s="44"/>
      <c r="I16" s="45"/>
      <c r="J16" s="46"/>
      <c r="K16" s="43"/>
      <c r="L16" s="40"/>
      <c r="M16" s="40"/>
      <c r="N16" s="40"/>
      <c r="O16" s="237"/>
      <c r="P16" s="237"/>
      <c r="Q16" s="237"/>
      <c r="R16" s="51"/>
    </row>
    <row r="17" spans="1:18">
      <c r="A17" s="321"/>
      <c r="B17" s="39"/>
      <c r="C17" s="40"/>
      <c r="D17" s="39"/>
      <c r="E17" s="41"/>
      <c r="F17" s="40"/>
      <c r="G17" s="43"/>
      <c r="H17" s="44"/>
      <c r="I17" s="45"/>
      <c r="J17" s="46"/>
      <c r="K17" s="43"/>
      <c r="L17" s="54"/>
      <c r="M17" s="40"/>
      <c r="N17" s="40"/>
      <c r="O17" s="237"/>
      <c r="P17" s="237"/>
      <c r="Q17" s="237"/>
      <c r="R17" s="51"/>
    </row>
    <row r="18" spans="1:18" s="62" customFormat="1">
      <c r="A18" s="39"/>
      <c r="B18" s="57"/>
      <c r="C18" s="57"/>
      <c r="D18" s="40"/>
      <c r="E18" s="41"/>
      <c r="F18" s="40"/>
      <c r="G18" s="58"/>
      <c r="H18" s="44"/>
      <c r="I18" s="45"/>
      <c r="J18" s="59"/>
      <c r="K18" s="60"/>
      <c r="L18" s="59"/>
      <c r="M18" s="61"/>
      <c r="N18" s="40"/>
      <c r="O18" s="40"/>
      <c r="P18" s="40"/>
      <c r="Q18" s="40"/>
      <c r="R18" s="40"/>
    </row>
    <row r="19" spans="1:18" s="40" customFormat="1">
      <c r="A19" s="39"/>
      <c r="B19" s="63"/>
      <c r="C19" s="63"/>
      <c r="E19" s="41"/>
      <c r="G19" s="64"/>
      <c r="H19" s="44"/>
      <c r="I19" s="45"/>
      <c r="J19" s="65"/>
      <c r="K19" s="64"/>
      <c r="L19" s="65"/>
      <c r="M19" s="61"/>
    </row>
    <row r="20" spans="1:18" s="40" customFormat="1">
      <c r="A20" s="39"/>
      <c r="B20" s="63"/>
      <c r="C20" s="63"/>
      <c r="E20" s="41"/>
      <c r="G20" s="64"/>
      <c r="H20" s="44"/>
      <c r="I20" s="45"/>
      <c r="J20" s="65"/>
      <c r="K20" s="64"/>
      <c r="L20" s="65"/>
      <c r="M20" s="61"/>
    </row>
    <row r="21" spans="1:18" s="40" customFormat="1">
      <c r="A21" s="39"/>
      <c r="B21" s="63"/>
      <c r="C21" s="63"/>
      <c r="E21" s="41"/>
      <c r="G21" s="64"/>
      <c r="H21" s="44"/>
      <c r="I21" s="45"/>
      <c r="J21" s="65"/>
      <c r="K21" s="64"/>
      <c r="L21" s="65"/>
      <c r="M21" s="61"/>
    </row>
    <row r="22" spans="1:18" s="40" customFormat="1">
      <c r="A22" s="39"/>
      <c r="B22" s="63"/>
      <c r="C22" s="63"/>
      <c r="E22" s="41"/>
      <c r="G22" s="64"/>
      <c r="H22" s="44"/>
      <c r="I22" s="45"/>
      <c r="J22" s="65"/>
      <c r="K22" s="64"/>
      <c r="L22" s="65"/>
      <c r="M22" s="61"/>
    </row>
    <row r="23" spans="1:18" s="40" customFormat="1">
      <c r="A23" s="39"/>
      <c r="B23" s="63"/>
      <c r="C23" s="63"/>
      <c r="E23" s="41"/>
      <c r="G23" s="64"/>
      <c r="H23" s="44"/>
      <c r="I23" s="45"/>
      <c r="J23" s="65"/>
      <c r="K23" s="64"/>
      <c r="L23" s="65"/>
      <c r="M23" s="61"/>
    </row>
    <row r="24" spans="1:18" s="40" customFormat="1">
      <c r="A24" s="39"/>
      <c r="B24" s="63"/>
      <c r="C24" s="63"/>
      <c r="D24" s="66"/>
      <c r="E24" s="41"/>
      <c r="G24" s="64"/>
      <c r="H24" s="44"/>
      <c r="I24" s="45"/>
      <c r="J24" s="65"/>
      <c r="K24" s="64"/>
      <c r="L24" s="65"/>
      <c r="M24" s="61"/>
    </row>
    <row r="25" spans="1:18" s="67" customFormat="1">
      <c r="A25" s="39"/>
      <c r="B25" s="63"/>
      <c r="C25" s="63"/>
      <c r="D25" s="66"/>
      <c r="E25" s="41"/>
      <c r="F25" s="40"/>
      <c r="G25" s="64"/>
      <c r="H25" s="44"/>
      <c r="I25" s="45"/>
      <c r="J25" s="322"/>
      <c r="K25" s="323"/>
      <c r="L25" s="322"/>
      <c r="M25" s="61"/>
      <c r="N25" s="40"/>
      <c r="O25" s="40"/>
      <c r="P25" s="40"/>
      <c r="Q25" s="40"/>
      <c r="R25" s="40"/>
    </row>
    <row r="26" spans="1:18">
      <c r="A26" s="39"/>
      <c r="B26" s="63"/>
      <c r="C26" s="63"/>
      <c r="D26" s="66"/>
      <c r="E26" s="41"/>
      <c r="F26" s="40"/>
      <c r="G26" s="68"/>
      <c r="H26" s="44"/>
      <c r="I26" s="45"/>
      <c r="J26" s="46"/>
      <c r="K26" s="43"/>
      <c r="L26" s="54"/>
      <c r="M26" s="61"/>
      <c r="N26" s="40"/>
      <c r="O26" s="237"/>
      <c r="P26" s="237"/>
      <c r="Q26" s="237"/>
      <c r="R26" s="47"/>
    </row>
    <row r="27" spans="1:18">
      <c r="A27" s="39"/>
      <c r="B27" s="63"/>
      <c r="C27" s="63"/>
      <c r="D27" s="66"/>
      <c r="E27" s="41"/>
      <c r="F27" s="40"/>
      <c r="G27" s="68"/>
      <c r="H27" s="44"/>
      <c r="I27" s="45"/>
      <c r="J27" s="46"/>
      <c r="K27" s="43"/>
      <c r="L27" s="54"/>
      <c r="M27" s="61"/>
      <c r="N27" s="40"/>
      <c r="O27" s="237"/>
      <c r="P27" s="237"/>
      <c r="Q27" s="237"/>
      <c r="R27" s="47"/>
    </row>
    <row r="28" spans="1:18">
      <c r="A28" s="39"/>
      <c r="B28" s="40"/>
      <c r="C28" s="40"/>
      <c r="D28" s="66"/>
      <c r="E28" s="41"/>
      <c r="F28" s="40"/>
      <c r="G28" s="43"/>
      <c r="H28" s="40"/>
      <c r="I28" s="45"/>
      <c r="J28" s="46"/>
      <c r="K28" s="43"/>
      <c r="L28" s="40"/>
      <c r="M28" s="40"/>
      <c r="N28" s="40"/>
      <c r="O28" s="237"/>
      <c r="P28" s="237"/>
      <c r="Q28" s="237"/>
      <c r="R28" s="47"/>
    </row>
    <row r="29" spans="1:18">
      <c r="A29" s="39"/>
      <c r="B29" s="40"/>
      <c r="C29" s="40"/>
      <c r="D29" s="66"/>
      <c r="E29" s="41"/>
      <c r="F29" s="40"/>
      <c r="G29" s="43"/>
      <c r="H29" s="40"/>
      <c r="I29" s="45"/>
      <c r="J29" s="46"/>
      <c r="K29" s="43"/>
      <c r="L29" s="40"/>
      <c r="M29" s="40"/>
      <c r="N29" s="40"/>
      <c r="O29" s="237"/>
      <c r="P29" s="237"/>
      <c r="Q29" s="237"/>
      <c r="R29" s="47"/>
    </row>
    <row r="30" spans="1:18">
      <c r="A30" s="39"/>
      <c r="B30" s="40"/>
      <c r="C30" s="40"/>
      <c r="D30" s="66"/>
      <c r="E30" s="41"/>
      <c r="F30" s="40"/>
      <c r="G30" s="43"/>
      <c r="H30" s="40"/>
      <c r="I30" s="45"/>
      <c r="J30" s="46"/>
      <c r="K30" s="43"/>
      <c r="L30" s="40"/>
      <c r="M30" s="40"/>
      <c r="N30" s="40"/>
      <c r="O30" s="237"/>
      <c r="P30" s="237"/>
      <c r="Q30" s="237"/>
      <c r="R30" s="47"/>
    </row>
    <row r="31" spans="1:18">
      <c r="A31" s="39"/>
      <c r="B31" s="40"/>
      <c r="C31" s="40"/>
      <c r="D31" s="66"/>
      <c r="E31" s="41"/>
      <c r="F31" s="40"/>
      <c r="G31" s="43"/>
      <c r="H31" s="40"/>
      <c r="I31" s="45"/>
      <c r="J31" s="46"/>
      <c r="K31" s="43"/>
      <c r="L31" s="40"/>
      <c r="M31" s="40"/>
      <c r="N31" s="40"/>
      <c r="O31" s="237"/>
      <c r="P31" s="237"/>
      <c r="Q31" s="237"/>
      <c r="R31" s="47"/>
    </row>
    <row r="32" spans="1:18">
      <c r="A32" s="39"/>
      <c r="B32" s="40"/>
      <c r="C32" s="40"/>
      <c r="D32" s="66"/>
      <c r="E32" s="41"/>
      <c r="F32" s="40"/>
      <c r="G32" s="43"/>
      <c r="H32" s="40"/>
      <c r="I32" s="45"/>
      <c r="J32" s="46"/>
      <c r="K32" s="43"/>
      <c r="L32" s="40"/>
      <c r="M32" s="40"/>
      <c r="N32" s="40"/>
      <c r="O32" s="237"/>
      <c r="P32" s="237"/>
      <c r="Q32" s="237"/>
      <c r="R32" s="47"/>
    </row>
    <row r="33" spans="1:18">
      <c r="A33" s="39"/>
      <c r="B33" s="40"/>
      <c r="C33" s="40"/>
      <c r="D33" s="66"/>
      <c r="E33" s="41"/>
      <c r="F33" s="40"/>
      <c r="G33" s="43"/>
      <c r="H33" s="40"/>
      <c r="I33" s="45"/>
      <c r="J33" s="46"/>
      <c r="K33" s="43"/>
      <c r="L33" s="40"/>
      <c r="M33" s="40"/>
      <c r="N33" s="40"/>
      <c r="O33" s="237"/>
      <c r="P33" s="237"/>
      <c r="Q33" s="237"/>
      <c r="R33" s="47"/>
    </row>
    <row r="34" spans="1:18" ht="15" thickBot="1">
      <c r="A34" s="69"/>
      <c r="B34" s="70"/>
      <c r="C34" s="70"/>
      <c r="D34" s="71"/>
      <c r="E34" s="72"/>
      <c r="F34" s="70"/>
      <c r="G34" s="73"/>
      <c r="H34" s="70"/>
      <c r="I34" s="74"/>
      <c r="J34" s="75"/>
      <c r="K34" s="73"/>
      <c r="L34" s="70"/>
      <c r="M34" s="70"/>
      <c r="N34" s="70"/>
      <c r="O34" s="233"/>
      <c r="P34" s="233"/>
      <c r="Q34" s="233"/>
      <c r="R34" s="76"/>
    </row>
  </sheetData>
  <mergeCells count="3">
    <mergeCell ref="B2:C2"/>
    <mergeCell ref="D2:I2"/>
    <mergeCell ref="J2:R2"/>
  </mergeCells>
  <conditionalFormatting sqref="J18:L25 B18:C27">
    <cfRule type="expression" dxfId="3" priority="4" stopIfTrue="1">
      <formula>IF(#REF!="OUT",1,0)</formula>
    </cfRule>
  </conditionalFormatting>
  <conditionalFormatting sqref="G18:G25">
    <cfRule type="expression" dxfId="2" priority="2" stopIfTrue="1">
      <formula>IF(#REF!="OUT",1,0)</formula>
    </cfRule>
  </conditionalFormatting>
  <conditionalFormatting sqref="G26:G27">
    <cfRule type="expression" dxfId="1" priority="1" stopIfTrue="1">
      <formula>IF(#REF!="OUT",1,0)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F61F8D59A694498DF2408471164432" ma:contentTypeVersion="13" ma:contentTypeDescription="Create a new document." ma:contentTypeScope="" ma:versionID="ca031e625f6beb33f6ecee7c7a6b00c1">
  <xsd:schema xmlns:xsd="http://www.w3.org/2001/XMLSchema" xmlns:xs="http://www.w3.org/2001/XMLSchema" xmlns:p="http://schemas.microsoft.com/office/2006/metadata/properties" xmlns:ns3="4ea53e8e-7be7-41da-a2bd-e9e080005820" xmlns:ns4="b82dfe84-5693-4a8a-a7c0-83c7cac752d1" targetNamespace="http://schemas.microsoft.com/office/2006/metadata/properties" ma:root="true" ma:fieldsID="4fc0d55a9923eb7058e062a7fc935825" ns3:_="" ns4:_="">
    <xsd:import namespace="4ea53e8e-7be7-41da-a2bd-e9e080005820"/>
    <xsd:import namespace="b82dfe84-5693-4a8a-a7c0-83c7cac752d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a53e8e-7be7-41da-a2bd-e9e0800058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2dfe84-5693-4a8a-a7c0-83c7cac752d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6E0087-7608-4153-87DE-B5CDB32DE5D8}">
  <ds:schemaRefs>
    <ds:schemaRef ds:uri="4ea53e8e-7be7-41da-a2bd-e9e08000582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b82dfe84-5693-4a8a-a7c0-83c7cac752d1"/>
    <ds:schemaRef ds:uri="http://www.w3.org/XML/1998/namespace"/>
    <ds:schemaRef ds:uri="http://purl.org/dc/dcmitype/"/>
  </ds:schemaRefs>
</ds:datastoreItem>
</file>

<file path=customXml/itemProps2.xml><?xml version="1.0" encoding="utf-8"?>
<ds:datastoreItem xmlns:ds="http://schemas.openxmlformats.org/officeDocument/2006/customXml" ds:itemID="{19619C8F-2E57-4BA5-8891-3424F1BA2F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a53e8e-7be7-41da-a2bd-e9e080005820"/>
    <ds:schemaRef ds:uri="b82dfe84-5693-4a8a-a7c0-83c7cac752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8BE312-C106-44A1-8F6C-81E4F21A9C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8.1 Enviro protection</vt:lpstr>
      <vt:lpstr>8.2 DEC &amp; TM44</vt:lpstr>
      <vt:lpstr>8.3(i)HH Electicity meters</vt:lpstr>
      <vt:lpstr>8.3(ii)NHH Elec meters</vt:lpstr>
      <vt:lpstr>8.3(iii)Gas meters</vt:lpstr>
      <vt:lpstr>8.3(iv)Water meters</vt:lpstr>
      <vt:lpstr>8.4 - Site analysis (All)</vt:lpstr>
      <vt:lpstr>8.5(i)Benchmark </vt:lpstr>
      <vt:lpstr>8.6 Projects</vt:lpstr>
      <vt:lpstr>8.7 Fugitive Emissions</vt:lpstr>
      <vt:lpstr>8.8 Audit Schedule</vt:lpstr>
      <vt:lpstr>8.9 Waste </vt:lpstr>
    </vt:vector>
  </TitlesOfParts>
  <Manager/>
  <Company>Carillionplc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Grew Stewart</dc:creator>
  <cp:keywords/>
  <dc:description/>
  <cp:lastModifiedBy>Pinsent Masons</cp:lastModifiedBy>
  <cp:revision/>
  <dcterms:created xsi:type="dcterms:W3CDTF">2016-03-02T13:20:36Z</dcterms:created>
  <dcterms:modified xsi:type="dcterms:W3CDTF">2022-06-09T15:34:42Z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0x010100C1F61F8D59A694498DF2408471164432</vt:lpwstr>
  </property>
</Properties>
</file>