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120" windowHeight="7935"/>
  </bookViews>
  <sheets>
    <sheet name="Review Detail" sheetId="5" r:id="rId1"/>
    <sheet name="Radar Chart" sheetId="9" r:id="rId2"/>
    <sheet name="Definitions" sheetId="7" r:id="rId3"/>
    <sheet name="Data Sheet" sheetId="8" r:id="rId4"/>
  </sheets>
  <definedNames>
    <definedName name="_xlnm._FilterDatabase" localSheetId="0" hidden="1">'Review Detail'!$A$3:$S$120</definedName>
    <definedName name="_xlnm.Print_Area" localSheetId="0">'Review Detail'!$B$1:$J$121</definedName>
    <definedName name="_xlnm.Print_Titles" localSheetId="0">'Review Detail'!$1:$3</definedName>
    <definedName name="Priority_Options">'Data Sheet'!$V$2:$V$4</definedName>
    <definedName name="Status_Options">'Data Sheet'!$T$2:$T$4</definedName>
  </definedNames>
  <calcPr calcId="145621" concurrentCalc="0"/>
</workbook>
</file>

<file path=xl/calcChain.xml><?xml version="1.0" encoding="utf-8"?>
<calcChain xmlns="http://schemas.openxmlformats.org/spreadsheetml/2006/main">
  <c r="C21" i="8" l="1"/>
  <c r="C22" i="8"/>
  <c r="C23" i="8"/>
  <c r="C24" i="8"/>
  <c r="C20" i="8"/>
  <c r="B21" i="8"/>
  <c r="B22" i="8"/>
  <c r="B23" i="8"/>
  <c r="B24" i="8"/>
  <c r="B20" i="8"/>
  <c r="C15" i="8"/>
  <c r="C14" i="8"/>
  <c r="C13" i="8"/>
  <c r="C12" i="8"/>
  <c r="C11" i="8"/>
  <c r="C10" i="8"/>
  <c r="C9" i="8"/>
  <c r="C8" i="8"/>
  <c r="C7" i="8"/>
  <c r="C6" i="8"/>
  <c r="C5" i="8"/>
  <c r="C4" i="8"/>
  <c r="C3" i="8"/>
  <c r="B14" i="8"/>
  <c r="B12" i="8"/>
  <c r="B11" i="8"/>
  <c r="B10" i="8"/>
  <c r="B8" i="8"/>
  <c r="B15" i="8"/>
  <c r="B7" i="8"/>
  <c r="B13" i="8"/>
  <c r="B6" i="8"/>
  <c r="B5" i="8"/>
  <c r="B4" i="8"/>
  <c r="B3" i="8"/>
  <c r="B2" i="8"/>
  <c r="C54" i="5"/>
  <c r="C55" i="5"/>
  <c r="C60" i="5"/>
  <c r="C56" i="5"/>
  <c r="C58" i="5"/>
  <c r="C59" i="5"/>
  <c r="C57" i="5"/>
  <c r="B9" i="8"/>
  <c r="B17" i="8"/>
  <c r="C2" i="8"/>
  <c r="C17" i="8"/>
  <c r="C66" i="5"/>
  <c r="C64" i="5"/>
  <c r="C67" i="5"/>
  <c r="C111" i="5"/>
  <c r="C105" i="5"/>
  <c r="C109" i="5"/>
  <c r="C104" i="5"/>
  <c r="C107" i="5"/>
  <c r="C106" i="5"/>
  <c r="C108" i="5"/>
  <c r="C90" i="5"/>
  <c r="C88" i="5"/>
  <c r="C76" i="5"/>
  <c r="C75" i="5"/>
  <c r="C74" i="5"/>
  <c r="C42" i="5"/>
  <c r="C41" i="5"/>
  <c r="C40" i="5"/>
  <c r="C37" i="5"/>
  <c r="B26" i="8"/>
  <c r="C26" i="8"/>
  <c r="C69" i="5"/>
  <c r="C68" i="5"/>
  <c r="C65" i="5"/>
  <c r="C63" i="5"/>
  <c r="C62" i="5"/>
  <c r="C119" i="5"/>
  <c r="C118" i="5"/>
  <c r="C114" i="5"/>
  <c r="C116" i="5"/>
  <c r="C120" i="5"/>
  <c r="C113" i="5"/>
  <c r="C110" i="5"/>
  <c r="C103" i="5"/>
  <c r="C101" i="5"/>
  <c r="C100" i="5"/>
  <c r="C99" i="5"/>
  <c r="C95" i="5"/>
  <c r="C93" i="5"/>
  <c r="C92" i="5"/>
  <c r="C89" i="5"/>
  <c r="C91" i="5"/>
  <c r="C87" i="5"/>
  <c r="C83" i="5"/>
  <c r="C81" i="5"/>
  <c r="C84" i="5"/>
  <c r="C85" i="5"/>
  <c r="C80" i="5"/>
  <c r="C78" i="5"/>
  <c r="C77" i="5"/>
  <c r="C73" i="5"/>
  <c r="C72" i="5"/>
  <c r="C71" i="5"/>
  <c r="C43" i="5"/>
  <c r="C39" i="5"/>
  <c r="C38" i="5"/>
  <c r="C36" i="5"/>
  <c r="C35" i="5"/>
  <c r="C33" i="5"/>
  <c r="C29" i="5"/>
  <c r="C28" i="5"/>
  <c r="C27" i="5"/>
  <c r="C24" i="5"/>
  <c r="C25" i="5"/>
  <c r="C23" i="5"/>
  <c r="C22" i="5"/>
  <c r="C21" i="5"/>
  <c r="C20" i="5"/>
  <c r="C19" i="5"/>
  <c r="C7" i="5"/>
  <c r="C9" i="5"/>
  <c r="C8" i="5"/>
  <c r="C10" i="5"/>
  <c r="C6" i="5"/>
  <c r="C5" i="5"/>
  <c r="C14" i="5"/>
  <c r="C16" i="5"/>
  <c r="C13" i="5"/>
  <c r="C15" i="5"/>
  <c r="C17" i="5"/>
  <c r="C12" i="5"/>
</calcChain>
</file>

<file path=xl/sharedStrings.xml><?xml version="1.0" encoding="utf-8"?>
<sst xmlns="http://schemas.openxmlformats.org/spreadsheetml/2006/main" count="235" uniqueCount="162">
  <si>
    <t>Red</t>
  </si>
  <si>
    <t>Amber</t>
  </si>
  <si>
    <t>Green</t>
  </si>
  <si>
    <t>Strategic Plan</t>
  </si>
  <si>
    <t>Facilities</t>
  </si>
  <si>
    <t>Financial Management</t>
  </si>
  <si>
    <t>System Element</t>
  </si>
  <si>
    <t>Element</t>
  </si>
  <si>
    <t>Question</t>
  </si>
  <si>
    <t>No.</t>
  </si>
  <si>
    <t>Status Options</t>
  </si>
  <si>
    <t>PA Commentary</t>
  </si>
  <si>
    <t>Status Options Values</t>
  </si>
  <si>
    <t>Red Shading</t>
  </si>
  <si>
    <t>Amber Shading</t>
  </si>
  <si>
    <t>Green Shading</t>
  </si>
  <si>
    <t>Gold Shading</t>
  </si>
  <si>
    <t>Priority Options</t>
  </si>
  <si>
    <t>Total</t>
  </si>
  <si>
    <t>RAGG Rating Definitions</t>
  </si>
  <si>
    <t>Low impact on programme and does not need attention now</t>
  </si>
  <si>
    <t>Note: Where your Performance Adviser does not feel that they have had access to sufficient evidence to reach a conclusion they will allocate an "Indeterminate" rating</t>
  </si>
  <si>
    <t>Priority Rating Definitions</t>
  </si>
  <si>
    <t>High impact on programme, and needs attention now</t>
  </si>
  <si>
    <t>HIGH PRIORITY</t>
  </si>
  <si>
    <t xml:space="preserve">Lower impact on programme, but needs attention now </t>
  </si>
  <si>
    <t>High impact on programme, but doesn’t need attention now</t>
  </si>
  <si>
    <t>VERY HIGH PRIORITY</t>
  </si>
  <si>
    <t>MEDIUM PRIORITY</t>
  </si>
  <si>
    <t>LOW PRIORITY</t>
  </si>
  <si>
    <t>RAG Rating from PPM</t>
  </si>
  <si>
    <t>Final Rag Rating</t>
  </si>
  <si>
    <t>Leadership and Management Structure</t>
  </si>
  <si>
    <t>Coaching Team and Culture</t>
  </si>
  <si>
    <t>The British Tennis Team</t>
  </si>
  <si>
    <t>Player Programs</t>
  </si>
  <si>
    <t>Tournament Planning</t>
  </si>
  <si>
    <t>Strength and Conditioning</t>
  </si>
  <si>
    <t>Sports Science &amp; Medicine</t>
  </si>
  <si>
    <t>Program Finance</t>
  </si>
  <si>
    <t>Talent Attraction and ID</t>
  </si>
  <si>
    <t>Parents</t>
  </si>
  <si>
    <t>Education</t>
  </si>
  <si>
    <t>Is your management structure fit for purpose?</t>
  </si>
  <si>
    <t>Do you have a Strategic Plan that describes what success looks like for you and how you are going to achieve it?</t>
  </si>
  <si>
    <t>How good are you at attracting, retaining and developing your coaches?</t>
  </si>
  <si>
    <t>Are you able to maximise the financial resources available to you and manage risk?</t>
  </si>
  <si>
    <t>Does your team understand their role within the British Tennis Team?</t>
  </si>
  <si>
    <t>Are your identified players programs in line with LTAD?</t>
  </si>
  <si>
    <t>How do you plan your approach to tournaments?</t>
  </si>
  <si>
    <t>Is the S&amp;C program consistant, prioritised and effective in developing players?</t>
  </si>
  <si>
    <t>Is the Sports Science and Sports Medicine in place and fully functional?</t>
  </si>
  <si>
    <t>is the finanancial management of your program easy to understand for all parties?</t>
  </si>
  <si>
    <t>Are your  parents regularly communicated with and do they feel a valued part of your program?</t>
  </si>
  <si>
    <t>Is the education of your players a top priority?</t>
  </si>
  <si>
    <t>Are you able to secure the facillities that you require to operate and further develop your program?</t>
  </si>
  <si>
    <t>Can you consistently attract and develop talented players to your program?</t>
  </si>
  <si>
    <t>Management and reporting lines between your Head Coach and your Program Manager and General Manager (or equivalents) are clear and functional.</t>
  </si>
  <si>
    <t>All key program positions are filled with the best available people.</t>
  </si>
  <si>
    <t>All key responsibilities and job descriptions are defined and understood across the team.</t>
  </si>
  <si>
    <t>You have an established pattern of meetings covering player management and your program operation.</t>
  </si>
  <si>
    <t>Team Members and their performance are as carefully reviewed as the Players.</t>
  </si>
  <si>
    <t>Your goals for your programme are clear. They are written down. The plan tells you how they will be achieved and how it will be measured.</t>
  </si>
  <si>
    <t>The rest of the team are clear with this plan and work towards it.</t>
  </si>
  <si>
    <t xml:space="preserve">Your goals are aligned with the LTA Performance Measures of Success. </t>
  </si>
  <si>
    <t>The goals of the operator are aligned with your Strategic Goals.</t>
  </si>
  <si>
    <t>You celebrate milestones within your strategy.</t>
  </si>
  <si>
    <t>All info requested from the LTA finance team is up to date and in order.</t>
  </si>
  <si>
    <t xml:space="preserve">You are aware of your Year to Date Position vs. your Year to Date Budget. </t>
  </si>
  <si>
    <t>All staff are treated as employed / self employed based on HMRC PAYE guidelines.</t>
  </si>
  <si>
    <t>You have a stable group of high performance coaches.</t>
  </si>
  <si>
    <t>Staff are encouraged to pursue CPD opportunities linked to evidenced development plans and, personal and team training.</t>
  </si>
  <si>
    <t>There is a contagious energy and excitement driven by the need to find the “performance edge.”</t>
  </si>
  <si>
    <t>Wherever you operate (office, training venues, camps, competitions) there is  a dynamic, supportive environment conducive to the pursuit of excellence.</t>
  </si>
  <si>
    <t xml:space="preserve">You have a good, open and honest working relationship with PCN and Talent Team (TPM and TPC). </t>
  </si>
  <si>
    <t>The team thinks and works in a “connected way” across all areas of the LTA.</t>
  </si>
  <si>
    <t>You support local Performance Centres and key Clubmark Clubs.</t>
  </si>
  <si>
    <t>The team clearly understands “Player Movement Guidelines” and how to work with Performance Centres.</t>
  </si>
  <si>
    <t>The whole performance team understands the LTA systems that affect the  categorisation of players. (i.e.. Matrix categorisation, Talent ID structure)</t>
  </si>
  <si>
    <t>The PPM has attended all relevant NTC Network Meetings and fed back key messages to the Centre team.</t>
  </si>
  <si>
    <t>The County Office and LTA Volunteers are kept up to date on your program and its performance.</t>
  </si>
  <si>
    <t>Your team shares ideas and “best practice” with other HPC’s.</t>
  </si>
  <si>
    <t xml:space="preserve">A well planned Syllabus is in place for the Performance Program. </t>
  </si>
  <si>
    <t xml:space="preserve">Players goals are linked to feedback from tournament attendance and camps, are up to date and are on line. </t>
  </si>
  <si>
    <t>There is an out of term program in place.</t>
  </si>
  <si>
    <t>There is a program in place to develop tennis players “off court” including         organisational skills and personal development.</t>
  </si>
  <si>
    <t>You have a sensible and cost effective approach to playing International and Domestic Tournaments. You seek experienced advice in this area.</t>
  </si>
  <si>
    <t>Your tournament plan is up to date, on line and covers a minimum of 3 months in  advance.</t>
  </si>
  <si>
    <t>TPM and National Coaches are consulted and tournament programs agreed.</t>
  </si>
  <si>
    <t>Coaches regularly attend tournaments to watch players perform.</t>
  </si>
  <si>
    <t>All insurance and contractual obligations are met with regard to tournament travel.</t>
  </si>
  <si>
    <t>Your hold a small reserve of funding to maximise tournament travel opportunities throughout the year.</t>
  </si>
  <si>
    <t>You check with other HPC PPM’s to see if you can assist / help them with their players at the same event or vice versa.</t>
  </si>
  <si>
    <t>Clear who is responsible / accountable for the coordination and integration of S&amp;C with Sports Science &amp; Sports Medicine within the programme.</t>
  </si>
  <si>
    <t>Physical goals are on-line and linked to screening &amp; performance testing data
Programme reflects sufficient time &amp; content to attain identified goals. (LTAD)</t>
  </si>
  <si>
    <t>Annual programme evident, distinct training phases identified and differentiation for players of different ability apparent.  </t>
  </si>
  <si>
    <t>Support staff have necessary understanding, skills &amp; equipment to deliver physical programme effectively.</t>
  </si>
  <si>
    <t xml:space="preserve">You have a process to appraise the quality and credentials of the sports science and sports medicine practitioners? </t>
  </si>
  <si>
    <t>Your program includes the use physiology, nutrition, psychology and performance analysis.</t>
  </si>
  <si>
    <t>You monitor the progress of your players in these areas.</t>
  </si>
  <si>
    <t>Injuries and illnesses are recorded and recovery / rehab processes monitored?</t>
  </si>
  <si>
    <t>Time lost to injury and illness is frequently reviewed?</t>
  </si>
  <si>
    <t>There is advice for players and parents on the use of medical insurance and the practicalities of selecting a policy?</t>
  </si>
  <si>
    <t>LTA funding is focused around a small number of your identified players</t>
  </si>
  <si>
    <t>In general the best players and prospects have the most discounted programs</t>
  </si>
  <si>
    <t>There is a member of the team responsible for TA /TI.</t>
  </si>
  <si>
    <t>There is an internal and external approach to TA / TI</t>
  </si>
  <si>
    <t>Your TA / TI process has a goal set for the number and “type of” new talented players you want to introduce to your program each year.</t>
  </si>
  <si>
    <t>You monitor the success of your TA / TI process.</t>
  </si>
  <si>
    <t>There is a good understanding of NTID standards at ages 8,9 and 10.</t>
  </si>
  <si>
    <t>You work closely with your TPM and consistently send players to RTID.</t>
  </si>
  <si>
    <t>You can demonstrate how your Talent Attraction process affects Participation.</t>
  </si>
  <si>
    <t>There are regular one to one meetings with parents both formally and informally.</t>
  </si>
  <si>
    <t>There is a formal method of feedback from parents and this feedback may result in improvements within the program.</t>
  </si>
  <si>
    <t>Parents meet regularly with each other and you help facilitate this.</t>
  </si>
  <si>
    <t xml:space="preserve">There are formal PDM’s with all relevant identified players. </t>
  </si>
  <si>
    <t>Parents understand the goals that their players are working towards.</t>
  </si>
  <si>
    <t>There is clarity on the financial commitment required for the annual program.</t>
  </si>
  <si>
    <t xml:space="preserve">You have a process to make parents aware of the direct and indirect contribution the LTA makes to their child’s program. </t>
  </si>
  <si>
    <t xml:space="preserve">You have all the access you require to excellent courts and training / competition facilities. </t>
  </si>
  <si>
    <t>Your staff have suitable working environments i.e. their main places of operation.</t>
  </si>
  <si>
    <t xml:space="preserve">There is little RISK in your ability to secure the facilities. </t>
  </si>
  <si>
    <t>There is scope within the facility to further develop the High Performance Program.</t>
  </si>
  <si>
    <t>You have an effective working relationship with your landlord(s), and other users of the facilities.</t>
  </si>
  <si>
    <t>There is a process for reporting issues / faults within the facility.</t>
  </si>
  <si>
    <t>There is a plan to further develop the facility and this has been shared with the facilities team at the LTA.</t>
  </si>
  <si>
    <t>The relationship with the school / educational establishment creates additional benefit to the Performance Program.</t>
  </si>
  <si>
    <t>Success at School and Success on Court are as important and you foster this combined approach to player development.</t>
  </si>
  <si>
    <t xml:space="preserve">There is regular communication with regard to a player’s academic performance. </t>
  </si>
  <si>
    <t>The school /  educational establishment is kept up to date with the players’ development and success.</t>
  </si>
  <si>
    <t>Additional Sport and Exercise within the school term is considered in                              programming decisions.</t>
  </si>
  <si>
    <t>Transport and Term Time logistics have been carefully considered for those Performance Players involved.</t>
  </si>
  <si>
    <t>PPM Rating</t>
  </si>
  <si>
    <t>FINAL Rating</t>
  </si>
  <si>
    <t>Gold</t>
  </si>
  <si>
    <t>Unassigned</t>
  </si>
  <si>
    <t>Overall Score</t>
  </si>
  <si>
    <t>Program Manager Presentation</t>
  </si>
  <si>
    <t>Suggested Improvements</t>
  </si>
  <si>
    <t>April / May Review 2013</t>
  </si>
  <si>
    <t xml:space="preserve">Invoices clearly explain the gross cost of a player’s program and how  this is reduced  with LTA funding (Matrix &amp; Program) and Parental Contributions
</t>
  </si>
  <si>
    <t xml:space="preserve">Expenditure is allocated and spent in line with your Strategy. This is reviewed regularly. 
</t>
  </si>
  <si>
    <t xml:space="preserve">Sustainability of business is considered (including seeking sponsors). The         Performance Budget is easy to understand and identify. 
</t>
  </si>
  <si>
    <t xml:space="preserve">Coaches are clearly positioned in the program within their area of strength (their specialty) and where they have a track record of success..
</t>
  </si>
  <si>
    <t>You clearly understand the aspirations of each of your performance coaches and you are developing future performance coaches from within.</t>
  </si>
  <si>
    <t>LTAD Guidelines are met re training time and different activity. You are actively working towards A programs for your identified players.</t>
  </si>
  <si>
    <t>Your player to coach ratios are correct ie (1 to 4 max)</t>
  </si>
  <si>
    <t>The educational establishment provides flexibility in their curriculum that allows training during the school day.</t>
  </si>
  <si>
    <t xml:space="preserve">Program reflects sufficient time  &amp; content to attain identified goals. (LTAD)
</t>
  </si>
  <si>
    <t>Parents are made aware of the overall cost of their child's annual program so that they can plan accordingly.</t>
  </si>
  <si>
    <t xml:space="preserve">The financial management of your performance program corresponds to your budget / spend plan submission to the LTA.
</t>
  </si>
  <si>
    <t xml:space="preserve">You have a simple termly invoicing process for parents which shows the gross cost of the program and how ALL LTA funding (Matrix, Program, Other) reduces these costs.
</t>
  </si>
  <si>
    <t xml:space="preserve">It is clear what areas of a player’s program that funding is discounting. It is clear that its LTA funds that are generating this discount.
</t>
  </si>
  <si>
    <t>Many of your best players 12+ have emerged from your own "super mini" style of program.  (ie mini tennis performance)</t>
  </si>
  <si>
    <t>Funding Amount:</t>
  </si>
  <si>
    <t>Matrix Players Nov 2013</t>
  </si>
  <si>
    <t>Prompts</t>
  </si>
  <si>
    <t>Performance Centre Network Faciltated Review Evaluation</t>
  </si>
  <si>
    <t xml:space="preserve">PC: </t>
  </si>
  <si>
    <t>Elements</t>
  </si>
  <si>
    <t xml:space="preserve">e </t>
  </si>
  <si>
    <t>Priority Level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</si>
</sst>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b/>
      <sz val="12"/>
      <color theme="0"/>
      <name val="Verdana"/>
      <family val="2"/>
    </font>
    <font>
      <sz val="12"/>
      <color theme="0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b/>
      <sz val="14"/>
      <color theme="1"/>
      <name val="Verdana"/>
      <family val="2"/>
    </font>
    <font>
      <sz val="10"/>
      <color indexed="8"/>
      <name val="Arial"/>
      <family val="2"/>
    </font>
    <font>
      <b/>
      <sz val="8"/>
      <color theme="0"/>
      <name val="Verdana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Verdana"/>
      <family val="2"/>
    </font>
    <font>
      <i/>
      <sz val="12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sz val="12"/>
      <color rgb="FF595959"/>
      <name val="Verdana"/>
      <family val="2"/>
    </font>
    <font>
      <b/>
      <sz val="12"/>
      <color rgb="FFFF0000"/>
      <name val="Verdana"/>
      <family val="2"/>
    </font>
    <font>
      <b/>
      <sz val="20"/>
      <color theme="1"/>
      <name val="Verdana"/>
      <family val="2"/>
    </font>
    <font>
      <i/>
      <sz val="20"/>
      <color theme="1"/>
      <name val="Verdana"/>
      <family val="2"/>
    </font>
    <font>
      <sz val="20"/>
      <color theme="1"/>
      <name val="Verdana"/>
      <family val="2"/>
    </font>
    <font>
      <sz val="48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8" fillId="0" borderId="0">
      <alignment vertical="top"/>
    </xf>
    <xf numFmtId="0" fontId="10" fillId="0" borderId="0" applyNumberForma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/>
    <xf numFmtId="0" fontId="2" fillId="0" borderId="0" xfId="0" applyFont="1" applyAlignment="1">
      <alignment vertical="top"/>
    </xf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/>
    <xf numFmtId="0" fontId="1" fillId="0" borderId="0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2" fillId="4" borderId="0" xfId="0" applyFont="1" applyFill="1" applyAlignment="1">
      <alignment vertical="top"/>
    </xf>
    <xf numFmtId="0" fontId="2" fillId="4" borderId="0" xfId="0" applyFont="1" applyFill="1"/>
    <xf numFmtId="0" fontId="2" fillId="4" borderId="0" xfId="0" applyFont="1" applyFill="1" applyAlignment="1">
      <alignment vertical="center"/>
    </xf>
    <xf numFmtId="0" fontId="2" fillId="0" borderId="3" xfId="0" applyFont="1" applyBorder="1" applyAlignment="1">
      <alignment horizontal="center"/>
    </xf>
    <xf numFmtId="0" fontId="3" fillId="2" borderId="2" xfId="1" applyFont="1" applyFill="1" applyBorder="1" applyAlignment="1">
      <alignment horizontal="left" vertical="center" wrapText="1"/>
    </xf>
    <xf numFmtId="0" fontId="3" fillId="2" borderId="1" xfId="1" applyFont="1" applyFill="1" applyBorder="1" applyAlignment="1">
      <alignment horizontal="left" vertical="center" wrapText="1"/>
    </xf>
    <xf numFmtId="0" fontId="3" fillId="2" borderId="5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 readingOrder="1"/>
    </xf>
    <xf numFmtId="0" fontId="2" fillId="0" borderId="4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top"/>
    </xf>
    <xf numFmtId="0" fontId="16" fillId="0" borderId="4" xfId="0" applyFont="1" applyBorder="1" applyAlignment="1">
      <alignment horizontal="left" vertical="center" wrapText="1" readingOrder="1"/>
    </xf>
    <xf numFmtId="0" fontId="2" fillId="4" borderId="4" xfId="0" applyFont="1" applyFill="1" applyBorder="1" applyAlignment="1">
      <alignment horizontal="center" vertical="top" wrapText="1"/>
    </xf>
    <xf numFmtId="0" fontId="15" fillId="0" borderId="4" xfId="0" applyFont="1" applyBorder="1" applyAlignment="1">
      <alignment horizontal="left" vertical="center" wrapText="1" readingOrder="1"/>
    </xf>
    <xf numFmtId="0" fontId="6" fillId="0" borderId="4" xfId="0" applyFont="1" applyFill="1" applyBorder="1" applyAlignment="1">
      <alignment horizontal="left" vertical="top" wrapText="1" readingOrder="1"/>
    </xf>
    <xf numFmtId="0" fontId="9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readingOrder="1"/>
    </xf>
    <xf numFmtId="0" fontId="11" fillId="0" borderId="4" xfId="2" applyFont="1" applyBorder="1" applyAlignment="1">
      <alignment vertical="top" wrapText="1"/>
    </xf>
    <xf numFmtId="0" fontId="1" fillId="4" borderId="4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left" vertical="center" wrapText="1" readingOrder="1"/>
    </xf>
    <xf numFmtId="0" fontId="1" fillId="3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wrapText="1"/>
    </xf>
    <xf numFmtId="0" fontId="11" fillId="0" borderId="4" xfId="2" applyFont="1" applyFill="1" applyBorder="1" applyAlignment="1">
      <alignment vertical="center" wrapText="1"/>
    </xf>
    <xf numFmtId="0" fontId="1" fillId="4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wrapText="1"/>
    </xf>
    <xf numFmtId="0" fontId="12" fillId="3" borderId="4" xfId="0" applyFont="1" applyFill="1" applyBorder="1" applyAlignment="1">
      <alignment vertical="center" wrapText="1"/>
    </xf>
    <xf numFmtId="0" fontId="11" fillId="0" borderId="4" xfId="2" applyFont="1" applyBorder="1" applyAlignment="1">
      <alignment vertical="center" wrapText="1"/>
    </xf>
    <xf numFmtId="0" fontId="2" fillId="3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horizontal="left" vertical="center" readingOrder="1"/>
    </xf>
    <xf numFmtId="0" fontId="1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horizontal="left" vertical="center" wrapText="1"/>
    </xf>
    <xf numFmtId="0" fontId="17" fillId="3" borderId="4" xfId="0" quotePrefix="1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 wrapText="1"/>
    </xf>
    <xf numFmtId="0" fontId="18" fillId="3" borderId="4" xfId="0" applyFont="1" applyFill="1" applyBorder="1" applyAlignment="1">
      <alignment horizontal="left" vertical="center" wrapText="1"/>
    </xf>
    <xf numFmtId="0" fontId="19" fillId="3" borderId="4" xfId="0" applyFont="1" applyFill="1" applyBorder="1" applyAlignment="1">
      <alignment wrapText="1"/>
    </xf>
    <xf numFmtId="0" fontId="17" fillId="3" borderId="4" xfId="0" applyFont="1" applyFill="1" applyBorder="1" applyAlignment="1">
      <alignment wrapText="1"/>
    </xf>
    <xf numFmtId="0" fontId="17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0" xfId="0" applyFont="1" applyFill="1"/>
    <xf numFmtId="0" fontId="19" fillId="0" borderId="0" xfId="0" applyFont="1" applyFill="1"/>
    <xf numFmtId="0" fontId="19" fillId="0" borderId="0" xfId="0" applyFont="1" applyAlignment="1">
      <alignment vertical="top"/>
    </xf>
    <xf numFmtId="0" fontId="17" fillId="4" borderId="0" xfId="0" applyFont="1" applyFill="1"/>
    <xf numFmtId="0" fontId="17" fillId="0" borderId="0" xfId="0" applyFont="1"/>
    <xf numFmtId="0" fontId="19" fillId="0" borderId="0" xfId="0" applyFont="1"/>
    <xf numFmtId="0" fontId="20" fillId="5" borderId="4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rmal_Sheet1" xfId="1"/>
  </cellStyles>
  <dxfs count="107"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b/>
        <i val="0"/>
        <color rgb="FFFF0000"/>
      </font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EAD992"/>
      </font>
      <fill>
        <patternFill patternType="solid">
          <fgColor rgb="FFCC9900"/>
          <bgColor rgb="FFEAD992"/>
        </patternFill>
      </fill>
    </dxf>
  </dxfs>
  <tableStyles count="0" defaultTableStyle="TableStyleMedium2" defaultPivotStyle="PivotStyleLight16"/>
  <colors>
    <mruColors>
      <color rgb="FFEAD992"/>
      <color rgb="FFCC9900"/>
      <color rgb="FFFFFF66"/>
      <color rgb="FFF6B922"/>
      <color rgb="FFE2CE36"/>
      <color rgb="FFFFCC66"/>
      <color rgb="FFFFCC00"/>
      <color rgb="FF000000"/>
      <color rgb="FFFFC000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'Data Sheet'!$B$1</c:f>
              <c:strCache>
                <c:ptCount val="1"/>
                <c:pt idx="0">
                  <c:v>PPM Rating</c:v>
                </c:pt>
              </c:strCache>
            </c:strRef>
          </c:tx>
          <c:marker>
            <c:symbol val="none"/>
          </c:marker>
          <c:cat>
            <c:strRef>
              <c:f>'Data Sheet'!$A$2:$A$15</c:f>
              <c:strCache>
                <c:ptCount val="14"/>
                <c:pt idx="0">
                  <c:v>Leadership and Management Structure</c:v>
                </c:pt>
                <c:pt idx="1">
                  <c:v>Strategic Plan</c:v>
                </c:pt>
                <c:pt idx="2">
                  <c:v>Financial Management</c:v>
                </c:pt>
                <c:pt idx="3">
                  <c:v>Coaching Team and Culture</c:v>
                </c:pt>
                <c:pt idx="4">
                  <c:v>The British Tennis Team</c:v>
                </c:pt>
                <c:pt idx="5">
                  <c:v>Player Programs</c:v>
                </c:pt>
                <c:pt idx="6">
                  <c:v>Tournament Planning</c:v>
                </c:pt>
                <c:pt idx="7">
                  <c:v>Strength and Conditioning</c:v>
                </c:pt>
                <c:pt idx="8">
                  <c:v>Sports Science &amp; Medicine</c:v>
                </c:pt>
                <c:pt idx="9">
                  <c:v>Program Finance</c:v>
                </c:pt>
                <c:pt idx="10">
                  <c:v>Talent Attraction and ID</c:v>
                </c:pt>
                <c:pt idx="11">
                  <c:v>Parents</c:v>
                </c:pt>
                <c:pt idx="12">
                  <c:v>Facilities</c:v>
                </c:pt>
                <c:pt idx="13">
                  <c:v>Education</c:v>
                </c:pt>
              </c:strCache>
            </c:strRef>
          </c:cat>
          <c:val>
            <c:numRef>
              <c:f>'Data Sheet'!$B$2:$B$15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'Data Sheet'!$C$1</c:f>
              <c:strCache>
                <c:ptCount val="1"/>
                <c:pt idx="0">
                  <c:v>FINAL Rating</c:v>
                </c:pt>
              </c:strCache>
            </c:strRef>
          </c:tx>
          <c:marker>
            <c:symbol val="none"/>
          </c:marker>
          <c:cat>
            <c:strRef>
              <c:f>'Data Sheet'!$A$2:$A$15</c:f>
              <c:strCache>
                <c:ptCount val="14"/>
                <c:pt idx="0">
                  <c:v>Leadership and Management Structure</c:v>
                </c:pt>
                <c:pt idx="1">
                  <c:v>Strategic Plan</c:v>
                </c:pt>
                <c:pt idx="2">
                  <c:v>Financial Management</c:v>
                </c:pt>
                <c:pt idx="3">
                  <c:v>Coaching Team and Culture</c:v>
                </c:pt>
                <c:pt idx="4">
                  <c:v>The British Tennis Team</c:v>
                </c:pt>
                <c:pt idx="5">
                  <c:v>Player Programs</c:v>
                </c:pt>
                <c:pt idx="6">
                  <c:v>Tournament Planning</c:v>
                </c:pt>
                <c:pt idx="7">
                  <c:v>Strength and Conditioning</c:v>
                </c:pt>
                <c:pt idx="8">
                  <c:v>Sports Science &amp; Medicine</c:v>
                </c:pt>
                <c:pt idx="9">
                  <c:v>Program Finance</c:v>
                </c:pt>
                <c:pt idx="10">
                  <c:v>Talent Attraction and ID</c:v>
                </c:pt>
                <c:pt idx="11">
                  <c:v>Parents</c:v>
                </c:pt>
                <c:pt idx="12">
                  <c:v>Facilities</c:v>
                </c:pt>
                <c:pt idx="13">
                  <c:v>Education</c:v>
                </c:pt>
              </c:strCache>
            </c:strRef>
          </c:cat>
          <c:val>
            <c:numRef>
              <c:f>'Data Sheet'!$C$2:$C$15</c:f>
              <c:numCache>
                <c:formatCode>General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044672"/>
        <c:axId val="90046464"/>
      </c:radarChart>
      <c:catAx>
        <c:axId val="90044672"/>
        <c:scaling>
          <c:orientation val="minMax"/>
        </c:scaling>
        <c:delete val="0"/>
        <c:axPos val="b"/>
        <c:majorGridlines/>
        <c:majorTickMark val="out"/>
        <c:minorTickMark val="none"/>
        <c:tickLblPos val="nextTo"/>
        <c:crossAx val="90046464"/>
        <c:crosses val="autoZero"/>
        <c:auto val="1"/>
        <c:lblAlgn val="ctr"/>
        <c:lblOffset val="100"/>
        <c:noMultiLvlLbl val="0"/>
      </c:catAx>
      <c:valAx>
        <c:axId val="90046464"/>
        <c:scaling>
          <c:orientation val="minMax"/>
        </c:scaling>
        <c:delete val="0"/>
        <c:axPos val="l"/>
        <c:majorGridlines/>
        <c:numFmt formatCode="General" sourceLinked="1"/>
        <c:majorTickMark val="cross"/>
        <c:minorTickMark val="none"/>
        <c:tickLblPos val="nextTo"/>
        <c:crossAx val="90044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9233" cy="609222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11980</xdr:colOff>
      <xdr:row>5</xdr:row>
      <xdr:rowOff>178592</xdr:rowOff>
    </xdr:from>
    <xdr:to>
      <xdr:col>8</xdr:col>
      <xdr:colOff>607218</xdr:colOff>
      <xdr:row>24</xdr:row>
      <xdr:rowOff>23812</xdr:rowOff>
    </xdr:to>
    <xdr:pic>
      <xdr:nvPicPr>
        <xdr:cNvPr id="2" name="Picture 1"/>
        <xdr:cNvPicPr>
          <a:picLocks noGrp="1" noChangeAspect="1" noChangeArrowheads="1"/>
        </xdr:cNvPicPr>
      </xdr:nvPicPr>
      <xdr:blipFill rotWithShape="1">
        <a:blip xmlns:r="http://schemas.openxmlformats.org/officeDocument/2006/relationships" r:embed="rId1" cstate="print"/>
        <a:srcRect t="13146" b="5592"/>
        <a:stretch/>
      </xdr:blipFill>
      <xdr:spPr bwMode="auto">
        <a:xfrm>
          <a:off x="619199" y="750092"/>
          <a:ext cx="8655769" cy="3238501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oneCellAnchor>
    <xdr:from>
      <xdr:col>5</xdr:col>
      <xdr:colOff>26268</xdr:colOff>
      <xdr:row>5</xdr:row>
      <xdr:rowOff>154781</xdr:rowOff>
    </xdr:from>
    <xdr:ext cx="185302" cy="3271837"/>
    <xdr:sp macro="" textlink="">
      <xdr:nvSpPr>
        <xdr:cNvPr id="3" name="TextBox 2"/>
        <xdr:cNvSpPr txBox="1"/>
      </xdr:nvSpPr>
      <xdr:spPr>
        <a:xfrm>
          <a:off x="6872362" y="726281"/>
          <a:ext cx="185302" cy="327183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21"/>
  <sheetViews>
    <sheetView tabSelected="1" zoomScale="50" zoomScaleNormal="50" zoomScaleSheetLayoutView="70" workbookViewId="0">
      <pane xSplit="4" ySplit="3" topLeftCell="E4" activePane="bottomRight" state="frozen"/>
      <selection pane="topRight" activeCell="D1" sqref="D1"/>
      <selection pane="bottomLeft" activeCell="A5" sqref="A5"/>
      <selection pane="bottomRight" activeCell="D1" sqref="D1"/>
    </sheetView>
  </sheetViews>
  <sheetFormatPr defaultRowHeight="15" x14ac:dyDescent="0.2"/>
  <cols>
    <col min="1" max="1" width="9.140625" style="1"/>
    <col min="2" max="2" width="9.7109375" style="16" customWidth="1"/>
    <col min="3" max="3" width="29.7109375" style="23" customWidth="1"/>
    <col min="4" max="4" width="81.28515625" style="17" customWidth="1"/>
    <col min="5" max="5" width="99.42578125" style="17" customWidth="1"/>
    <col min="6" max="6" width="63.85546875" style="17" customWidth="1"/>
    <col min="7" max="7" width="19.28515625" style="17" customWidth="1"/>
    <col min="8" max="8" width="24" style="17" customWidth="1"/>
    <col min="9" max="9" width="1.7109375" style="17" customWidth="1"/>
    <col min="10" max="10" width="27.7109375" style="17" customWidth="1"/>
    <col min="11" max="11" width="91.42578125" style="1" customWidth="1"/>
    <col min="12" max="16" width="9.140625" style="1"/>
    <col min="17" max="17" width="20.7109375" style="1" bestFit="1" customWidth="1"/>
    <col min="18" max="18" width="0" style="1" hidden="1" customWidth="1"/>
    <col min="19" max="16384" width="9.140625" style="1"/>
  </cols>
  <sheetData>
    <row r="1" spans="1:19" ht="13.5" customHeight="1" x14ac:dyDescent="0.25">
      <c r="B1" s="18" t="s">
        <v>157</v>
      </c>
      <c r="C1" s="17"/>
      <c r="D1" s="27"/>
      <c r="E1" s="17" t="s">
        <v>158</v>
      </c>
      <c r="F1" s="17" t="s">
        <v>154</v>
      </c>
      <c r="H1" s="28"/>
      <c r="I1" s="28"/>
      <c r="J1" s="28"/>
    </row>
    <row r="2" spans="1:19" ht="15.75" customHeight="1" x14ac:dyDescent="0.2">
      <c r="D2" s="17" t="s">
        <v>139</v>
      </c>
      <c r="F2" s="17" t="s">
        <v>155</v>
      </c>
    </row>
    <row r="3" spans="1:19" s="15" customFormat="1" ht="24" customHeight="1" x14ac:dyDescent="0.2">
      <c r="A3" s="15" t="s">
        <v>159</v>
      </c>
      <c r="B3" s="44" t="s">
        <v>9</v>
      </c>
      <c r="C3" s="44" t="s">
        <v>7</v>
      </c>
      <c r="D3" s="44" t="s">
        <v>8</v>
      </c>
      <c r="E3" s="45" t="s">
        <v>137</v>
      </c>
      <c r="F3" s="45" t="s">
        <v>138</v>
      </c>
      <c r="G3" s="45" t="s">
        <v>161</v>
      </c>
      <c r="H3" s="45" t="s">
        <v>30</v>
      </c>
      <c r="I3" s="45" t="s">
        <v>11</v>
      </c>
      <c r="J3" s="45" t="s">
        <v>31</v>
      </c>
    </row>
    <row r="4" spans="1:19" s="90" customFormat="1" ht="84.95" customHeight="1" x14ac:dyDescent="0.3">
      <c r="A4" s="90" t="s">
        <v>160</v>
      </c>
      <c r="B4" s="82">
        <v>1</v>
      </c>
      <c r="C4" s="83" t="s">
        <v>3</v>
      </c>
      <c r="D4" s="84" t="s">
        <v>44</v>
      </c>
      <c r="E4" s="85"/>
      <c r="F4" s="86"/>
      <c r="G4" s="95"/>
      <c r="H4" s="88" t="s">
        <v>0</v>
      </c>
      <c r="I4" s="87"/>
      <c r="J4" s="88" t="s">
        <v>0</v>
      </c>
      <c r="K4" s="89"/>
      <c r="Q4" s="91"/>
      <c r="R4" s="91"/>
      <c r="S4" s="91"/>
    </row>
    <row r="5" spans="1:19" s="20" customFormat="1" ht="50.1" customHeight="1" x14ac:dyDescent="0.2">
      <c r="B5" s="52"/>
      <c r="C5" s="53" t="str">
        <f t="shared" ref="C5:C10" si="0">$C$4</f>
        <v>Strategic Plan</v>
      </c>
      <c r="D5" s="54" t="s">
        <v>156</v>
      </c>
      <c r="E5" s="55"/>
      <c r="F5" s="56"/>
      <c r="G5" s="50"/>
      <c r="H5" s="51"/>
      <c r="I5" s="57"/>
      <c r="J5" s="51"/>
      <c r="K5" s="38"/>
    </row>
    <row r="6" spans="1:19" s="21" customFormat="1" ht="95.25" customHeight="1" x14ac:dyDescent="0.2">
      <c r="B6" s="58"/>
      <c r="C6" s="53" t="str">
        <f t="shared" si="0"/>
        <v>Strategic Plan</v>
      </c>
      <c r="D6" s="59" t="s">
        <v>62</v>
      </c>
      <c r="E6" s="56"/>
      <c r="F6" s="56"/>
      <c r="G6" s="50"/>
      <c r="H6" s="51"/>
      <c r="I6" s="60"/>
      <c r="J6" s="51"/>
      <c r="K6" s="37"/>
      <c r="Q6" s="20"/>
      <c r="R6" s="20"/>
      <c r="S6" s="20"/>
    </row>
    <row r="7" spans="1:19" s="21" customFormat="1" ht="60" customHeight="1" x14ac:dyDescent="0.25">
      <c r="B7" s="58"/>
      <c r="C7" s="53" t="str">
        <f t="shared" si="0"/>
        <v>Strategic Plan</v>
      </c>
      <c r="D7" s="59" t="s">
        <v>66</v>
      </c>
      <c r="E7" s="56"/>
      <c r="F7" s="56"/>
      <c r="G7" s="50"/>
      <c r="H7" s="51"/>
      <c r="I7" s="60"/>
      <c r="J7" s="51"/>
      <c r="K7" s="37"/>
    </row>
    <row r="8" spans="1:19" s="21" customFormat="1" ht="60" customHeight="1" x14ac:dyDescent="0.25">
      <c r="B8" s="58"/>
      <c r="C8" s="53" t="str">
        <f t="shared" si="0"/>
        <v>Strategic Plan</v>
      </c>
      <c r="D8" s="61" t="s">
        <v>64</v>
      </c>
      <c r="E8" s="62"/>
      <c r="F8" s="56"/>
      <c r="G8" s="50"/>
      <c r="H8" s="51"/>
      <c r="I8" s="60"/>
      <c r="J8" s="51"/>
      <c r="K8" s="37"/>
    </row>
    <row r="9" spans="1:19" s="21" customFormat="1" ht="60" customHeight="1" x14ac:dyDescent="0.25">
      <c r="B9" s="58"/>
      <c r="C9" s="53" t="str">
        <f t="shared" si="0"/>
        <v>Strategic Plan</v>
      </c>
      <c r="D9" s="61" t="s">
        <v>65</v>
      </c>
      <c r="E9" s="56"/>
      <c r="F9" s="56"/>
      <c r="G9" s="50"/>
      <c r="H9" s="51"/>
      <c r="I9" s="60"/>
      <c r="J9" s="51"/>
      <c r="K9" s="37"/>
    </row>
    <row r="10" spans="1:19" s="21" customFormat="1" ht="76.5" customHeight="1" x14ac:dyDescent="0.25">
      <c r="B10" s="58"/>
      <c r="C10" s="53" t="str">
        <f t="shared" si="0"/>
        <v>Strategic Plan</v>
      </c>
      <c r="D10" s="61" t="s">
        <v>63</v>
      </c>
      <c r="E10" s="55"/>
      <c r="F10" s="56"/>
      <c r="G10" s="50"/>
      <c r="H10" s="51"/>
      <c r="I10" s="60"/>
      <c r="J10" s="51"/>
      <c r="K10" s="37"/>
    </row>
    <row r="11" spans="1:19" s="93" customFormat="1" ht="84.95" customHeight="1" x14ac:dyDescent="0.3">
      <c r="A11" s="90" t="s">
        <v>160</v>
      </c>
      <c r="B11" s="82">
        <v>2</v>
      </c>
      <c r="C11" s="83" t="s">
        <v>32</v>
      </c>
      <c r="D11" s="84" t="s">
        <v>43</v>
      </c>
      <c r="E11" s="85"/>
      <c r="F11" s="86"/>
      <c r="G11" s="95"/>
      <c r="H11" s="88" t="s">
        <v>0</v>
      </c>
      <c r="I11" s="87"/>
      <c r="J11" s="88" t="s">
        <v>0</v>
      </c>
      <c r="K11" s="92"/>
      <c r="Q11" s="94"/>
    </row>
    <row r="12" spans="1:19" s="19" customFormat="1" ht="50.1" customHeight="1" x14ac:dyDescent="0.25">
      <c r="B12" s="58"/>
      <c r="C12" s="63" t="str">
        <f t="shared" ref="C12:C17" si="1">$C$11</f>
        <v>Leadership and Management Structure</v>
      </c>
      <c r="D12" s="64" t="s">
        <v>156</v>
      </c>
      <c r="E12" s="56"/>
      <c r="F12" s="65"/>
      <c r="G12" s="50"/>
      <c r="H12" s="51"/>
      <c r="I12" s="66"/>
      <c r="J12" s="51"/>
      <c r="K12" s="37"/>
    </row>
    <row r="13" spans="1:19" s="19" customFormat="1" ht="80.25" customHeight="1" x14ac:dyDescent="0.25">
      <c r="B13" s="58"/>
      <c r="C13" s="63" t="str">
        <f t="shared" si="1"/>
        <v>Leadership and Management Structure</v>
      </c>
      <c r="D13" s="59" t="s">
        <v>59</v>
      </c>
      <c r="E13" s="56"/>
      <c r="F13" s="56"/>
      <c r="G13" s="50"/>
      <c r="H13" s="51"/>
      <c r="I13" s="60"/>
      <c r="J13" s="51"/>
      <c r="K13" s="37"/>
    </row>
    <row r="14" spans="1:19" s="19" customFormat="1" ht="60" customHeight="1" x14ac:dyDescent="0.25">
      <c r="B14" s="58"/>
      <c r="C14" s="63" t="str">
        <f t="shared" si="1"/>
        <v>Leadership and Management Structure</v>
      </c>
      <c r="D14" s="59" t="s">
        <v>61</v>
      </c>
      <c r="E14" s="56"/>
      <c r="F14" s="56"/>
      <c r="G14" s="50"/>
      <c r="H14" s="51"/>
      <c r="I14" s="60"/>
      <c r="J14" s="51"/>
      <c r="K14" s="37"/>
    </row>
    <row r="15" spans="1:19" s="19" customFormat="1" ht="111.75" customHeight="1" x14ac:dyDescent="0.25">
      <c r="B15" s="58"/>
      <c r="C15" s="63" t="str">
        <f t="shared" si="1"/>
        <v>Leadership and Management Structure</v>
      </c>
      <c r="D15" s="67" t="s">
        <v>58</v>
      </c>
      <c r="E15" s="56"/>
      <c r="F15" s="56"/>
      <c r="G15" s="50"/>
      <c r="H15" s="51"/>
      <c r="I15" s="60"/>
      <c r="J15" s="51"/>
      <c r="K15" s="37"/>
    </row>
    <row r="16" spans="1:19" s="19" customFormat="1" ht="60" customHeight="1" x14ac:dyDescent="0.25">
      <c r="B16" s="58"/>
      <c r="C16" s="63" t="str">
        <f t="shared" si="1"/>
        <v>Leadership and Management Structure</v>
      </c>
      <c r="D16" s="67" t="s">
        <v>60</v>
      </c>
      <c r="E16" s="56"/>
      <c r="F16" s="56"/>
      <c r="G16" s="50"/>
      <c r="H16" s="51"/>
      <c r="I16" s="60"/>
      <c r="J16" s="51"/>
      <c r="K16" s="37"/>
    </row>
    <row r="17" spans="1:19" s="19" customFormat="1" ht="60" customHeight="1" x14ac:dyDescent="0.25">
      <c r="B17" s="58"/>
      <c r="C17" s="63" t="str">
        <f t="shared" si="1"/>
        <v>Leadership and Management Structure</v>
      </c>
      <c r="D17" s="67" t="s">
        <v>57</v>
      </c>
      <c r="E17" s="56"/>
      <c r="F17" s="56"/>
      <c r="G17" s="50"/>
      <c r="H17" s="51"/>
      <c r="I17" s="60"/>
      <c r="J17" s="51"/>
      <c r="K17" s="37"/>
    </row>
    <row r="18" spans="1:19" s="20" customFormat="1" ht="84.95" customHeight="1" x14ac:dyDescent="0.3">
      <c r="A18" s="90" t="s">
        <v>160</v>
      </c>
      <c r="B18" s="68">
        <v>3</v>
      </c>
      <c r="C18" s="46" t="s">
        <v>5</v>
      </c>
      <c r="D18" s="47" t="s">
        <v>46</v>
      </c>
      <c r="E18" s="48"/>
      <c r="F18" s="49"/>
      <c r="G18" s="95"/>
      <c r="H18" s="51" t="s">
        <v>0</v>
      </c>
      <c r="I18" s="50"/>
      <c r="J18" s="51" t="s">
        <v>0</v>
      </c>
      <c r="K18" s="38"/>
      <c r="Q18" s="21"/>
      <c r="R18" s="21"/>
      <c r="S18" s="21"/>
    </row>
    <row r="19" spans="1:19" s="20" customFormat="1" ht="50.1" customHeight="1" x14ac:dyDescent="0.2">
      <c r="B19" s="52"/>
      <c r="C19" s="53" t="str">
        <f t="shared" ref="C19:C25" si="2">$C$18</f>
        <v>Financial Management</v>
      </c>
      <c r="D19" s="69" t="s">
        <v>156</v>
      </c>
      <c r="E19" s="70"/>
      <c r="F19" s="71"/>
      <c r="G19" s="50"/>
      <c r="H19" s="51"/>
      <c r="I19" s="72"/>
      <c r="J19" s="51"/>
      <c r="K19" s="38"/>
    </row>
    <row r="20" spans="1:19" s="21" customFormat="1" ht="60" customHeight="1" x14ac:dyDescent="0.2">
      <c r="B20" s="58"/>
      <c r="C20" s="53" t="str">
        <f t="shared" si="2"/>
        <v>Financial Management</v>
      </c>
      <c r="D20" s="59" t="s">
        <v>67</v>
      </c>
      <c r="E20" s="56"/>
      <c r="F20" s="56"/>
      <c r="G20" s="50"/>
      <c r="H20" s="51"/>
      <c r="I20" s="60"/>
      <c r="J20" s="51"/>
      <c r="K20" s="37"/>
      <c r="Q20" s="20"/>
      <c r="R20" s="20"/>
      <c r="S20" s="20"/>
    </row>
    <row r="21" spans="1:19" s="21" customFormat="1" ht="96.75" customHeight="1" x14ac:dyDescent="0.25">
      <c r="B21" s="58"/>
      <c r="C21" s="53" t="str">
        <f t="shared" si="2"/>
        <v>Financial Management</v>
      </c>
      <c r="D21" s="59" t="s">
        <v>140</v>
      </c>
      <c r="E21" s="56"/>
      <c r="F21" s="56"/>
      <c r="G21" s="50"/>
      <c r="H21" s="51"/>
      <c r="I21" s="60"/>
      <c r="J21" s="51"/>
      <c r="K21" s="37"/>
    </row>
    <row r="22" spans="1:19" s="21" customFormat="1" ht="96" customHeight="1" x14ac:dyDescent="0.25">
      <c r="B22" s="58"/>
      <c r="C22" s="53" t="str">
        <f t="shared" si="2"/>
        <v>Financial Management</v>
      </c>
      <c r="D22" s="67" t="s">
        <v>141</v>
      </c>
      <c r="E22" s="56"/>
      <c r="F22" s="56"/>
      <c r="G22" s="50"/>
      <c r="H22" s="51"/>
      <c r="I22" s="60"/>
      <c r="J22" s="51"/>
      <c r="K22" s="37"/>
    </row>
    <row r="23" spans="1:19" s="21" customFormat="1" ht="60" customHeight="1" x14ac:dyDescent="0.25">
      <c r="B23" s="58"/>
      <c r="C23" s="53" t="str">
        <f t="shared" si="2"/>
        <v>Financial Management</v>
      </c>
      <c r="D23" s="67" t="s">
        <v>68</v>
      </c>
      <c r="E23" s="56"/>
      <c r="F23" s="56"/>
      <c r="G23" s="50"/>
      <c r="H23" s="51"/>
      <c r="I23" s="60"/>
      <c r="J23" s="51"/>
      <c r="K23" s="37"/>
    </row>
    <row r="24" spans="1:19" s="21" customFormat="1" ht="81.75" customHeight="1" x14ac:dyDescent="0.25">
      <c r="B24" s="58"/>
      <c r="C24" s="53" t="str">
        <f t="shared" si="2"/>
        <v>Financial Management</v>
      </c>
      <c r="D24" s="67" t="s">
        <v>142</v>
      </c>
      <c r="E24" s="56"/>
      <c r="F24" s="56"/>
      <c r="G24" s="50"/>
      <c r="H24" s="51"/>
      <c r="I24" s="60"/>
      <c r="J24" s="51"/>
      <c r="K24" s="37"/>
    </row>
    <row r="25" spans="1:19" s="21" customFormat="1" ht="72.75" customHeight="1" x14ac:dyDescent="0.25">
      <c r="B25" s="58"/>
      <c r="C25" s="53" t="str">
        <f t="shared" si="2"/>
        <v>Financial Management</v>
      </c>
      <c r="D25" s="67" t="s">
        <v>69</v>
      </c>
      <c r="E25" s="56"/>
      <c r="F25" s="56"/>
      <c r="G25" s="50"/>
      <c r="H25" s="51"/>
      <c r="I25" s="60"/>
      <c r="J25" s="51"/>
      <c r="K25" s="37"/>
    </row>
    <row r="26" spans="1:19" s="22" customFormat="1" ht="84.95" customHeight="1" x14ac:dyDescent="0.3">
      <c r="A26" s="90" t="s">
        <v>160</v>
      </c>
      <c r="B26" s="68">
        <v>4</v>
      </c>
      <c r="C26" s="46" t="s">
        <v>33</v>
      </c>
      <c r="D26" s="47" t="s">
        <v>45</v>
      </c>
      <c r="E26" s="48"/>
      <c r="F26" s="49"/>
      <c r="G26" s="95"/>
      <c r="H26" s="51" t="s">
        <v>0</v>
      </c>
      <c r="I26" s="50"/>
      <c r="J26" s="51" t="s">
        <v>0</v>
      </c>
      <c r="K26" s="39"/>
      <c r="Q26" s="21"/>
      <c r="R26" s="21"/>
      <c r="S26" s="21"/>
    </row>
    <row r="27" spans="1:19" s="20" customFormat="1" ht="50.1" customHeight="1" x14ac:dyDescent="0.2">
      <c r="B27" s="52"/>
      <c r="C27" s="53" t="str">
        <f t="shared" ref="C27:C33" si="3">$C$26</f>
        <v>Coaching Team and Culture</v>
      </c>
      <c r="D27" s="73" t="s">
        <v>156</v>
      </c>
      <c r="E27" s="80"/>
      <c r="F27" s="80"/>
      <c r="G27" s="50"/>
      <c r="H27" s="51"/>
      <c r="I27" s="72"/>
      <c r="J27" s="51"/>
      <c r="K27" s="38"/>
      <c r="Q27" s="22"/>
      <c r="R27" s="22"/>
      <c r="S27" s="22"/>
    </row>
    <row r="28" spans="1:19" s="20" customFormat="1" ht="75" customHeight="1" x14ac:dyDescent="0.2">
      <c r="B28" s="52"/>
      <c r="C28" s="53" t="str">
        <f t="shared" si="3"/>
        <v>Coaching Team and Culture</v>
      </c>
      <c r="D28" s="59" t="s">
        <v>70</v>
      </c>
      <c r="E28" s="56"/>
      <c r="F28" s="56"/>
      <c r="G28" s="50"/>
      <c r="H28" s="51"/>
      <c r="I28" s="75"/>
      <c r="J28" s="51"/>
      <c r="K28" s="38"/>
    </row>
    <row r="29" spans="1:19" s="20" customFormat="1" ht="60" customHeight="1" x14ac:dyDescent="0.2">
      <c r="B29" s="52"/>
      <c r="C29" s="53" t="str">
        <f t="shared" si="3"/>
        <v>Coaching Team and Culture</v>
      </c>
      <c r="D29" s="59" t="s">
        <v>71</v>
      </c>
      <c r="E29" s="56"/>
      <c r="F29" s="56"/>
      <c r="G29" s="50"/>
      <c r="H29" s="51"/>
      <c r="I29" s="75"/>
      <c r="J29" s="51"/>
      <c r="K29" s="38"/>
    </row>
    <row r="30" spans="1:19" s="20" customFormat="1" ht="60" customHeight="1" x14ac:dyDescent="0.2">
      <c r="B30" s="52"/>
      <c r="C30" s="53"/>
      <c r="D30" s="67" t="s">
        <v>144</v>
      </c>
      <c r="E30" s="56"/>
      <c r="F30" s="56"/>
      <c r="G30" s="50"/>
      <c r="H30" s="51"/>
      <c r="I30" s="75"/>
      <c r="J30" s="51"/>
      <c r="K30" s="38"/>
    </row>
    <row r="31" spans="1:19" s="20" customFormat="1" ht="60" customHeight="1" x14ac:dyDescent="0.2">
      <c r="B31" s="52"/>
      <c r="C31" s="53"/>
      <c r="D31" s="67" t="s">
        <v>143</v>
      </c>
      <c r="E31" s="56"/>
      <c r="F31" s="56"/>
      <c r="G31" s="50"/>
      <c r="H31" s="51"/>
      <c r="I31" s="75"/>
      <c r="J31" s="51"/>
      <c r="K31" s="38"/>
    </row>
    <row r="32" spans="1:19" s="20" customFormat="1" ht="114.75" customHeight="1" x14ac:dyDescent="0.2">
      <c r="B32" s="52"/>
      <c r="C32" s="53"/>
      <c r="D32" s="67" t="s">
        <v>72</v>
      </c>
      <c r="E32" s="56"/>
      <c r="F32" s="56"/>
      <c r="G32" s="50"/>
      <c r="H32" s="51"/>
      <c r="I32" s="75"/>
      <c r="J32" s="51"/>
      <c r="K32" s="38"/>
    </row>
    <row r="33" spans="1:19" s="20" customFormat="1" ht="60" customHeight="1" x14ac:dyDescent="0.2">
      <c r="B33" s="52"/>
      <c r="C33" s="53" t="str">
        <f t="shared" si="3"/>
        <v>Coaching Team and Culture</v>
      </c>
      <c r="D33" s="67" t="s">
        <v>73</v>
      </c>
      <c r="E33" s="56"/>
      <c r="F33" s="56"/>
      <c r="G33" s="50"/>
      <c r="H33" s="51"/>
      <c r="I33" s="75"/>
      <c r="J33" s="51"/>
      <c r="K33" s="38"/>
    </row>
    <row r="34" spans="1:19" s="22" customFormat="1" ht="84.95" customHeight="1" x14ac:dyDescent="0.3">
      <c r="A34" s="90" t="s">
        <v>160</v>
      </c>
      <c r="B34" s="68">
        <v>5</v>
      </c>
      <c r="C34" s="46" t="s">
        <v>34</v>
      </c>
      <c r="D34" s="76" t="s">
        <v>47</v>
      </c>
      <c r="E34" s="48"/>
      <c r="F34" s="49"/>
      <c r="G34" s="95"/>
      <c r="H34" s="51" t="s">
        <v>0</v>
      </c>
      <c r="I34" s="50"/>
      <c r="J34" s="51" t="s">
        <v>0</v>
      </c>
      <c r="K34" s="39"/>
      <c r="Q34" s="20"/>
      <c r="R34" s="20"/>
      <c r="S34" s="20"/>
    </row>
    <row r="35" spans="1:19" s="20" customFormat="1" ht="50.1" customHeight="1" x14ac:dyDescent="0.2">
      <c r="B35" s="52"/>
      <c r="C35" s="53" t="str">
        <f>$C$34</f>
        <v>The British Tennis Team</v>
      </c>
      <c r="D35" s="73" t="s">
        <v>156</v>
      </c>
      <c r="E35" s="56"/>
      <c r="F35" s="70"/>
      <c r="G35" s="50"/>
      <c r="H35" s="51"/>
      <c r="I35" s="72"/>
      <c r="J35" s="51"/>
      <c r="K35" s="38"/>
      <c r="Q35" s="22"/>
      <c r="R35" s="22"/>
      <c r="S35" s="22"/>
    </row>
    <row r="36" spans="1:19" s="20" customFormat="1" ht="60" customHeight="1" x14ac:dyDescent="0.2">
      <c r="B36" s="52"/>
      <c r="C36" s="53" t="str">
        <f t="shared" ref="C36:C43" si="4">$C$34</f>
        <v>The British Tennis Team</v>
      </c>
      <c r="D36" s="59" t="s">
        <v>74</v>
      </c>
      <c r="E36" s="56"/>
      <c r="F36" s="56"/>
      <c r="G36" s="50"/>
      <c r="H36" s="51"/>
      <c r="I36" s="75"/>
      <c r="J36" s="51"/>
      <c r="K36" s="38"/>
    </row>
    <row r="37" spans="1:19" s="20" customFormat="1" ht="79.5" customHeight="1" x14ac:dyDescent="0.2">
      <c r="B37" s="52"/>
      <c r="C37" s="53" t="str">
        <f t="shared" si="4"/>
        <v>The British Tennis Team</v>
      </c>
      <c r="D37" s="59" t="s">
        <v>77</v>
      </c>
      <c r="E37" s="56"/>
      <c r="F37" s="56"/>
      <c r="G37" s="50"/>
      <c r="H37" s="51"/>
      <c r="I37" s="75"/>
      <c r="J37" s="51"/>
      <c r="K37" s="38"/>
    </row>
    <row r="38" spans="1:19" s="20" customFormat="1" ht="60" customHeight="1" x14ac:dyDescent="0.2">
      <c r="B38" s="52"/>
      <c r="C38" s="53" t="str">
        <f t="shared" si="4"/>
        <v>The British Tennis Team</v>
      </c>
      <c r="D38" s="67" t="s">
        <v>75</v>
      </c>
      <c r="E38" s="56"/>
      <c r="F38" s="56"/>
      <c r="G38" s="50"/>
      <c r="H38" s="51"/>
      <c r="I38" s="75"/>
      <c r="J38" s="51"/>
      <c r="K38" s="38"/>
    </row>
    <row r="39" spans="1:19" s="20" customFormat="1" ht="75" customHeight="1" x14ac:dyDescent="0.2">
      <c r="B39" s="52"/>
      <c r="C39" s="53" t="str">
        <f t="shared" si="4"/>
        <v>The British Tennis Team</v>
      </c>
      <c r="D39" s="67" t="s">
        <v>76</v>
      </c>
      <c r="E39" s="56"/>
      <c r="F39" s="56"/>
      <c r="G39" s="50"/>
      <c r="H39" s="51"/>
      <c r="I39" s="75"/>
      <c r="J39" s="51"/>
      <c r="K39" s="38"/>
    </row>
    <row r="40" spans="1:19" s="20" customFormat="1" ht="60" customHeight="1" x14ac:dyDescent="0.2">
      <c r="B40" s="52"/>
      <c r="C40" s="53" t="str">
        <f t="shared" si="4"/>
        <v>The British Tennis Team</v>
      </c>
      <c r="D40" s="67" t="s">
        <v>78</v>
      </c>
      <c r="E40" s="56"/>
      <c r="F40" s="56"/>
      <c r="G40" s="50"/>
      <c r="H40" s="51"/>
      <c r="I40" s="75"/>
      <c r="J40" s="51"/>
      <c r="K40" s="38"/>
    </row>
    <row r="41" spans="1:19" s="20" customFormat="1" ht="60" customHeight="1" x14ac:dyDescent="0.2">
      <c r="B41" s="52"/>
      <c r="C41" s="53" t="str">
        <f t="shared" si="4"/>
        <v>The British Tennis Team</v>
      </c>
      <c r="D41" s="67" t="s">
        <v>79</v>
      </c>
      <c r="E41" s="56"/>
      <c r="F41" s="56"/>
      <c r="G41" s="50"/>
      <c r="H41" s="51"/>
      <c r="I41" s="75"/>
      <c r="J41" s="51"/>
      <c r="K41" s="38"/>
    </row>
    <row r="42" spans="1:19" s="20" customFormat="1" ht="79.5" customHeight="1" x14ac:dyDescent="0.2">
      <c r="B42" s="52"/>
      <c r="C42" s="53" t="str">
        <f t="shared" si="4"/>
        <v>The British Tennis Team</v>
      </c>
      <c r="D42" s="67" t="s">
        <v>80</v>
      </c>
      <c r="E42" s="56"/>
      <c r="F42" s="56"/>
      <c r="G42" s="50"/>
      <c r="H42" s="51"/>
      <c r="I42" s="75"/>
      <c r="J42" s="51"/>
      <c r="K42" s="38"/>
    </row>
    <row r="43" spans="1:19" s="20" customFormat="1" ht="105" customHeight="1" x14ac:dyDescent="0.2">
      <c r="B43" s="52"/>
      <c r="C43" s="53" t="str">
        <f t="shared" si="4"/>
        <v>The British Tennis Team</v>
      </c>
      <c r="D43" s="67" t="s">
        <v>81</v>
      </c>
      <c r="E43" s="55"/>
      <c r="F43" s="56"/>
      <c r="G43" s="50"/>
      <c r="H43" s="51"/>
      <c r="I43" s="75"/>
      <c r="J43" s="51"/>
      <c r="K43" s="38"/>
    </row>
    <row r="44" spans="1:19" s="22" customFormat="1" ht="84.95" customHeight="1" x14ac:dyDescent="0.3">
      <c r="A44" s="90" t="s">
        <v>160</v>
      </c>
      <c r="B44" s="68">
        <v>6</v>
      </c>
      <c r="C44" s="46" t="s">
        <v>41</v>
      </c>
      <c r="D44" s="76" t="s">
        <v>53</v>
      </c>
      <c r="E44" s="48"/>
      <c r="F44" s="49"/>
      <c r="G44" s="95"/>
      <c r="H44" s="51" t="s">
        <v>0</v>
      </c>
      <c r="I44" s="50"/>
      <c r="J44" s="51" t="s">
        <v>0</v>
      </c>
      <c r="K44" s="39"/>
      <c r="Q44" s="20"/>
      <c r="R44" s="20"/>
      <c r="S44" s="20"/>
    </row>
    <row r="45" spans="1:19" s="20" customFormat="1" ht="50.1" customHeight="1" x14ac:dyDescent="0.2">
      <c r="B45" s="52"/>
      <c r="C45" s="69"/>
      <c r="D45" s="73" t="s">
        <v>156</v>
      </c>
      <c r="E45" s="56"/>
      <c r="F45" s="70"/>
      <c r="G45" s="50"/>
      <c r="H45" s="51"/>
      <c r="I45" s="72"/>
      <c r="J45" s="51"/>
      <c r="K45" s="38"/>
      <c r="Q45" s="22"/>
      <c r="R45" s="22"/>
      <c r="S45" s="22"/>
    </row>
    <row r="46" spans="1:19" s="20" customFormat="1" ht="60" customHeight="1" x14ac:dyDescent="0.2">
      <c r="B46" s="52"/>
      <c r="C46" s="69"/>
      <c r="D46" s="59" t="s">
        <v>117</v>
      </c>
      <c r="E46" s="56"/>
      <c r="F46" s="56"/>
      <c r="G46" s="50"/>
      <c r="H46" s="51"/>
      <c r="I46" s="75"/>
      <c r="J46" s="51"/>
      <c r="K46" s="38"/>
    </row>
    <row r="47" spans="1:19" s="20" customFormat="1" ht="60" customHeight="1" x14ac:dyDescent="0.2">
      <c r="B47" s="52"/>
      <c r="C47" s="69"/>
      <c r="D47" s="59" t="s">
        <v>118</v>
      </c>
      <c r="E47" s="56"/>
      <c r="F47" s="56"/>
      <c r="G47" s="50"/>
      <c r="H47" s="51"/>
      <c r="I47" s="75"/>
      <c r="J47" s="51"/>
      <c r="K47" s="38"/>
    </row>
    <row r="48" spans="1:19" s="20" customFormat="1" ht="80.25" customHeight="1" x14ac:dyDescent="0.2">
      <c r="B48" s="52"/>
      <c r="C48" s="69"/>
      <c r="D48" s="67" t="s">
        <v>114</v>
      </c>
      <c r="E48" s="56"/>
      <c r="F48" s="56"/>
      <c r="G48" s="50"/>
      <c r="H48" s="51"/>
      <c r="I48" s="75"/>
      <c r="J48" s="51"/>
      <c r="K48" s="38"/>
    </row>
    <row r="49" spans="1:19" s="20" customFormat="1" ht="60" customHeight="1" x14ac:dyDescent="0.2">
      <c r="B49" s="52"/>
      <c r="C49" s="69"/>
      <c r="D49" s="67" t="s">
        <v>115</v>
      </c>
      <c r="E49" s="56"/>
      <c r="F49" s="56"/>
      <c r="G49" s="50"/>
      <c r="H49" s="51"/>
      <c r="I49" s="75"/>
      <c r="J49" s="51"/>
      <c r="K49" s="38"/>
    </row>
    <row r="50" spans="1:19" s="20" customFormat="1" ht="60" customHeight="1" x14ac:dyDescent="0.2">
      <c r="B50" s="52"/>
      <c r="C50" s="69"/>
      <c r="D50" s="67" t="s">
        <v>116</v>
      </c>
      <c r="E50" s="56"/>
      <c r="F50" s="56"/>
      <c r="G50" s="50"/>
      <c r="H50" s="51"/>
      <c r="I50" s="75"/>
      <c r="J50" s="51"/>
      <c r="K50" s="38"/>
    </row>
    <row r="51" spans="1:19" s="20" customFormat="1" ht="77.25" customHeight="1" x14ac:dyDescent="0.2">
      <c r="B51" s="52"/>
      <c r="C51" s="69"/>
      <c r="D51" s="67" t="s">
        <v>113</v>
      </c>
      <c r="E51" s="56"/>
      <c r="F51" s="56"/>
      <c r="G51" s="50"/>
      <c r="H51" s="51"/>
      <c r="I51" s="75"/>
      <c r="J51" s="51"/>
      <c r="K51" s="38"/>
    </row>
    <row r="52" spans="1:19" s="20" customFormat="1" ht="80.25" customHeight="1" x14ac:dyDescent="0.2">
      <c r="B52" s="52"/>
      <c r="C52" s="69"/>
      <c r="D52" s="67" t="s">
        <v>112</v>
      </c>
      <c r="E52" s="56"/>
      <c r="F52" s="56"/>
      <c r="G52" s="50"/>
      <c r="H52" s="51"/>
      <c r="I52" s="75"/>
      <c r="J52" s="51"/>
      <c r="K52" s="38"/>
    </row>
    <row r="53" spans="1:19" s="22" customFormat="1" ht="84.95" customHeight="1" x14ac:dyDescent="0.3">
      <c r="A53" s="90" t="s">
        <v>160</v>
      </c>
      <c r="B53" s="68">
        <v>7</v>
      </c>
      <c r="C53" s="46" t="s">
        <v>35</v>
      </c>
      <c r="D53" s="76" t="s">
        <v>48</v>
      </c>
      <c r="E53" s="48"/>
      <c r="F53" s="49"/>
      <c r="G53" s="95"/>
      <c r="H53" s="51" t="s">
        <v>0</v>
      </c>
      <c r="I53" s="50"/>
      <c r="J53" s="51" t="s">
        <v>0</v>
      </c>
      <c r="K53" s="39"/>
      <c r="Q53" s="20"/>
      <c r="R53" s="20"/>
      <c r="S53" s="20"/>
    </row>
    <row r="54" spans="1:19" s="20" customFormat="1" ht="50.1" customHeight="1" x14ac:dyDescent="0.2">
      <c r="B54" s="52"/>
      <c r="C54" s="53" t="str">
        <f t="shared" ref="C54:C60" si="5">$C$53</f>
        <v>Player Programs</v>
      </c>
      <c r="D54" s="73" t="s">
        <v>156</v>
      </c>
      <c r="E54" s="70"/>
      <c r="F54" s="70"/>
      <c r="G54" s="50"/>
      <c r="H54" s="51"/>
      <c r="I54" s="72"/>
      <c r="J54" s="51"/>
      <c r="K54" s="38"/>
      <c r="Q54" s="22"/>
      <c r="R54" s="22"/>
      <c r="S54" s="22"/>
    </row>
    <row r="55" spans="1:19" s="20" customFormat="1" ht="90.75" customHeight="1" x14ac:dyDescent="0.2">
      <c r="B55" s="52"/>
      <c r="C55" s="53" t="str">
        <f t="shared" si="5"/>
        <v>Player Programs</v>
      </c>
      <c r="D55" s="59" t="s">
        <v>145</v>
      </c>
      <c r="E55" s="56"/>
      <c r="F55" s="56"/>
      <c r="G55" s="50"/>
      <c r="H55" s="51"/>
      <c r="I55" s="75"/>
      <c r="J55" s="51"/>
      <c r="K55" s="38"/>
    </row>
    <row r="56" spans="1:19" s="20" customFormat="1" ht="89.25" customHeight="1" x14ac:dyDescent="0.2">
      <c r="B56" s="52"/>
      <c r="C56" s="53" t="str">
        <f t="shared" si="5"/>
        <v>Player Programs</v>
      </c>
      <c r="D56" s="59" t="s">
        <v>82</v>
      </c>
      <c r="E56" s="56"/>
      <c r="F56" s="56"/>
      <c r="G56" s="50"/>
      <c r="H56" s="51"/>
      <c r="I56" s="75"/>
      <c r="J56" s="51"/>
      <c r="K56" s="38"/>
    </row>
    <row r="57" spans="1:19" s="20" customFormat="1" ht="60" customHeight="1" x14ac:dyDescent="0.2">
      <c r="B57" s="52"/>
      <c r="C57" s="53" t="str">
        <f t="shared" si="5"/>
        <v>Player Programs</v>
      </c>
      <c r="D57" s="67" t="s">
        <v>85</v>
      </c>
      <c r="E57" s="56"/>
      <c r="F57" s="56"/>
      <c r="G57" s="50"/>
      <c r="H57" s="51"/>
      <c r="I57" s="75"/>
      <c r="J57" s="51"/>
      <c r="K57" s="38"/>
    </row>
    <row r="58" spans="1:19" s="20" customFormat="1" ht="87.75" customHeight="1" x14ac:dyDescent="0.2">
      <c r="B58" s="52"/>
      <c r="C58" s="53" t="str">
        <f t="shared" si="5"/>
        <v>Player Programs</v>
      </c>
      <c r="D58" s="67" t="s">
        <v>83</v>
      </c>
      <c r="E58" s="56"/>
      <c r="F58" s="56"/>
      <c r="G58" s="50"/>
      <c r="H58" s="51"/>
      <c r="I58" s="75"/>
      <c r="J58" s="51"/>
      <c r="K58" s="38"/>
    </row>
    <row r="59" spans="1:19" s="20" customFormat="1" ht="57.75" customHeight="1" x14ac:dyDescent="0.2">
      <c r="B59" s="52"/>
      <c r="C59" s="53" t="str">
        <f t="shared" si="5"/>
        <v>Player Programs</v>
      </c>
      <c r="D59" s="67" t="s">
        <v>84</v>
      </c>
      <c r="E59" s="56"/>
      <c r="F59" s="56"/>
      <c r="G59" s="50"/>
      <c r="H59" s="51"/>
      <c r="I59" s="75"/>
      <c r="J59" s="51"/>
      <c r="K59" s="38"/>
    </row>
    <row r="60" spans="1:19" s="20" customFormat="1" ht="60" customHeight="1" x14ac:dyDescent="0.2">
      <c r="B60" s="52"/>
      <c r="C60" s="53" t="str">
        <f t="shared" si="5"/>
        <v>Player Programs</v>
      </c>
      <c r="D60" s="67" t="s">
        <v>146</v>
      </c>
      <c r="E60" s="56"/>
      <c r="F60" s="56"/>
      <c r="G60" s="50"/>
      <c r="H60" s="51"/>
      <c r="I60" s="75"/>
      <c r="J60" s="51"/>
      <c r="K60" s="38"/>
    </row>
    <row r="61" spans="1:19" s="22" customFormat="1" ht="84.95" customHeight="1" x14ac:dyDescent="0.3">
      <c r="A61" s="90" t="s">
        <v>160</v>
      </c>
      <c r="B61" s="68">
        <v>8</v>
      </c>
      <c r="C61" s="46" t="s">
        <v>42</v>
      </c>
      <c r="D61" s="76" t="s">
        <v>54</v>
      </c>
      <c r="E61" s="48"/>
      <c r="F61" s="49"/>
      <c r="G61" s="95"/>
      <c r="H61" s="51" t="s">
        <v>0</v>
      </c>
      <c r="I61" s="50"/>
      <c r="J61" s="51" t="s">
        <v>0</v>
      </c>
      <c r="K61" s="39"/>
      <c r="Q61" s="20"/>
      <c r="R61" s="20"/>
      <c r="S61" s="20"/>
    </row>
    <row r="62" spans="1:19" s="20" customFormat="1" ht="50.1" customHeight="1" x14ac:dyDescent="0.2">
      <c r="B62" s="52"/>
      <c r="C62" s="53" t="str">
        <f t="shared" ref="C62:C69" si="6">$C$61</f>
        <v>Education</v>
      </c>
      <c r="D62" s="73" t="s">
        <v>156</v>
      </c>
      <c r="E62" s="56"/>
      <c r="F62" s="77"/>
      <c r="G62" s="50"/>
      <c r="H62" s="51"/>
      <c r="I62" s="70"/>
      <c r="J62" s="51"/>
      <c r="Q62" s="22"/>
      <c r="R62" s="22"/>
      <c r="S62" s="22"/>
    </row>
    <row r="63" spans="1:19" s="20" customFormat="1" ht="159" customHeight="1" x14ac:dyDescent="0.2">
      <c r="B63" s="52"/>
      <c r="C63" s="53" t="str">
        <f t="shared" si="6"/>
        <v>Education</v>
      </c>
      <c r="D63" s="59" t="s">
        <v>126</v>
      </c>
      <c r="E63" s="56"/>
      <c r="F63" s="56"/>
      <c r="G63" s="50"/>
      <c r="H63" s="51"/>
      <c r="I63" s="74"/>
      <c r="J63" s="51"/>
    </row>
    <row r="64" spans="1:19" s="20" customFormat="1" ht="89.25" customHeight="1" x14ac:dyDescent="0.2">
      <c r="B64" s="52"/>
      <c r="C64" s="53" t="str">
        <f t="shared" si="6"/>
        <v>Education</v>
      </c>
      <c r="D64" s="59" t="s">
        <v>128</v>
      </c>
      <c r="E64" s="56"/>
      <c r="F64" s="56"/>
      <c r="G64" s="50"/>
      <c r="H64" s="51"/>
      <c r="I64" s="74"/>
      <c r="J64" s="51"/>
    </row>
    <row r="65" spans="1:19" s="20" customFormat="1" ht="60" customHeight="1" x14ac:dyDescent="0.2">
      <c r="B65" s="52"/>
      <c r="C65" s="53" t="str">
        <f t="shared" si="6"/>
        <v>Education</v>
      </c>
      <c r="D65" s="67" t="s">
        <v>147</v>
      </c>
      <c r="E65" s="56"/>
      <c r="F65" s="56"/>
      <c r="G65" s="50"/>
      <c r="H65" s="51"/>
      <c r="I65" s="74"/>
      <c r="J65" s="51"/>
    </row>
    <row r="66" spans="1:19" s="20" customFormat="1" ht="60" customHeight="1" x14ac:dyDescent="0.2">
      <c r="B66" s="52"/>
      <c r="C66" s="53" t="str">
        <f t="shared" si="6"/>
        <v>Education</v>
      </c>
      <c r="D66" s="67" t="s">
        <v>129</v>
      </c>
      <c r="E66" s="56"/>
      <c r="F66" s="56"/>
      <c r="G66" s="50"/>
      <c r="H66" s="51"/>
      <c r="I66" s="74"/>
      <c r="J66" s="51"/>
    </row>
    <row r="67" spans="1:19" s="20" customFormat="1" ht="60" customHeight="1" x14ac:dyDescent="0.2">
      <c r="B67" s="52"/>
      <c r="C67" s="53" t="str">
        <f t="shared" si="6"/>
        <v>Education</v>
      </c>
      <c r="D67" s="67" t="s">
        <v>127</v>
      </c>
      <c r="E67" s="56"/>
      <c r="F67" s="56"/>
      <c r="G67" s="50"/>
      <c r="H67" s="51"/>
      <c r="I67" s="74"/>
      <c r="J67" s="51"/>
    </row>
    <row r="68" spans="1:19" s="20" customFormat="1" ht="60" customHeight="1" x14ac:dyDescent="0.2">
      <c r="B68" s="52"/>
      <c r="C68" s="53" t="str">
        <f t="shared" si="6"/>
        <v>Education</v>
      </c>
      <c r="D68" s="67" t="s">
        <v>130</v>
      </c>
      <c r="E68" s="56"/>
      <c r="F68" s="56"/>
      <c r="G68" s="50"/>
      <c r="H68" s="51"/>
      <c r="I68" s="74"/>
      <c r="J68" s="51"/>
    </row>
    <row r="69" spans="1:19" s="20" customFormat="1" ht="60" customHeight="1" x14ac:dyDescent="0.2">
      <c r="B69" s="52"/>
      <c r="C69" s="53" t="str">
        <f t="shared" si="6"/>
        <v>Education</v>
      </c>
      <c r="D69" s="67" t="s">
        <v>131</v>
      </c>
      <c r="E69" s="56"/>
      <c r="F69" s="56"/>
      <c r="G69" s="50"/>
      <c r="H69" s="51"/>
      <c r="I69" s="74"/>
      <c r="J69" s="51"/>
    </row>
    <row r="70" spans="1:19" s="22" customFormat="1" ht="84.95" customHeight="1" x14ac:dyDescent="0.3">
      <c r="A70" s="90" t="s">
        <v>160</v>
      </c>
      <c r="B70" s="68">
        <v>9</v>
      </c>
      <c r="C70" s="46" t="s">
        <v>36</v>
      </c>
      <c r="D70" s="78" t="s">
        <v>49</v>
      </c>
      <c r="E70" s="48"/>
      <c r="F70" s="49"/>
      <c r="G70" s="95"/>
      <c r="H70" s="51" t="s">
        <v>0</v>
      </c>
      <c r="I70" s="50"/>
      <c r="J70" s="51" t="s">
        <v>0</v>
      </c>
      <c r="K70" s="39"/>
      <c r="Q70" s="20"/>
      <c r="R70" s="20"/>
      <c r="S70" s="20"/>
    </row>
    <row r="71" spans="1:19" s="20" customFormat="1" ht="50.1" customHeight="1" x14ac:dyDescent="0.2">
      <c r="B71" s="52"/>
      <c r="C71" s="53" t="str">
        <f t="shared" ref="C71:C78" si="7">$C$70</f>
        <v>Tournament Planning</v>
      </c>
      <c r="D71" s="73" t="s">
        <v>156</v>
      </c>
      <c r="E71" s="70"/>
      <c r="F71" s="70"/>
      <c r="G71" s="50"/>
      <c r="H71" s="51"/>
      <c r="I71" s="72"/>
      <c r="J71" s="51"/>
      <c r="K71" s="38"/>
      <c r="Q71" s="22"/>
      <c r="R71" s="22"/>
      <c r="S71" s="22"/>
    </row>
    <row r="72" spans="1:19" s="20" customFormat="1" ht="120.75" customHeight="1" x14ac:dyDescent="0.2">
      <c r="B72" s="52"/>
      <c r="C72" s="53" t="str">
        <f t="shared" si="7"/>
        <v>Tournament Planning</v>
      </c>
      <c r="D72" s="59" t="s">
        <v>86</v>
      </c>
      <c r="E72" s="56"/>
      <c r="F72" s="56"/>
      <c r="G72" s="50"/>
      <c r="H72" s="51"/>
      <c r="I72" s="75"/>
      <c r="J72" s="51"/>
      <c r="K72" s="38"/>
    </row>
    <row r="73" spans="1:19" s="20" customFormat="1" ht="60" customHeight="1" x14ac:dyDescent="0.2">
      <c r="B73" s="52"/>
      <c r="C73" s="53" t="str">
        <f t="shared" si="7"/>
        <v>Tournament Planning</v>
      </c>
      <c r="D73" s="59" t="s">
        <v>87</v>
      </c>
      <c r="E73" s="56"/>
      <c r="F73" s="56"/>
      <c r="G73" s="50"/>
      <c r="H73" s="51"/>
      <c r="I73" s="75"/>
      <c r="J73" s="51"/>
      <c r="K73" s="38"/>
    </row>
    <row r="74" spans="1:19" s="20" customFormat="1" ht="60" customHeight="1" x14ac:dyDescent="0.2">
      <c r="B74" s="52"/>
      <c r="C74" s="53" t="str">
        <f t="shared" si="7"/>
        <v>Tournament Planning</v>
      </c>
      <c r="D74" s="67" t="s">
        <v>88</v>
      </c>
      <c r="E74" s="56"/>
      <c r="F74" s="56"/>
      <c r="G74" s="50"/>
      <c r="H74" s="51"/>
      <c r="I74" s="75"/>
      <c r="J74" s="51"/>
      <c r="K74" s="38"/>
    </row>
    <row r="75" spans="1:19" s="20" customFormat="1" ht="82.5" customHeight="1" x14ac:dyDescent="0.2">
      <c r="B75" s="52"/>
      <c r="C75" s="53" t="str">
        <f t="shared" si="7"/>
        <v>Tournament Planning</v>
      </c>
      <c r="D75" s="67" t="s">
        <v>89</v>
      </c>
      <c r="E75" s="56"/>
      <c r="F75" s="56"/>
      <c r="G75" s="50"/>
      <c r="H75" s="51"/>
      <c r="I75" s="75"/>
      <c r="J75" s="51"/>
      <c r="K75" s="38"/>
    </row>
    <row r="76" spans="1:19" s="20" customFormat="1" ht="60" customHeight="1" x14ac:dyDescent="0.2">
      <c r="B76" s="52"/>
      <c r="C76" s="53" t="str">
        <f t="shared" si="7"/>
        <v>Tournament Planning</v>
      </c>
      <c r="D76" s="67" t="s">
        <v>90</v>
      </c>
      <c r="E76" s="56"/>
      <c r="F76" s="56"/>
      <c r="G76" s="50"/>
      <c r="H76" s="51"/>
      <c r="I76" s="75"/>
      <c r="J76" s="51"/>
      <c r="K76" s="38"/>
    </row>
    <row r="77" spans="1:19" s="20" customFormat="1" ht="60" customHeight="1" x14ac:dyDescent="0.2">
      <c r="B77" s="52"/>
      <c r="C77" s="53" t="str">
        <f t="shared" si="7"/>
        <v>Tournament Planning</v>
      </c>
      <c r="D77" s="67" t="s">
        <v>91</v>
      </c>
      <c r="E77" s="56"/>
      <c r="F77" s="56"/>
      <c r="G77" s="50"/>
      <c r="H77" s="51"/>
      <c r="I77" s="75"/>
      <c r="J77" s="51"/>
      <c r="K77" s="38"/>
    </row>
    <row r="78" spans="1:19" s="20" customFormat="1" ht="60" customHeight="1" x14ac:dyDescent="0.2">
      <c r="B78" s="52"/>
      <c r="C78" s="53" t="str">
        <f t="shared" si="7"/>
        <v>Tournament Planning</v>
      </c>
      <c r="D78" s="67" t="s">
        <v>92</v>
      </c>
      <c r="E78" s="56"/>
      <c r="F78" s="56"/>
      <c r="G78" s="50"/>
      <c r="H78" s="51"/>
      <c r="I78" s="75"/>
      <c r="J78" s="51"/>
      <c r="K78" s="38"/>
    </row>
    <row r="79" spans="1:19" s="22" customFormat="1" ht="84.95" customHeight="1" x14ac:dyDescent="0.3">
      <c r="A79" s="90" t="s">
        <v>160</v>
      </c>
      <c r="B79" s="68">
        <v>10</v>
      </c>
      <c r="C79" s="46" t="s">
        <v>37</v>
      </c>
      <c r="D79" s="76" t="s">
        <v>50</v>
      </c>
      <c r="E79" s="48"/>
      <c r="F79" s="49"/>
      <c r="G79" s="95"/>
      <c r="H79" s="51" t="s">
        <v>0</v>
      </c>
      <c r="I79" s="50"/>
      <c r="J79" s="51" t="s">
        <v>0</v>
      </c>
      <c r="K79" s="39"/>
      <c r="Q79" s="20"/>
      <c r="R79" s="20"/>
      <c r="S79" s="20"/>
    </row>
    <row r="80" spans="1:19" s="20" customFormat="1" ht="50.1" customHeight="1" x14ac:dyDescent="0.2">
      <c r="B80" s="52"/>
      <c r="C80" s="53" t="str">
        <f t="shared" ref="C80:C85" si="8">$C$79</f>
        <v>Strength and Conditioning</v>
      </c>
      <c r="D80" s="73" t="s">
        <v>156</v>
      </c>
      <c r="E80" s="55"/>
      <c r="F80" s="56"/>
      <c r="G80" s="50"/>
      <c r="H80" s="51"/>
      <c r="I80" s="72"/>
      <c r="J80" s="51"/>
      <c r="K80" s="38"/>
      <c r="Q80" s="22"/>
      <c r="R80" s="22"/>
      <c r="S80" s="22"/>
    </row>
    <row r="81" spans="1:19" s="20" customFormat="1" ht="84.75" customHeight="1" x14ac:dyDescent="0.2">
      <c r="B81" s="52"/>
      <c r="C81" s="53" t="str">
        <f t="shared" si="8"/>
        <v>Strength and Conditioning</v>
      </c>
      <c r="D81" s="59" t="s">
        <v>95</v>
      </c>
      <c r="E81" s="56"/>
      <c r="F81" s="56"/>
      <c r="G81" s="50"/>
      <c r="H81" s="51"/>
      <c r="I81" s="75"/>
      <c r="J81" s="51"/>
      <c r="K81" s="38"/>
    </row>
    <row r="82" spans="1:19" s="20" customFormat="1" ht="96.75" customHeight="1" x14ac:dyDescent="0.2">
      <c r="B82" s="52"/>
      <c r="C82" s="53"/>
      <c r="D82" s="59" t="s">
        <v>148</v>
      </c>
      <c r="E82" s="56"/>
      <c r="F82" s="56"/>
      <c r="G82" s="50"/>
      <c r="H82" s="51"/>
      <c r="I82" s="75"/>
      <c r="J82" s="51"/>
      <c r="K82" s="38"/>
    </row>
    <row r="83" spans="1:19" s="20" customFormat="1" ht="60" customHeight="1" x14ac:dyDescent="0.2">
      <c r="B83" s="52"/>
      <c r="C83" s="53" t="str">
        <f t="shared" si="8"/>
        <v>Strength and Conditioning</v>
      </c>
      <c r="D83" s="67" t="s">
        <v>96</v>
      </c>
      <c r="E83" s="56"/>
      <c r="F83" s="56"/>
      <c r="G83" s="50"/>
      <c r="H83" s="51"/>
      <c r="I83" s="75"/>
      <c r="J83" s="51"/>
      <c r="K83" s="38"/>
    </row>
    <row r="84" spans="1:19" s="20" customFormat="1" ht="78" customHeight="1" x14ac:dyDescent="0.2">
      <c r="B84" s="52"/>
      <c r="C84" s="53" t="str">
        <f t="shared" si="8"/>
        <v>Strength and Conditioning</v>
      </c>
      <c r="D84" s="67" t="s">
        <v>94</v>
      </c>
      <c r="E84" s="56"/>
      <c r="F84" s="56"/>
      <c r="G84" s="50"/>
      <c r="H84" s="51"/>
      <c r="I84" s="75"/>
      <c r="J84" s="51"/>
      <c r="K84" s="38"/>
    </row>
    <row r="85" spans="1:19" s="20" customFormat="1" ht="60" customHeight="1" x14ac:dyDescent="0.2">
      <c r="B85" s="52"/>
      <c r="C85" s="53" t="str">
        <f t="shared" si="8"/>
        <v>Strength and Conditioning</v>
      </c>
      <c r="D85" s="67" t="s">
        <v>93</v>
      </c>
      <c r="E85" s="56"/>
      <c r="F85" s="56"/>
      <c r="G85" s="50"/>
      <c r="H85" s="51"/>
      <c r="I85" s="75"/>
      <c r="J85" s="51"/>
      <c r="K85" s="38"/>
    </row>
    <row r="86" spans="1:19" s="22" customFormat="1" ht="84.95" customHeight="1" x14ac:dyDescent="0.3">
      <c r="A86" s="90" t="s">
        <v>160</v>
      </c>
      <c r="B86" s="68">
        <v>11</v>
      </c>
      <c r="C86" s="46" t="s">
        <v>38</v>
      </c>
      <c r="D86" s="76" t="s">
        <v>51</v>
      </c>
      <c r="E86" s="48"/>
      <c r="F86" s="49"/>
      <c r="G86" s="95"/>
      <c r="H86" s="51" t="s">
        <v>0</v>
      </c>
      <c r="I86" s="50"/>
      <c r="J86" s="51" t="s">
        <v>0</v>
      </c>
      <c r="K86" s="39"/>
      <c r="Q86" s="20"/>
      <c r="R86" s="20"/>
      <c r="S86" s="20"/>
    </row>
    <row r="87" spans="1:19" s="20" customFormat="1" ht="50.1" customHeight="1" x14ac:dyDescent="0.2">
      <c r="B87" s="52"/>
      <c r="C87" s="53" t="str">
        <f t="shared" ref="C87:C93" si="9">$C$86</f>
        <v>Sports Science &amp; Medicine</v>
      </c>
      <c r="D87" s="69" t="s">
        <v>156</v>
      </c>
      <c r="E87" s="70"/>
      <c r="F87" s="70"/>
      <c r="G87" s="50"/>
      <c r="H87" s="51"/>
      <c r="I87" s="72"/>
      <c r="J87" s="51"/>
      <c r="K87" s="38"/>
      <c r="Q87" s="22"/>
      <c r="R87" s="22"/>
      <c r="S87" s="22"/>
    </row>
    <row r="88" spans="1:19" s="20" customFormat="1" ht="115.5" customHeight="1" x14ac:dyDescent="0.2">
      <c r="B88" s="52"/>
      <c r="C88" s="53" t="str">
        <f t="shared" si="9"/>
        <v>Sports Science &amp; Medicine</v>
      </c>
      <c r="D88" s="59" t="s">
        <v>98</v>
      </c>
      <c r="E88" s="56"/>
      <c r="F88" s="56"/>
      <c r="G88" s="50"/>
      <c r="H88" s="51"/>
      <c r="I88" s="75"/>
      <c r="J88" s="51"/>
      <c r="K88" s="38"/>
    </row>
    <row r="89" spans="1:19" s="20" customFormat="1" ht="84.75" customHeight="1" x14ac:dyDescent="0.2">
      <c r="B89" s="52"/>
      <c r="C89" s="53" t="str">
        <f t="shared" si="9"/>
        <v>Sports Science &amp; Medicine</v>
      </c>
      <c r="D89" s="59" t="s">
        <v>100</v>
      </c>
      <c r="E89" s="56"/>
      <c r="F89" s="56"/>
      <c r="G89" s="50"/>
      <c r="H89" s="51"/>
      <c r="I89" s="75"/>
      <c r="J89" s="51"/>
      <c r="K89" s="38"/>
    </row>
    <row r="90" spans="1:19" s="20" customFormat="1" ht="60" customHeight="1" x14ac:dyDescent="0.2">
      <c r="B90" s="52"/>
      <c r="C90" s="53" t="str">
        <f t="shared" si="9"/>
        <v>Sports Science &amp; Medicine</v>
      </c>
      <c r="D90" s="67" t="s">
        <v>99</v>
      </c>
      <c r="E90" s="56"/>
      <c r="F90" s="56"/>
      <c r="G90" s="50"/>
      <c r="H90" s="51"/>
      <c r="I90" s="75"/>
      <c r="J90" s="51"/>
      <c r="K90" s="38"/>
    </row>
    <row r="91" spans="1:19" s="20" customFormat="1" ht="60" customHeight="1" x14ac:dyDescent="0.2">
      <c r="B91" s="52"/>
      <c r="C91" s="53" t="str">
        <f t="shared" si="9"/>
        <v>Sports Science &amp; Medicine</v>
      </c>
      <c r="D91" s="67" t="s">
        <v>97</v>
      </c>
      <c r="E91" s="56"/>
      <c r="F91" s="56"/>
      <c r="G91" s="50"/>
      <c r="H91" s="51"/>
      <c r="I91" s="75"/>
      <c r="J91" s="51"/>
      <c r="K91" s="38"/>
    </row>
    <row r="92" spans="1:19" s="20" customFormat="1" ht="60" customHeight="1" x14ac:dyDescent="0.2">
      <c r="B92" s="52"/>
      <c r="C92" s="53" t="str">
        <f t="shared" si="9"/>
        <v>Sports Science &amp; Medicine</v>
      </c>
      <c r="D92" s="67" t="s">
        <v>101</v>
      </c>
      <c r="E92" s="56"/>
      <c r="F92" s="56"/>
      <c r="G92" s="50"/>
      <c r="H92" s="51"/>
      <c r="I92" s="75"/>
      <c r="J92" s="51"/>
      <c r="K92" s="38"/>
    </row>
    <row r="93" spans="1:19" s="20" customFormat="1" ht="60" customHeight="1" x14ac:dyDescent="0.2">
      <c r="B93" s="52"/>
      <c r="C93" s="53" t="str">
        <f t="shared" si="9"/>
        <v>Sports Science &amp; Medicine</v>
      </c>
      <c r="D93" s="67" t="s">
        <v>102</v>
      </c>
      <c r="E93" s="56"/>
      <c r="F93" s="56"/>
      <c r="G93" s="50"/>
      <c r="H93" s="51"/>
      <c r="I93" s="75"/>
      <c r="J93" s="51"/>
      <c r="K93" s="38"/>
    </row>
    <row r="94" spans="1:19" s="22" customFormat="1" ht="84.95" customHeight="1" x14ac:dyDescent="0.3">
      <c r="A94" s="90" t="s">
        <v>160</v>
      </c>
      <c r="B94" s="68">
        <v>12</v>
      </c>
      <c r="C94" s="46" t="s">
        <v>39</v>
      </c>
      <c r="D94" s="76" t="s">
        <v>52</v>
      </c>
      <c r="E94" s="48"/>
      <c r="F94" s="49"/>
      <c r="G94" s="95"/>
      <c r="H94" s="51" t="s">
        <v>0</v>
      </c>
      <c r="I94" s="50"/>
      <c r="J94" s="51" t="s">
        <v>0</v>
      </c>
      <c r="K94" s="39"/>
      <c r="Q94" s="20"/>
      <c r="R94" s="20"/>
      <c r="S94" s="20"/>
    </row>
    <row r="95" spans="1:19" s="20" customFormat="1" ht="66.75" customHeight="1" x14ac:dyDescent="0.2">
      <c r="B95" s="52"/>
      <c r="C95" s="53" t="str">
        <f t="shared" ref="C95:C101" si="10">$C$94</f>
        <v>Program Finance</v>
      </c>
      <c r="D95" s="73" t="s">
        <v>156</v>
      </c>
      <c r="E95" s="56"/>
      <c r="F95" s="70"/>
      <c r="G95" s="50"/>
      <c r="H95" s="51"/>
      <c r="I95" s="72"/>
      <c r="J95" s="51"/>
      <c r="K95" s="38"/>
      <c r="Q95" s="22"/>
      <c r="R95" s="22"/>
      <c r="S95" s="22"/>
    </row>
    <row r="96" spans="1:19" s="20" customFormat="1" ht="66.75" customHeight="1" x14ac:dyDescent="0.2">
      <c r="B96" s="52"/>
      <c r="C96" s="53"/>
      <c r="D96" s="59" t="s">
        <v>152</v>
      </c>
      <c r="E96" s="56"/>
      <c r="F96" s="56"/>
      <c r="G96" s="50"/>
      <c r="H96" s="51"/>
      <c r="I96" s="72"/>
      <c r="J96" s="51"/>
      <c r="K96" s="38"/>
      <c r="Q96" s="22"/>
      <c r="R96" s="22"/>
      <c r="S96" s="22"/>
    </row>
    <row r="97" spans="1:19" s="20" customFormat="1" ht="66.75" customHeight="1" x14ac:dyDescent="0.2">
      <c r="B97" s="52"/>
      <c r="C97" s="53"/>
      <c r="D97" s="59" t="s">
        <v>151</v>
      </c>
      <c r="E97" s="56"/>
      <c r="F97" s="56"/>
      <c r="G97" s="50"/>
      <c r="H97" s="51"/>
      <c r="I97" s="72"/>
      <c r="J97" s="51"/>
      <c r="K97" s="38"/>
      <c r="Q97" s="22"/>
      <c r="R97" s="22"/>
      <c r="S97" s="22"/>
    </row>
    <row r="98" spans="1:19" s="20" customFormat="1" ht="86.25" customHeight="1" x14ac:dyDescent="0.2">
      <c r="B98" s="52"/>
      <c r="C98" s="53"/>
      <c r="D98" s="79" t="s">
        <v>104</v>
      </c>
      <c r="E98" s="56"/>
      <c r="F98" s="56"/>
      <c r="G98" s="50"/>
      <c r="H98" s="51"/>
      <c r="I98" s="72"/>
      <c r="J98" s="51"/>
      <c r="K98" s="38"/>
      <c r="Q98" s="22"/>
      <c r="R98" s="22"/>
      <c r="S98" s="22"/>
    </row>
    <row r="99" spans="1:19" s="20" customFormat="1" ht="87" customHeight="1" x14ac:dyDescent="0.2">
      <c r="B99" s="52"/>
      <c r="C99" s="53" t="str">
        <f t="shared" si="10"/>
        <v>Program Finance</v>
      </c>
      <c r="D99" s="67" t="s">
        <v>103</v>
      </c>
      <c r="E99" s="56"/>
      <c r="F99" s="56"/>
      <c r="G99" s="50"/>
      <c r="H99" s="51"/>
      <c r="I99" s="75"/>
      <c r="J99" s="51"/>
      <c r="K99" s="38"/>
    </row>
    <row r="100" spans="1:19" s="20" customFormat="1" ht="60" customHeight="1" x14ac:dyDescent="0.2">
      <c r="B100" s="52"/>
      <c r="C100" s="53" t="str">
        <f t="shared" si="10"/>
        <v>Program Finance</v>
      </c>
      <c r="D100" s="67" t="s">
        <v>149</v>
      </c>
      <c r="E100" s="55"/>
      <c r="F100" s="56"/>
      <c r="G100" s="50"/>
      <c r="H100" s="51"/>
      <c r="I100" s="75"/>
      <c r="J100" s="51"/>
      <c r="K100" s="38"/>
    </row>
    <row r="101" spans="1:19" s="20" customFormat="1" ht="60" customHeight="1" x14ac:dyDescent="0.2">
      <c r="B101" s="52"/>
      <c r="C101" s="53" t="str">
        <f t="shared" si="10"/>
        <v>Program Finance</v>
      </c>
      <c r="D101" s="67" t="s">
        <v>150</v>
      </c>
      <c r="E101" s="56"/>
      <c r="F101" s="56"/>
      <c r="G101" s="50"/>
      <c r="H101" s="51"/>
      <c r="I101" s="75"/>
      <c r="J101" s="51"/>
      <c r="K101" s="38"/>
    </row>
    <row r="102" spans="1:19" s="22" customFormat="1" ht="84.95" customHeight="1" x14ac:dyDescent="0.3">
      <c r="A102" s="90" t="s">
        <v>160</v>
      </c>
      <c r="B102" s="68">
        <v>13</v>
      </c>
      <c r="C102" s="46" t="s">
        <v>40</v>
      </c>
      <c r="D102" s="76" t="s">
        <v>56</v>
      </c>
      <c r="E102" s="48"/>
      <c r="F102" s="49"/>
      <c r="G102" s="95"/>
      <c r="H102" s="51" t="s">
        <v>0</v>
      </c>
      <c r="I102" s="50"/>
      <c r="J102" s="51" t="s">
        <v>0</v>
      </c>
      <c r="K102" s="39"/>
      <c r="Q102" s="20"/>
      <c r="R102" s="20"/>
      <c r="S102" s="20"/>
    </row>
    <row r="103" spans="1:19" s="20" customFormat="1" ht="60" customHeight="1" x14ac:dyDescent="0.2">
      <c r="B103" s="52"/>
      <c r="C103" s="53" t="str">
        <f t="shared" ref="C103:C111" si="11">$C$102</f>
        <v>Talent Attraction and ID</v>
      </c>
      <c r="D103" s="73" t="s">
        <v>156</v>
      </c>
      <c r="E103" s="70"/>
      <c r="F103" s="70"/>
      <c r="G103" s="50"/>
      <c r="H103" s="51"/>
      <c r="I103" s="72"/>
      <c r="J103" s="51"/>
      <c r="K103" s="38"/>
      <c r="Q103" s="22"/>
      <c r="R103" s="22"/>
      <c r="S103" s="22"/>
    </row>
    <row r="104" spans="1:19" s="20" customFormat="1" ht="60" customHeight="1" x14ac:dyDescent="0.2">
      <c r="B104" s="52"/>
      <c r="C104" s="53" t="str">
        <f t="shared" si="11"/>
        <v>Talent Attraction and ID</v>
      </c>
      <c r="D104" s="59" t="s">
        <v>109</v>
      </c>
      <c r="E104" s="56"/>
      <c r="F104" s="56"/>
      <c r="G104" s="50"/>
      <c r="H104" s="51"/>
      <c r="I104" s="75"/>
      <c r="J104" s="51"/>
      <c r="K104" s="38"/>
    </row>
    <row r="105" spans="1:19" s="20" customFormat="1" ht="117.75" customHeight="1" x14ac:dyDescent="0.2">
      <c r="B105" s="52"/>
      <c r="C105" s="53" t="str">
        <f t="shared" si="11"/>
        <v>Talent Attraction and ID</v>
      </c>
      <c r="D105" s="59" t="s">
        <v>153</v>
      </c>
      <c r="E105" s="56"/>
      <c r="F105" s="56"/>
      <c r="G105" s="50"/>
      <c r="H105" s="51"/>
      <c r="I105" s="75"/>
      <c r="J105" s="51"/>
      <c r="K105" s="38"/>
    </row>
    <row r="106" spans="1:19" s="20" customFormat="1" ht="60" customHeight="1" x14ac:dyDescent="0.2">
      <c r="B106" s="52"/>
      <c r="C106" s="53" t="str">
        <f t="shared" si="11"/>
        <v>Talent Attraction and ID</v>
      </c>
      <c r="D106" s="67" t="s">
        <v>107</v>
      </c>
      <c r="E106" s="56"/>
      <c r="F106" s="56"/>
      <c r="G106" s="50"/>
      <c r="H106" s="51"/>
      <c r="I106" s="75"/>
      <c r="J106" s="51"/>
      <c r="K106" s="38"/>
    </row>
    <row r="107" spans="1:19" s="20" customFormat="1" ht="60" customHeight="1" x14ac:dyDescent="0.2">
      <c r="B107" s="52"/>
      <c r="C107" s="53" t="str">
        <f t="shared" si="11"/>
        <v>Talent Attraction and ID</v>
      </c>
      <c r="D107" s="67" t="s">
        <v>108</v>
      </c>
      <c r="E107" s="56"/>
      <c r="F107" s="56"/>
      <c r="G107" s="50"/>
      <c r="H107" s="51"/>
      <c r="I107" s="75"/>
      <c r="J107" s="51"/>
      <c r="K107" s="38"/>
    </row>
    <row r="108" spans="1:19" s="20" customFormat="1" ht="100.5" customHeight="1" x14ac:dyDescent="0.2">
      <c r="B108" s="52"/>
      <c r="C108" s="53" t="str">
        <f t="shared" si="11"/>
        <v>Talent Attraction and ID</v>
      </c>
      <c r="D108" s="81" t="s">
        <v>106</v>
      </c>
      <c r="E108" s="56"/>
      <c r="F108" s="56"/>
      <c r="G108" s="50"/>
      <c r="H108" s="51"/>
      <c r="I108" s="75"/>
      <c r="J108" s="51"/>
      <c r="K108" s="38"/>
    </row>
    <row r="109" spans="1:19" s="20" customFormat="1" ht="60" customHeight="1" x14ac:dyDescent="0.2">
      <c r="B109" s="52"/>
      <c r="C109" s="53" t="str">
        <f t="shared" si="11"/>
        <v>Talent Attraction and ID</v>
      </c>
      <c r="D109" s="67" t="s">
        <v>110</v>
      </c>
      <c r="E109" s="56"/>
      <c r="F109" s="56"/>
      <c r="G109" s="50"/>
      <c r="H109" s="51"/>
      <c r="I109" s="75"/>
      <c r="J109" s="51"/>
      <c r="K109" s="38"/>
    </row>
    <row r="110" spans="1:19" s="20" customFormat="1" ht="82.5" customHeight="1" x14ac:dyDescent="0.2">
      <c r="B110" s="52"/>
      <c r="C110" s="53" t="str">
        <f t="shared" si="11"/>
        <v>Talent Attraction and ID</v>
      </c>
      <c r="D110" s="67" t="s">
        <v>105</v>
      </c>
      <c r="E110" s="56"/>
      <c r="F110" s="56"/>
      <c r="G110" s="50"/>
      <c r="H110" s="51"/>
      <c r="I110" s="75"/>
      <c r="J110" s="51"/>
      <c r="K110" s="38"/>
    </row>
    <row r="111" spans="1:19" s="20" customFormat="1" ht="60" customHeight="1" x14ac:dyDescent="0.2">
      <c r="B111" s="52"/>
      <c r="C111" s="53" t="str">
        <f t="shared" si="11"/>
        <v>Talent Attraction and ID</v>
      </c>
      <c r="D111" s="67" t="s">
        <v>111</v>
      </c>
      <c r="E111" s="56"/>
      <c r="F111" s="56"/>
      <c r="G111" s="50"/>
      <c r="H111" s="51"/>
      <c r="I111" s="75"/>
      <c r="J111" s="51"/>
      <c r="K111" s="38"/>
    </row>
    <row r="112" spans="1:19" s="22" customFormat="1" ht="84.95" customHeight="1" x14ac:dyDescent="0.3">
      <c r="A112" s="90" t="s">
        <v>160</v>
      </c>
      <c r="B112" s="68">
        <v>14</v>
      </c>
      <c r="C112" s="46" t="s">
        <v>4</v>
      </c>
      <c r="D112" s="76" t="s">
        <v>55</v>
      </c>
      <c r="E112" s="48"/>
      <c r="F112" s="49"/>
      <c r="G112" s="95"/>
      <c r="H112" s="51" t="s">
        <v>0</v>
      </c>
      <c r="I112" s="50"/>
      <c r="J112" s="51" t="s">
        <v>0</v>
      </c>
      <c r="K112" s="39"/>
      <c r="Q112" s="20"/>
      <c r="R112" s="20"/>
      <c r="S112" s="20"/>
    </row>
    <row r="113" spans="2:19" s="20" customFormat="1" ht="50.1" customHeight="1" x14ac:dyDescent="0.2">
      <c r="B113" s="52"/>
      <c r="C113" s="53" t="str">
        <f t="shared" ref="C113:C120" si="12">$C$112</f>
        <v>Facilities</v>
      </c>
      <c r="D113" s="73" t="s">
        <v>156</v>
      </c>
      <c r="E113" s="70"/>
      <c r="F113" s="70"/>
      <c r="G113" s="50"/>
      <c r="H113" s="51"/>
      <c r="I113" s="72"/>
      <c r="J113" s="51"/>
      <c r="K113" s="38"/>
      <c r="Q113" s="22"/>
      <c r="R113" s="22"/>
      <c r="S113" s="22"/>
    </row>
    <row r="114" spans="2:19" s="20" customFormat="1" ht="60" customHeight="1" x14ac:dyDescent="0.2">
      <c r="B114" s="52"/>
      <c r="C114" s="53" t="str">
        <f t="shared" si="12"/>
        <v>Facilities</v>
      </c>
      <c r="D114" s="59" t="s">
        <v>121</v>
      </c>
      <c r="E114" s="56"/>
      <c r="F114" s="56"/>
      <c r="G114" s="50"/>
      <c r="H114" s="51"/>
      <c r="I114" s="75"/>
      <c r="J114" s="51"/>
      <c r="K114" s="38"/>
    </row>
    <row r="115" spans="2:19" s="20" customFormat="1" ht="60" customHeight="1" x14ac:dyDescent="0.2">
      <c r="B115" s="52"/>
      <c r="C115" s="53"/>
      <c r="D115" s="59" t="s">
        <v>123</v>
      </c>
      <c r="E115" s="56"/>
      <c r="F115" s="56"/>
      <c r="G115" s="50"/>
      <c r="H115" s="51"/>
      <c r="I115" s="75"/>
      <c r="J115" s="51"/>
      <c r="K115" s="38"/>
    </row>
    <row r="116" spans="2:19" s="20" customFormat="1" ht="60" customHeight="1" x14ac:dyDescent="0.2">
      <c r="B116" s="52"/>
      <c r="C116" s="53" t="str">
        <f t="shared" si="12"/>
        <v>Facilities</v>
      </c>
      <c r="D116" s="61" t="s">
        <v>120</v>
      </c>
      <c r="E116" s="56"/>
      <c r="F116" s="56"/>
      <c r="G116" s="50"/>
      <c r="H116" s="51"/>
      <c r="I116" s="75"/>
      <c r="J116" s="51"/>
      <c r="K116" s="38"/>
    </row>
    <row r="117" spans="2:19" s="20" customFormat="1" ht="60" customHeight="1" x14ac:dyDescent="0.2">
      <c r="B117" s="52"/>
      <c r="C117" s="53"/>
      <c r="D117" s="61" t="s">
        <v>122</v>
      </c>
      <c r="E117" s="56"/>
      <c r="F117" s="56"/>
      <c r="G117" s="50"/>
      <c r="H117" s="51"/>
      <c r="I117" s="75"/>
      <c r="J117" s="51"/>
      <c r="K117" s="38"/>
    </row>
    <row r="118" spans="2:19" s="20" customFormat="1" ht="60" customHeight="1" x14ac:dyDescent="0.2">
      <c r="B118" s="52"/>
      <c r="C118" s="53" t="str">
        <f t="shared" si="12"/>
        <v>Facilities</v>
      </c>
      <c r="D118" s="61" t="s">
        <v>124</v>
      </c>
      <c r="E118" s="56"/>
      <c r="F118" s="56"/>
      <c r="G118" s="50"/>
      <c r="H118" s="51"/>
      <c r="I118" s="75"/>
      <c r="J118" s="51"/>
      <c r="K118" s="38"/>
    </row>
    <row r="119" spans="2:19" s="20" customFormat="1" ht="60" customHeight="1" x14ac:dyDescent="0.2">
      <c r="B119" s="52"/>
      <c r="C119" s="53" t="str">
        <f t="shared" si="12"/>
        <v>Facilities</v>
      </c>
      <c r="D119" s="61" t="s">
        <v>125</v>
      </c>
      <c r="E119" s="56"/>
      <c r="F119" s="56"/>
      <c r="G119" s="50"/>
      <c r="H119" s="51"/>
      <c r="I119" s="75"/>
      <c r="J119" s="51"/>
      <c r="K119" s="38"/>
    </row>
    <row r="120" spans="2:19" s="20" customFormat="1" ht="60" customHeight="1" x14ac:dyDescent="0.2">
      <c r="B120" s="52"/>
      <c r="C120" s="53" t="str">
        <f t="shared" si="12"/>
        <v>Facilities</v>
      </c>
      <c r="D120" s="61" t="s">
        <v>119</v>
      </c>
      <c r="E120" s="56"/>
      <c r="F120" s="56"/>
      <c r="G120" s="50"/>
      <c r="H120" s="51"/>
      <c r="I120" s="75"/>
      <c r="J120" s="51"/>
      <c r="K120" s="38"/>
    </row>
    <row r="121" spans="2:19" ht="15.75" thickBot="1" x14ac:dyDescent="0.25">
      <c r="B121" s="41"/>
      <c r="C121" s="42"/>
      <c r="D121" s="42"/>
      <c r="E121" s="42"/>
      <c r="F121" s="42"/>
      <c r="G121" s="42"/>
      <c r="H121" s="42"/>
      <c r="I121" s="42"/>
      <c r="J121" s="43"/>
      <c r="Q121" s="20"/>
      <c r="R121" s="20"/>
      <c r="S121" s="20"/>
    </row>
  </sheetData>
  <sheetProtection insertColumns="0" insertRows="0" insertHyperlinks="0"/>
  <autoFilter ref="A3:S120"/>
  <conditionalFormatting sqref="H4:H10 J4:J36 J38:J39 J43:J55 J57 J59:J73 J77:J87 J89 H13:H120 J91:J120">
    <cfRule type="cellIs" dxfId="106" priority="360" operator="equal">
      <formula>"Gold"</formula>
    </cfRule>
    <cfRule type="cellIs" dxfId="105" priority="361" operator="equal">
      <formula>"Amber"</formula>
    </cfRule>
    <cfRule type="cellIs" dxfId="104" priority="362" operator="equal">
      <formula>"Red"</formula>
    </cfRule>
    <cfRule type="cellIs" dxfId="103" priority="363" operator="equal">
      <formula>"Green"</formula>
    </cfRule>
  </conditionalFormatting>
  <conditionalFormatting sqref="J4">
    <cfRule type="cellIs" dxfId="102" priority="340" operator="equal">
      <formula>"Gold"</formula>
    </cfRule>
    <cfRule type="cellIs" dxfId="101" priority="341" operator="equal">
      <formula>"Amber"</formula>
    </cfRule>
    <cfRule type="cellIs" dxfId="100" priority="342" operator="equal">
      <formula>"Red"</formula>
    </cfRule>
    <cfRule type="cellIs" dxfId="99" priority="343" operator="equal">
      <formula>"Green"</formula>
    </cfRule>
  </conditionalFormatting>
  <conditionalFormatting sqref="J18">
    <cfRule type="cellIs" dxfId="98" priority="328" operator="equal">
      <formula>"Gold"</formula>
    </cfRule>
    <cfRule type="cellIs" dxfId="97" priority="329" operator="equal">
      <formula>"Amber"</formula>
    </cfRule>
    <cfRule type="cellIs" dxfId="96" priority="330" operator="equal">
      <formula>"Red"</formula>
    </cfRule>
    <cfRule type="cellIs" dxfId="95" priority="331" operator="equal">
      <formula>"Green"</formula>
    </cfRule>
  </conditionalFormatting>
  <conditionalFormatting sqref="J26">
    <cfRule type="cellIs" dxfId="94" priority="236" operator="equal">
      <formula>"Gold"</formula>
    </cfRule>
    <cfRule type="cellIs" dxfId="93" priority="237" operator="equal">
      <formula>"Amber"</formula>
    </cfRule>
    <cfRule type="cellIs" dxfId="92" priority="238" operator="equal">
      <formula>"Red"</formula>
    </cfRule>
    <cfRule type="cellIs" dxfId="91" priority="239" operator="equal">
      <formula>"Green"</formula>
    </cfRule>
  </conditionalFormatting>
  <conditionalFormatting sqref="I11:J11 I61 I112 I44 I102 I94 I86 I79 I70 I53 I34 I26:J26 I18:J18 I4:J4 H4:H10 J4:J36 J38:J39 J43:J55 J57 J59:J73 J77:J87 J89 H13:H120 J91:J120">
    <cfRule type="expression" dxfId="90" priority="191">
      <formula>H4="Indeterminate"</formula>
    </cfRule>
  </conditionalFormatting>
  <conditionalFormatting sqref="J34:J36 J38:J39">
    <cfRule type="cellIs" dxfId="89" priority="142" operator="equal">
      <formula>"Gold"</formula>
    </cfRule>
    <cfRule type="cellIs" dxfId="88" priority="143" operator="equal">
      <formula>"Amber"</formula>
    </cfRule>
    <cfRule type="cellIs" dxfId="87" priority="144" operator="equal">
      <formula>"Red"</formula>
    </cfRule>
    <cfRule type="cellIs" dxfId="86" priority="145" operator="equal">
      <formula>"Green"</formula>
    </cfRule>
  </conditionalFormatting>
  <conditionalFormatting sqref="J34:J36 J38:J39">
    <cfRule type="expression" dxfId="85" priority="141">
      <formula>J34="Indeterminate"</formula>
    </cfRule>
  </conditionalFormatting>
  <conditionalFormatting sqref="H11">
    <cfRule type="cellIs" dxfId="84" priority="137" operator="equal">
      <formula>"Gold"</formula>
    </cfRule>
    <cfRule type="cellIs" dxfId="83" priority="138" operator="equal">
      <formula>"Amber"</formula>
    </cfRule>
    <cfRule type="cellIs" dxfId="82" priority="139" operator="equal">
      <formula>"Red"</formula>
    </cfRule>
    <cfRule type="cellIs" dxfId="81" priority="140" operator="equal">
      <formula>"Green"</formula>
    </cfRule>
  </conditionalFormatting>
  <conditionalFormatting sqref="H11">
    <cfRule type="expression" dxfId="80" priority="136">
      <formula>H11="Indeterminate"</formula>
    </cfRule>
  </conditionalFormatting>
  <conditionalFormatting sqref="J5:J6">
    <cfRule type="cellIs" dxfId="79" priority="127" operator="equal">
      <formula>"Gold"</formula>
    </cfRule>
    <cfRule type="cellIs" dxfId="78" priority="128" operator="equal">
      <formula>"Amber"</formula>
    </cfRule>
    <cfRule type="cellIs" dxfId="77" priority="129" operator="equal">
      <formula>"Red"</formula>
    </cfRule>
    <cfRule type="cellIs" dxfId="76" priority="130" operator="equal">
      <formula>"Green"</formula>
    </cfRule>
  </conditionalFormatting>
  <conditionalFormatting sqref="J5:J6">
    <cfRule type="expression" dxfId="75" priority="126">
      <formula>J5="Indeterminate"</formula>
    </cfRule>
  </conditionalFormatting>
  <conditionalFormatting sqref="J37">
    <cfRule type="cellIs" dxfId="74" priority="117" operator="equal">
      <formula>"Gold"</formula>
    </cfRule>
    <cfRule type="cellIs" dxfId="73" priority="118" operator="equal">
      <formula>"Amber"</formula>
    </cfRule>
    <cfRule type="cellIs" dxfId="72" priority="119" operator="equal">
      <formula>"Red"</formula>
    </cfRule>
    <cfRule type="cellIs" dxfId="71" priority="120" operator="equal">
      <formula>"Green"</formula>
    </cfRule>
  </conditionalFormatting>
  <conditionalFormatting sqref="J37">
    <cfRule type="expression" dxfId="70" priority="116">
      <formula>J37="Indeterminate"</formula>
    </cfRule>
  </conditionalFormatting>
  <conditionalFormatting sqref="J37">
    <cfRule type="cellIs" dxfId="69" priority="107" operator="equal">
      <formula>"Gold"</formula>
    </cfRule>
    <cfRule type="cellIs" dxfId="68" priority="108" operator="equal">
      <formula>"Amber"</formula>
    </cfRule>
    <cfRule type="cellIs" dxfId="67" priority="109" operator="equal">
      <formula>"Red"</formula>
    </cfRule>
    <cfRule type="cellIs" dxfId="66" priority="110" operator="equal">
      <formula>"Green"</formula>
    </cfRule>
  </conditionalFormatting>
  <conditionalFormatting sqref="J37">
    <cfRule type="expression" dxfId="65" priority="106">
      <formula>J37="Indeterminate"</formula>
    </cfRule>
  </conditionalFormatting>
  <conditionalFormatting sqref="J40">
    <cfRule type="cellIs" dxfId="64" priority="102" operator="equal">
      <formula>"Gold"</formula>
    </cfRule>
    <cfRule type="cellIs" dxfId="63" priority="103" operator="equal">
      <formula>"Amber"</formula>
    </cfRule>
    <cfRule type="cellIs" dxfId="62" priority="104" operator="equal">
      <formula>"Red"</formula>
    </cfRule>
    <cfRule type="cellIs" dxfId="61" priority="105" operator="equal">
      <formula>"Green"</formula>
    </cfRule>
  </conditionalFormatting>
  <conditionalFormatting sqref="J40">
    <cfRule type="expression" dxfId="60" priority="101">
      <formula>J40="Indeterminate"</formula>
    </cfRule>
  </conditionalFormatting>
  <conditionalFormatting sqref="J40">
    <cfRule type="cellIs" dxfId="59" priority="92" operator="equal">
      <formula>"Gold"</formula>
    </cfRule>
    <cfRule type="cellIs" dxfId="58" priority="93" operator="equal">
      <formula>"Amber"</formula>
    </cfRule>
    <cfRule type="cellIs" dxfId="57" priority="94" operator="equal">
      <formula>"Red"</formula>
    </cfRule>
    <cfRule type="cellIs" dxfId="56" priority="95" operator="equal">
      <formula>"Green"</formula>
    </cfRule>
  </conditionalFormatting>
  <conditionalFormatting sqref="J40">
    <cfRule type="expression" dxfId="55" priority="91">
      <formula>J40="Indeterminate"</formula>
    </cfRule>
  </conditionalFormatting>
  <conditionalFormatting sqref="J41">
    <cfRule type="cellIs" dxfId="54" priority="87" operator="equal">
      <formula>"Gold"</formula>
    </cfRule>
    <cfRule type="cellIs" dxfId="53" priority="88" operator="equal">
      <formula>"Amber"</formula>
    </cfRule>
    <cfRule type="cellIs" dxfId="52" priority="89" operator="equal">
      <formula>"Red"</formula>
    </cfRule>
    <cfRule type="cellIs" dxfId="51" priority="90" operator="equal">
      <formula>"Green"</formula>
    </cfRule>
  </conditionalFormatting>
  <conditionalFormatting sqref="J41">
    <cfRule type="expression" dxfId="50" priority="86">
      <formula>J41="Indeterminate"</formula>
    </cfRule>
  </conditionalFormatting>
  <conditionalFormatting sqref="J41">
    <cfRule type="cellIs" dxfId="49" priority="77" operator="equal">
      <formula>"Gold"</formula>
    </cfRule>
    <cfRule type="cellIs" dxfId="48" priority="78" operator="equal">
      <formula>"Amber"</formula>
    </cfRule>
    <cfRule type="cellIs" dxfId="47" priority="79" operator="equal">
      <formula>"Red"</formula>
    </cfRule>
    <cfRule type="cellIs" dxfId="46" priority="80" operator="equal">
      <formula>"Green"</formula>
    </cfRule>
  </conditionalFormatting>
  <conditionalFormatting sqref="J41">
    <cfRule type="expression" dxfId="45" priority="76">
      <formula>J41="Indeterminate"</formula>
    </cfRule>
  </conditionalFormatting>
  <conditionalFormatting sqref="J42">
    <cfRule type="cellIs" dxfId="44" priority="72" operator="equal">
      <formula>"Gold"</formula>
    </cfRule>
    <cfRule type="cellIs" dxfId="43" priority="73" operator="equal">
      <formula>"Amber"</formula>
    </cfRule>
    <cfRule type="cellIs" dxfId="42" priority="74" operator="equal">
      <formula>"Red"</formula>
    </cfRule>
    <cfRule type="cellIs" dxfId="41" priority="75" operator="equal">
      <formula>"Green"</formula>
    </cfRule>
  </conditionalFormatting>
  <conditionalFormatting sqref="J42">
    <cfRule type="expression" dxfId="40" priority="71">
      <formula>J42="Indeterminate"</formula>
    </cfRule>
  </conditionalFormatting>
  <conditionalFormatting sqref="J42">
    <cfRule type="cellIs" dxfId="39" priority="62" operator="equal">
      <formula>"Gold"</formula>
    </cfRule>
    <cfRule type="cellIs" dxfId="38" priority="63" operator="equal">
      <formula>"Amber"</formula>
    </cfRule>
    <cfRule type="cellIs" dxfId="37" priority="64" operator="equal">
      <formula>"Red"</formula>
    </cfRule>
    <cfRule type="cellIs" dxfId="36" priority="65" operator="equal">
      <formula>"Green"</formula>
    </cfRule>
  </conditionalFormatting>
  <conditionalFormatting sqref="J42">
    <cfRule type="expression" dxfId="35" priority="61">
      <formula>J42="Indeterminate"</formula>
    </cfRule>
  </conditionalFormatting>
  <conditionalFormatting sqref="J56">
    <cfRule type="cellIs" dxfId="34" priority="57" operator="equal">
      <formula>"Gold"</formula>
    </cfRule>
    <cfRule type="cellIs" dxfId="33" priority="58" operator="equal">
      <formula>"Amber"</formula>
    </cfRule>
    <cfRule type="cellIs" dxfId="32" priority="59" operator="equal">
      <formula>"Red"</formula>
    </cfRule>
    <cfRule type="cellIs" dxfId="31" priority="60" operator="equal">
      <formula>"Green"</formula>
    </cfRule>
  </conditionalFormatting>
  <conditionalFormatting sqref="J56">
    <cfRule type="expression" dxfId="30" priority="56">
      <formula>J56="Indeterminate"</formula>
    </cfRule>
  </conditionalFormatting>
  <conditionalFormatting sqref="J58">
    <cfRule type="cellIs" dxfId="29" priority="52" operator="equal">
      <formula>"Gold"</formula>
    </cfRule>
    <cfRule type="cellIs" dxfId="28" priority="53" operator="equal">
      <formula>"Amber"</formula>
    </cfRule>
    <cfRule type="cellIs" dxfId="27" priority="54" operator="equal">
      <formula>"Red"</formula>
    </cfRule>
    <cfRule type="cellIs" dxfId="26" priority="55" operator="equal">
      <formula>"Green"</formula>
    </cfRule>
  </conditionalFormatting>
  <conditionalFormatting sqref="J58">
    <cfRule type="expression" dxfId="25" priority="51">
      <formula>J58="Indeterminate"</formula>
    </cfRule>
  </conditionalFormatting>
  <conditionalFormatting sqref="J74:J76">
    <cfRule type="cellIs" dxfId="24" priority="47" operator="equal">
      <formula>"Gold"</formula>
    </cfRule>
    <cfRule type="cellIs" dxfId="23" priority="48" operator="equal">
      <formula>"Amber"</formula>
    </cfRule>
    <cfRule type="cellIs" dxfId="22" priority="49" operator="equal">
      <formula>"Red"</formula>
    </cfRule>
    <cfRule type="cellIs" dxfId="21" priority="50" operator="equal">
      <formula>"Green"</formula>
    </cfRule>
  </conditionalFormatting>
  <conditionalFormatting sqref="J74:J76">
    <cfRule type="expression" dxfId="20" priority="46">
      <formula>J74="Indeterminate"</formula>
    </cfRule>
  </conditionalFormatting>
  <conditionalFormatting sqref="J88">
    <cfRule type="cellIs" dxfId="19" priority="42" operator="equal">
      <formula>"Gold"</formula>
    </cfRule>
    <cfRule type="cellIs" dxfId="18" priority="43" operator="equal">
      <formula>"Amber"</formula>
    </cfRule>
    <cfRule type="cellIs" dxfId="17" priority="44" operator="equal">
      <formula>"Red"</formula>
    </cfRule>
    <cfRule type="cellIs" dxfId="16" priority="45" operator="equal">
      <formula>"Green"</formula>
    </cfRule>
  </conditionalFormatting>
  <conditionalFormatting sqref="J88">
    <cfRule type="expression" dxfId="15" priority="41">
      <formula>J88="Indeterminate"</formula>
    </cfRule>
  </conditionalFormatting>
  <conditionalFormatting sqref="J90">
    <cfRule type="cellIs" dxfId="14" priority="37" operator="equal">
      <formula>"Gold"</formula>
    </cfRule>
    <cfRule type="cellIs" dxfId="13" priority="38" operator="equal">
      <formula>"Amber"</formula>
    </cfRule>
    <cfRule type="cellIs" dxfId="12" priority="39" operator="equal">
      <formula>"Red"</formula>
    </cfRule>
    <cfRule type="cellIs" dxfId="11" priority="40" operator="equal">
      <formula>"Green"</formula>
    </cfRule>
  </conditionalFormatting>
  <conditionalFormatting sqref="J90">
    <cfRule type="expression" dxfId="10" priority="36">
      <formula>J90="Indeterminate"</formula>
    </cfRule>
  </conditionalFormatting>
  <conditionalFormatting sqref="H12">
    <cfRule type="cellIs" dxfId="9" priority="12" operator="equal">
      <formula>"Gold"</formula>
    </cfRule>
    <cfRule type="cellIs" dxfId="8" priority="13" operator="equal">
      <formula>"Amber"</formula>
    </cfRule>
    <cfRule type="cellIs" dxfId="7" priority="14" operator="equal">
      <formula>"Red"</formula>
    </cfRule>
    <cfRule type="cellIs" dxfId="6" priority="15" operator="equal">
      <formula>"Green"</formula>
    </cfRule>
  </conditionalFormatting>
  <conditionalFormatting sqref="H12">
    <cfRule type="expression" dxfId="5" priority="11">
      <formula>H12="Indeterminate"</formula>
    </cfRule>
  </conditionalFormatting>
  <dataValidations count="2">
    <dataValidation type="list" allowBlank="1" showInputMessage="1" showErrorMessage="1" sqref="G4:G120">
      <formula1>Priority_Options</formula1>
    </dataValidation>
    <dataValidation type="list" allowBlank="1" showInputMessage="1" showErrorMessage="1" sqref="J4:J120 H4:H120">
      <formula1>Status_Options</formula1>
    </dataValidation>
  </dataValidations>
  <pageMargins left="0.70866141732283472" right="0.70866141732283472" top="0.74803149606299213" bottom="0.74803149606299213" header="0.31496062992125984" footer="0.31496062992125984"/>
  <pageSetup paperSize="8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2"/>
  <sheetViews>
    <sheetView zoomScale="80" zoomScaleNormal="80" workbookViewId="0">
      <selection activeCell="F38" sqref="F38"/>
    </sheetView>
  </sheetViews>
  <sheetFormatPr defaultRowHeight="14.25" x14ac:dyDescent="0.2"/>
  <cols>
    <col min="1" max="1" width="9.140625" style="32"/>
    <col min="2" max="2" width="19.7109375" style="32" bestFit="1" customWidth="1"/>
    <col min="3" max="3" width="34.28515625" style="32" customWidth="1"/>
    <col min="4" max="4" width="30.5703125" style="32" customWidth="1"/>
    <col min="5" max="16384" width="9.140625" style="32"/>
  </cols>
  <sheetData>
    <row r="1" spans="2:4" x14ac:dyDescent="0.2">
      <c r="B1" s="31"/>
      <c r="C1" s="31"/>
    </row>
    <row r="2" spans="2:4" ht="15" x14ac:dyDescent="0.2">
      <c r="B2" s="15" t="s">
        <v>19</v>
      </c>
    </row>
    <row r="3" spans="2:4" x14ac:dyDescent="0.2">
      <c r="B3" s="31"/>
    </row>
    <row r="4" spans="2:4" x14ac:dyDescent="0.2">
      <c r="B4" s="32" t="s">
        <v>21</v>
      </c>
      <c r="D4" s="31"/>
    </row>
    <row r="5" spans="2:4" x14ac:dyDescent="0.2">
      <c r="D5" s="31"/>
    </row>
    <row r="6" spans="2:4" x14ac:dyDescent="0.2">
      <c r="B6" s="31"/>
    </row>
    <row r="7" spans="2:4" x14ac:dyDescent="0.2">
      <c r="B7" s="31"/>
    </row>
    <row r="8" spans="2:4" x14ac:dyDescent="0.2">
      <c r="B8" s="31"/>
    </row>
    <row r="9" spans="2:4" x14ac:dyDescent="0.2">
      <c r="B9" s="31"/>
    </row>
    <row r="10" spans="2:4" x14ac:dyDescent="0.2">
      <c r="B10" s="31"/>
    </row>
    <row r="11" spans="2:4" x14ac:dyDescent="0.2">
      <c r="B11" s="31"/>
    </row>
    <row r="12" spans="2:4" x14ac:dyDescent="0.2">
      <c r="B12" s="31"/>
    </row>
    <row r="13" spans="2:4" x14ac:dyDescent="0.2">
      <c r="B13" s="31"/>
    </row>
    <row r="26" spans="2:4" ht="15" x14ac:dyDescent="0.2">
      <c r="B26" s="33" t="s">
        <v>22</v>
      </c>
    </row>
    <row r="27" spans="2:4" ht="15" x14ac:dyDescent="0.2">
      <c r="B27" s="33"/>
    </row>
    <row r="28" spans="2:4" ht="15" x14ac:dyDescent="0.2">
      <c r="B28" s="30">
        <v>1</v>
      </c>
      <c r="C28" s="35" t="s">
        <v>27</v>
      </c>
      <c r="D28" s="34" t="s">
        <v>23</v>
      </c>
    </row>
    <row r="29" spans="2:4" ht="15" x14ac:dyDescent="0.2">
      <c r="B29" s="30">
        <v>2</v>
      </c>
      <c r="C29" s="36" t="s">
        <v>24</v>
      </c>
      <c r="D29" s="34" t="s">
        <v>25</v>
      </c>
    </row>
    <row r="30" spans="2:4" ht="15" x14ac:dyDescent="0.2">
      <c r="B30" s="30">
        <v>3</v>
      </c>
      <c r="C30" s="35" t="s">
        <v>28</v>
      </c>
      <c r="D30" s="34" t="s">
        <v>26</v>
      </c>
    </row>
    <row r="31" spans="2:4" ht="15" x14ac:dyDescent="0.2">
      <c r="B31" s="30">
        <v>4</v>
      </c>
      <c r="C31" s="35" t="s">
        <v>29</v>
      </c>
      <c r="D31" s="34" t="s">
        <v>20</v>
      </c>
    </row>
    <row r="32" spans="2:4" x14ac:dyDescent="0.2">
      <c r="C32" s="36"/>
    </row>
  </sheetData>
  <sheetProtection password="CF72" sheet="1" objects="1" scenarios="1"/>
  <conditionalFormatting sqref="B26:B27">
    <cfRule type="cellIs" dxfId="4" priority="2" operator="equal">
      <formula>"Gold"</formula>
    </cfRule>
    <cfRule type="cellIs" dxfId="3" priority="3" operator="equal">
      <formula>"Amber"</formula>
    </cfRule>
    <cfRule type="cellIs" dxfId="2" priority="4" operator="equal">
      <formula>"Red"</formula>
    </cfRule>
    <cfRule type="cellIs" dxfId="1" priority="5" operator="equal">
      <formula>"Green"</formula>
    </cfRule>
  </conditionalFormatting>
  <conditionalFormatting sqref="B26:B27">
    <cfRule type="expression" dxfId="0" priority="1">
      <formula>B26="Indeterminate"</formula>
    </cfRule>
  </conditionalFormatting>
  <dataValidations disablePrompts="1" count="1">
    <dataValidation type="list" allowBlank="1" showInputMessage="1" showErrorMessage="1" sqref="B28:B31">
      <formula1>Priority_Options</formula1>
    </dataValidation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zoomScale="75" zoomScaleNormal="75" workbookViewId="0">
      <selection activeCell="A27" sqref="A27"/>
    </sheetView>
  </sheetViews>
  <sheetFormatPr defaultRowHeight="15" x14ac:dyDescent="0.25"/>
  <cols>
    <col min="1" max="1" width="55.5703125" bestFit="1" customWidth="1"/>
    <col min="2" max="2" width="16.140625" bestFit="1" customWidth="1"/>
    <col min="3" max="3" width="18.42578125" bestFit="1" customWidth="1"/>
    <col min="20" max="20" width="20.5703125" bestFit="1" customWidth="1"/>
    <col min="21" max="21" width="12.140625" bestFit="1" customWidth="1"/>
    <col min="22" max="22" width="12" bestFit="1" customWidth="1"/>
    <col min="24" max="24" width="12.7109375" customWidth="1"/>
    <col min="25" max="25" width="12.140625" customWidth="1"/>
    <col min="26" max="26" width="11.7109375" bestFit="1" customWidth="1"/>
    <col min="27" max="27" width="11.5703125" customWidth="1"/>
  </cols>
  <sheetData>
    <row r="1" spans="1:27" ht="45.75" thickBot="1" x14ac:dyDescent="0.3">
      <c r="A1" s="6" t="s">
        <v>6</v>
      </c>
      <c r="B1" s="25" t="s">
        <v>132</v>
      </c>
      <c r="C1" s="25" t="s">
        <v>133</v>
      </c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5" t="s">
        <v>10</v>
      </c>
      <c r="U1" s="26" t="s">
        <v>12</v>
      </c>
      <c r="V1" s="26" t="s">
        <v>17</v>
      </c>
      <c r="W1" s="10"/>
      <c r="X1" s="26" t="s">
        <v>13</v>
      </c>
      <c r="Y1" s="26" t="s">
        <v>14</v>
      </c>
      <c r="Z1" s="26" t="s">
        <v>15</v>
      </c>
      <c r="AA1" s="26" t="s">
        <v>16</v>
      </c>
    </row>
    <row r="2" spans="1:27" ht="15.75" x14ac:dyDescent="0.25">
      <c r="A2" s="2" t="s">
        <v>32</v>
      </c>
      <c r="B2" s="11">
        <f>VLOOKUP('Review Detail'!H11,$T$2:$U$4,2,FALSE)</f>
        <v>1</v>
      </c>
      <c r="C2" s="11">
        <f>VLOOKUP('Review Detail'!J11,$T$2:$U$4,2,FALSE)</f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" t="s">
        <v>2</v>
      </c>
      <c r="U2" s="12">
        <v>3</v>
      </c>
      <c r="V2" s="11">
        <v>3</v>
      </c>
      <c r="W2" s="11"/>
      <c r="X2" s="11">
        <v>1</v>
      </c>
      <c r="Y2" s="11">
        <v>2</v>
      </c>
      <c r="Z2" s="11">
        <v>3</v>
      </c>
      <c r="AA2" s="11">
        <v>4</v>
      </c>
    </row>
    <row r="3" spans="1:27" ht="15.75" x14ac:dyDescent="0.25">
      <c r="A3" s="4" t="s">
        <v>3</v>
      </c>
      <c r="B3" s="11">
        <f>VLOOKUP('Review Detail'!H4,$T$2:$U$4,2,FALSE)</f>
        <v>1</v>
      </c>
      <c r="C3" s="11">
        <f>VLOOKUP('Review Detail'!J4,$T$2:$U$4,2,FALSE)</f>
        <v>1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2" t="s">
        <v>1</v>
      </c>
      <c r="U3" s="12">
        <v>2</v>
      </c>
      <c r="V3" s="11">
        <v>2</v>
      </c>
      <c r="W3" s="11"/>
      <c r="X3" s="12">
        <v>1</v>
      </c>
      <c r="Y3" s="12">
        <v>2</v>
      </c>
      <c r="Z3" s="12">
        <v>3</v>
      </c>
      <c r="AA3" s="12">
        <v>4</v>
      </c>
    </row>
    <row r="4" spans="1:27" ht="15.75" x14ac:dyDescent="0.25">
      <c r="A4" s="2" t="s">
        <v>5</v>
      </c>
      <c r="B4" s="11">
        <f>VLOOKUP('Review Detail'!H18,$T$2:$U$4,2,FALSE)</f>
        <v>1</v>
      </c>
      <c r="C4" s="11">
        <f>VLOOKUP('Review Detail'!J18,$T$2:$U$4,2,FALSE)</f>
        <v>1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1" t="s">
        <v>0</v>
      </c>
      <c r="U4" s="12">
        <v>1</v>
      </c>
      <c r="V4" s="11">
        <v>1</v>
      </c>
      <c r="W4" s="11"/>
      <c r="X4" s="11">
        <v>1</v>
      </c>
      <c r="Y4" s="11">
        <v>2</v>
      </c>
      <c r="Z4" s="11">
        <v>3</v>
      </c>
      <c r="AA4" s="11">
        <v>4</v>
      </c>
    </row>
    <row r="5" spans="1:27" ht="15.75" x14ac:dyDescent="0.25">
      <c r="A5" s="2" t="s">
        <v>33</v>
      </c>
      <c r="B5" s="11">
        <f>VLOOKUP('Review Detail'!H26,$T$2:$U$4,2,FALSE)</f>
        <v>1</v>
      </c>
      <c r="C5" s="11">
        <f>VLOOKUP('Review Detail'!J26,$T$2:$U$4,2,FALSE)</f>
        <v>1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1"/>
      <c r="U5" s="11"/>
      <c r="V5" s="11"/>
      <c r="W5" s="11"/>
      <c r="X5" s="11">
        <v>1</v>
      </c>
      <c r="Y5" s="11">
        <v>2</v>
      </c>
      <c r="Z5" s="11">
        <v>3</v>
      </c>
      <c r="AA5" s="11">
        <v>4</v>
      </c>
    </row>
    <row r="6" spans="1:27" ht="15.75" x14ac:dyDescent="0.25">
      <c r="A6" s="2" t="s">
        <v>34</v>
      </c>
      <c r="B6" s="11">
        <f>VLOOKUP('Review Detail'!H34,$T$2:$U$4,2,FALSE)</f>
        <v>1</v>
      </c>
      <c r="C6" s="11">
        <f>VLOOKUP('Review Detail'!J34,$T$2:$U$4,2,FALSE)</f>
        <v>1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7"/>
      <c r="U6" s="11"/>
      <c r="V6" s="11"/>
      <c r="W6" s="11"/>
      <c r="X6" s="11">
        <v>1</v>
      </c>
      <c r="Y6" s="11">
        <v>2</v>
      </c>
      <c r="Z6" s="11">
        <v>3</v>
      </c>
      <c r="AA6" s="11">
        <v>4</v>
      </c>
    </row>
    <row r="7" spans="1:27" ht="15.75" x14ac:dyDescent="0.25">
      <c r="A7" s="2" t="s">
        <v>35</v>
      </c>
      <c r="B7" s="11">
        <f>VLOOKUP('Review Detail'!H53,$T$2:$U$4,2,FALSE)</f>
        <v>1</v>
      </c>
      <c r="C7" s="11">
        <f>VLOOKUP('Review Detail'!J53,$T$2:$U$4,2,FALSE)</f>
        <v>1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9"/>
      <c r="U7" s="14"/>
      <c r="V7" s="11"/>
      <c r="W7" s="11"/>
      <c r="X7" s="11">
        <v>1</v>
      </c>
      <c r="Y7" s="11">
        <v>2</v>
      </c>
      <c r="Z7" s="11">
        <v>3</v>
      </c>
      <c r="AA7" s="11">
        <v>4</v>
      </c>
    </row>
    <row r="8" spans="1:27" ht="15.75" x14ac:dyDescent="0.25">
      <c r="A8" s="3" t="s">
        <v>36</v>
      </c>
      <c r="B8" s="11">
        <f>VLOOKUP('Review Detail'!H70,$T$2:$U$4,2,FALSE)</f>
        <v>1</v>
      </c>
      <c r="C8" s="11">
        <f>VLOOKUP('Review Detail'!J70,$T$2:$U$4,2,FALSE)</f>
        <v>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7"/>
      <c r="U8" s="11"/>
      <c r="V8" s="11"/>
      <c r="W8" s="11"/>
      <c r="X8" s="13">
        <v>1</v>
      </c>
      <c r="Y8" s="13">
        <v>2</v>
      </c>
      <c r="Z8" s="13">
        <v>3</v>
      </c>
      <c r="AA8" s="13">
        <v>4</v>
      </c>
    </row>
    <row r="9" spans="1:27" ht="15.75" x14ac:dyDescent="0.25">
      <c r="A9" s="2" t="s">
        <v>37</v>
      </c>
      <c r="B9" s="11">
        <f>VLOOKUP('Review Detail'!H79,$T$2:$U$4,2,FALSE)</f>
        <v>1</v>
      </c>
      <c r="C9" s="11">
        <f>VLOOKUP('Review Detail'!J79,$T$2:$U$4,2,FALSE)</f>
        <v>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9"/>
      <c r="U9" s="14"/>
      <c r="V9" s="11"/>
      <c r="W9" s="11"/>
      <c r="X9" s="11">
        <v>1</v>
      </c>
      <c r="Y9" s="11">
        <v>2</v>
      </c>
      <c r="Z9" s="11">
        <v>3</v>
      </c>
      <c r="AA9" s="11">
        <v>4</v>
      </c>
    </row>
    <row r="10" spans="1:27" ht="15.75" x14ac:dyDescent="0.25">
      <c r="A10" s="2" t="s">
        <v>38</v>
      </c>
      <c r="B10" s="11">
        <f>VLOOKUP('Review Detail'!H86,$T$2:$U$4,2,FALSE)</f>
        <v>1</v>
      </c>
      <c r="C10" s="11">
        <f>VLOOKUP('Review Detail'!J86,$T$2:$U$4,2,FALSE)</f>
        <v>1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8"/>
      <c r="U10" s="13"/>
      <c r="V10" s="11"/>
      <c r="W10" s="11"/>
      <c r="X10" s="11">
        <v>1</v>
      </c>
      <c r="Y10" s="11">
        <v>2</v>
      </c>
      <c r="Z10" s="11">
        <v>3</v>
      </c>
      <c r="AA10" s="11">
        <v>4</v>
      </c>
    </row>
    <row r="11" spans="1:27" ht="15.75" x14ac:dyDescent="0.25">
      <c r="A11" s="3" t="s">
        <v>39</v>
      </c>
      <c r="B11" s="11">
        <f>VLOOKUP('Review Detail'!H94,$T$2:$U$4,2,FALSE)</f>
        <v>1</v>
      </c>
      <c r="C11" s="11">
        <f>VLOOKUP('Review Detail'!J94,$T$2:$U$4,2,FALSE)</f>
        <v>1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7"/>
      <c r="U11" s="11"/>
      <c r="V11" s="11"/>
      <c r="W11" s="11"/>
      <c r="X11" s="13">
        <v>1</v>
      </c>
      <c r="Y11" s="13">
        <v>2</v>
      </c>
      <c r="Z11" s="13">
        <v>3</v>
      </c>
      <c r="AA11" s="13">
        <v>4</v>
      </c>
    </row>
    <row r="12" spans="1:27" ht="15.75" x14ac:dyDescent="0.25">
      <c r="A12" s="2" t="s">
        <v>40</v>
      </c>
      <c r="B12" s="11">
        <f>VLOOKUP('Review Detail'!H102,$T$2:$U$4,2,FALSE)</f>
        <v>1</v>
      </c>
      <c r="C12" s="11">
        <f>VLOOKUP('Review Detail'!J102,$T$2:$U$4,2,FALSE)</f>
        <v>1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8"/>
      <c r="U12" s="13"/>
      <c r="V12" s="11"/>
      <c r="W12" s="11"/>
      <c r="X12" s="11">
        <v>1</v>
      </c>
      <c r="Y12" s="11">
        <v>2</v>
      </c>
      <c r="Z12" s="11">
        <v>3</v>
      </c>
      <c r="AA12" s="11">
        <v>4</v>
      </c>
    </row>
    <row r="13" spans="1:27" ht="15.75" x14ac:dyDescent="0.25">
      <c r="A13" s="3" t="s">
        <v>41</v>
      </c>
      <c r="B13" s="11">
        <f>VLOOKUP('Review Detail'!H44,$T$2:$U$4,2,FALSE)</f>
        <v>1</v>
      </c>
      <c r="C13" s="11">
        <f>VLOOKUP('Review Detail'!J44,$T$2:$U$4,2,FALSE)</f>
        <v>1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7"/>
      <c r="U13" s="11"/>
      <c r="V13" s="11"/>
      <c r="W13" s="11"/>
      <c r="X13" s="13">
        <v>1</v>
      </c>
      <c r="Y13" s="13">
        <v>2</v>
      </c>
      <c r="Z13" s="13">
        <v>3</v>
      </c>
      <c r="AA13" s="13">
        <v>4</v>
      </c>
    </row>
    <row r="14" spans="1:27" ht="15.75" x14ac:dyDescent="0.25">
      <c r="A14" s="3" t="s">
        <v>4</v>
      </c>
      <c r="B14" s="11">
        <f>VLOOKUP('Review Detail'!H112,$T$2:$U$4,2,FALSE)</f>
        <v>1</v>
      </c>
      <c r="C14" s="11">
        <f>VLOOKUP('Review Detail'!J112,$T$2:$U$4,2,FALSE)</f>
        <v>1</v>
      </c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7"/>
      <c r="U14" s="11"/>
      <c r="V14" s="11"/>
      <c r="W14" s="11"/>
      <c r="X14" s="11">
        <v>1</v>
      </c>
      <c r="Y14" s="11">
        <v>2</v>
      </c>
      <c r="Z14" s="11">
        <v>3</v>
      </c>
      <c r="AA14" s="11">
        <v>4</v>
      </c>
    </row>
    <row r="15" spans="1:27" ht="15.75" x14ac:dyDescent="0.25">
      <c r="A15" s="2" t="s">
        <v>42</v>
      </c>
      <c r="B15" s="11">
        <f>VLOOKUP('Review Detail'!H61,$T$2:$U$4,2,FALSE)</f>
        <v>1</v>
      </c>
      <c r="C15" s="11">
        <f>VLOOKUP('Review Detail'!J61,$T$2:$U$4,2,FALSE)</f>
        <v>1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9"/>
      <c r="U15" s="14"/>
      <c r="V15" s="14"/>
      <c r="W15" s="11"/>
      <c r="X15" s="11">
        <v>1</v>
      </c>
      <c r="Y15" s="11">
        <v>2</v>
      </c>
      <c r="Z15" s="11">
        <v>3</v>
      </c>
      <c r="AA15" s="11">
        <v>4</v>
      </c>
    </row>
    <row r="16" spans="1:2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/>
      <c r="U16" s="14"/>
      <c r="V16" s="14"/>
      <c r="W16" s="14"/>
      <c r="X16" s="14"/>
      <c r="Y16" s="14"/>
      <c r="Z16" s="14"/>
      <c r="AA16" s="14"/>
    </row>
    <row r="17" spans="1:27" ht="15.75" x14ac:dyDescent="0.25">
      <c r="A17" s="1" t="s">
        <v>136</v>
      </c>
      <c r="B17" s="40">
        <f>SUM(B2:B16)</f>
        <v>14</v>
      </c>
      <c r="C17" s="40">
        <f>SUM(C2:C16)</f>
        <v>14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/>
      <c r="U17" s="9"/>
      <c r="V17" s="9"/>
      <c r="W17" s="14"/>
      <c r="X17" s="14"/>
      <c r="Y17" s="14"/>
      <c r="Z17" s="14"/>
      <c r="AA17" s="14"/>
    </row>
    <row r="18" spans="1:27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9"/>
      <c r="U18" s="9"/>
      <c r="V18" s="9"/>
      <c r="W18" s="9"/>
      <c r="X18" s="9"/>
      <c r="Y18" s="9"/>
      <c r="Z18" s="9"/>
      <c r="AA18" s="9"/>
    </row>
    <row r="19" spans="1:27" ht="16.5" thickBot="1" x14ac:dyDescent="0.3">
      <c r="A19" s="1"/>
      <c r="B19" s="25" t="s">
        <v>132</v>
      </c>
      <c r="C19" s="25" t="s">
        <v>133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9"/>
      <c r="U19" s="9"/>
      <c r="V19" s="9"/>
      <c r="W19" s="9"/>
      <c r="X19" s="9"/>
      <c r="Y19" s="9"/>
      <c r="Z19" s="9"/>
      <c r="AA19" s="9"/>
    </row>
    <row r="20" spans="1:27" ht="15.75" x14ac:dyDescent="0.25">
      <c r="A20" s="1" t="s">
        <v>134</v>
      </c>
      <c r="B20" s="5">
        <f>COUNTIF('Review Detail'!H$4:H$120,$A20)</f>
        <v>0</v>
      </c>
      <c r="C20" s="5">
        <f>COUNTIF('Review Detail'!J$4:J$120,$A20)</f>
        <v>0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9"/>
      <c r="U20" s="9"/>
      <c r="V20" s="9"/>
      <c r="W20" s="9"/>
      <c r="X20" s="9"/>
      <c r="Y20" s="9"/>
      <c r="Z20" s="9"/>
      <c r="AA20" s="9"/>
    </row>
    <row r="21" spans="1:27" ht="15.75" x14ac:dyDescent="0.25">
      <c r="A21" s="1" t="s">
        <v>2</v>
      </c>
      <c r="B21" s="5">
        <f>COUNTIF('Review Detail'!H$4:H$120,$A21)</f>
        <v>0</v>
      </c>
      <c r="C21" s="5">
        <f>COUNTIF('Review Detail'!J$4:J$120,$A21)</f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9"/>
      <c r="U21" s="9"/>
      <c r="V21" s="9"/>
      <c r="W21" s="9"/>
      <c r="X21" s="9"/>
      <c r="Y21" s="9"/>
      <c r="Z21" s="9"/>
      <c r="AA21" s="9"/>
    </row>
    <row r="22" spans="1:27" ht="15.75" x14ac:dyDescent="0.25">
      <c r="A22" s="1" t="s">
        <v>1</v>
      </c>
      <c r="B22" s="5">
        <f>COUNTIF('Review Detail'!H$4:H$120,$A22)</f>
        <v>0</v>
      </c>
      <c r="C22" s="5">
        <f>COUNTIF('Review Detail'!J$4:J$120,$A22)</f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9"/>
      <c r="U22" s="9"/>
      <c r="V22" s="9"/>
      <c r="W22" s="9"/>
      <c r="X22" s="9"/>
      <c r="Y22" s="9"/>
      <c r="Z22" s="9"/>
      <c r="AA22" s="9"/>
    </row>
    <row r="23" spans="1:27" ht="15.75" x14ac:dyDescent="0.25">
      <c r="A23" s="1" t="s">
        <v>0</v>
      </c>
      <c r="B23" s="5">
        <f>COUNTIF('Review Detail'!H$4:H$120,$A23)</f>
        <v>14</v>
      </c>
      <c r="C23" s="5">
        <f>COUNTIF('Review Detail'!J$4:J$120,$A23)</f>
        <v>14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9"/>
      <c r="U23" s="9"/>
      <c r="V23" s="9"/>
      <c r="W23" s="9"/>
      <c r="X23" s="9"/>
      <c r="Y23" s="9"/>
      <c r="Z23" s="9"/>
      <c r="AA23" s="9"/>
    </row>
    <row r="24" spans="1:27" ht="15.75" x14ac:dyDescent="0.25">
      <c r="A24" s="1" t="s">
        <v>135</v>
      </c>
      <c r="B24" s="5">
        <f>COUNTIF('Review Detail'!H$4:H$120,$A24)</f>
        <v>0</v>
      </c>
      <c r="C24" s="5">
        <f>COUNTIF('Review Detail'!J$4:J$120,$A24)</f>
        <v>0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9"/>
      <c r="U24" s="9"/>
      <c r="V24" s="9"/>
      <c r="W24" s="9"/>
      <c r="X24" s="9"/>
      <c r="Y24" s="9"/>
      <c r="Z24" s="9"/>
      <c r="AA24" s="9"/>
    </row>
    <row r="25" spans="1:2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9"/>
      <c r="U25" s="9"/>
      <c r="V25" s="9"/>
      <c r="W25" s="9"/>
      <c r="X25" s="9"/>
      <c r="Y25" s="9"/>
      <c r="Z25" s="9"/>
      <c r="AA25" s="9"/>
    </row>
    <row r="26" spans="1:27" ht="15.75" x14ac:dyDescent="0.25">
      <c r="A26" s="1" t="s">
        <v>18</v>
      </c>
      <c r="B26" s="29">
        <f>SUM(B20:B25)</f>
        <v>14</v>
      </c>
      <c r="C26" s="29">
        <f>SUM(C20:C25)</f>
        <v>14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W26" s="9"/>
      <c r="X26" s="9"/>
      <c r="Y26" s="9"/>
      <c r="Z26" s="9"/>
      <c r="AA26" s="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Reference_x0020_Library_x0020_Document xmlns="a1b414b5-3d69-47f3-8ad0-06ae618d9b81">
      <Value>System Profile</Value>
    </Reference_x0020_Library_x0020_Docu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BF46C99D8DEA43A4EB8BBCD937F9E5" ma:contentTypeVersion="4" ma:contentTypeDescription="Create a new document." ma:contentTypeScope="" ma:versionID="2e78491bcbbc7ab142d1556e96cfd527">
  <xsd:schema xmlns:xsd="http://www.w3.org/2001/XMLSchema" xmlns:p="http://schemas.microsoft.com/office/2006/metadata/properties" xmlns:ns1="http://schemas.microsoft.com/sharepoint/v3" xmlns:ns2="a1b414b5-3d69-47f3-8ad0-06ae618d9b81" targetNamespace="http://schemas.microsoft.com/office/2006/metadata/properties" ma:root="true" ma:fieldsID="b973fa3b1210637e621ed476ead81a39" ns1:_="" ns2:_="">
    <xsd:import namespace="http://schemas.microsoft.com/sharepoint/v3"/>
    <xsd:import namespace="a1b414b5-3d69-47f3-8ad0-06ae618d9b8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Reference_x0020_Library_x0020_Document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a1b414b5-3d69-47f3-8ad0-06ae618d9b81" elementFormDefault="qualified">
    <xsd:import namespace="http://schemas.microsoft.com/office/2006/documentManagement/types"/>
    <xsd:element name="Reference_x0020_Library_x0020_Document" ma:index="10" nillable="true" ma:displayName="Reference Library Document" ma:internalName="Reference_x0020_Library_x0020_Docu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thlete Profile"/>
                    <xsd:enumeration value="System Profile"/>
                    <xsd:enumeration value="Talent Healthcheck"/>
                    <xsd:enumeration value="Coaching"/>
                    <xsd:enumeration value="Technical Planning"/>
                    <xsd:enumeration value="Staff Insights"/>
                    <xsd:enumeration value="Mission Control"/>
                    <xsd:enumeration value="Governance"/>
                  </xsd:restriction>
                </xsd:simple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57A8B90-98FF-4DE5-8CF2-AFF4F61285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25FFC47-DE9F-4478-BB1F-A774F93E3E00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schemas.microsoft.com/sharepoint/v3"/>
    <ds:schemaRef ds:uri="http://purl.org/dc/elements/1.1/"/>
    <ds:schemaRef ds:uri="http://www.w3.org/XML/1998/namespace"/>
    <ds:schemaRef ds:uri="a1b414b5-3d69-47f3-8ad0-06ae618d9b81"/>
  </ds:schemaRefs>
</ds:datastoreItem>
</file>

<file path=customXml/itemProps3.xml><?xml version="1.0" encoding="utf-8"?>
<ds:datastoreItem xmlns:ds="http://schemas.openxmlformats.org/officeDocument/2006/customXml" ds:itemID="{916C479D-D850-4C9C-9811-EB7F933000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1b414b5-3d69-47f3-8ad0-06ae618d9b81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Review Detail</vt:lpstr>
      <vt:lpstr>Definitions</vt:lpstr>
      <vt:lpstr>Data Sheet</vt:lpstr>
      <vt:lpstr>Radar Chart</vt:lpstr>
      <vt:lpstr>'Review Detail'!Print_Area</vt:lpstr>
      <vt:lpstr>'Review Detail'!Print_Titles</vt:lpstr>
      <vt:lpstr>Priority_Options</vt:lpstr>
      <vt:lpstr>Status_Options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System Evaluation Template</dc:title>
  <dc:creator>vikki.mcpherson</dc:creator>
  <cp:lastModifiedBy>Charlotte Coe</cp:lastModifiedBy>
  <cp:lastPrinted>2011-12-18T21:34:47Z</cp:lastPrinted>
  <dcterms:created xsi:type="dcterms:W3CDTF">2011-10-02T16:33:59Z</dcterms:created>
  <dcterms:modified xsi:type="dcterms:W3CDTF">2015-05-27T15:49:32Z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0x01010039BF46C99D8DEA43A4EB8BBCD937F9E5</vt:lpwstr>
  </property>
</Properties>
</file>