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.skewis\Dropbox (London Stadium)\London Stadium's shared workspace\LS Projects\Service\LS019 - Uniforms\Docs onto Contract Finder\"/>
    </mc:Choice>
  </mc:AlternateContent>
  <xr:revisionPtr revIDLastSave="0" documentId="13_ncr:1_{7FC19349-4ED0-4459-8EB6-C64D65F3B3CE}" xr6:coauthVersionLast="47" xr6:coauthVersionMax="47" xr10:uidLastSave="{00000000-0000-0000-0000-000000000000}"/>
  <bookViews>
    <workbookView xWindow="-110" yWindow="-110" windowWidth="19420" windowHeight="10420" activeTab="1" xr2:uid="{1F5EE393-9E2F-4E83-984C-429480CAB2E0}"/>
  </bookViews>
  <sheets>
    <sheet name="Hi-Vis" sheetId="1" r:id="rId1"/>
    <sheet name="Coats" sheetId="2" r:id="rId2"/>
  </sheets>
  <definedNames>
    <definedName name="_xlnm._FilterDatabase" localSheetId="1" hidden="1">Coats!$A$2:$S$2</definedName>
    <definedName name="_xlnm._FilterDatabase" localSheetId="0" hidden="1">'Hi-Vis'!$A$2:$V$2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1" i="2" l="1"/>
  <c r="S10" i="2"/>
  <c r="V11" i="1"/>
  <c r="C18" i="1"/>
  <c r="V3" i="1"/>
  <c r="C69" i="1" l="1"/>
  <c r="D27" i="2"/>
  <c r="D24" i="2" l="1"/>
  <c r="S26" i="2" l="1"/>
  <c r="S17" i="2"/>
  <c r="S18" i="2"/>
  <c r="S23" i="2"/>
  <c r="S24" i="2" s="1"/>
  <c r="S4" i="2"/>
  <c r="S5" i="2"/>
  <c r="S8" i="2"/>
  <c r="S9" i="2"/>
  <c r="S12" i="2"/>
  <c r="S13" i="2"/>
  <c r="S3" i="2"/>
  <c r="S19" i="2" l="1"/>
  <c r="S27" i="2"/>
  <c r="V4" i="1"/>
  <c r="V5" i="1"/>
  <c r="V6" i="1"/>
  <c r="V7" i="1"/>
  <c r="V8" i="1"/>
  <c r="V9" i="1"/>
  <c r="V10" i="1"/>
  <c r="V12" i="1"/>
  <c r="V13" i="1"/>
  <c r="V14" i="1"/>
  <c r="D19" i="2"/>
  <c r="S7" i="2"/>
  <c r="S6" i="2" l="1"/>
  <c r="S14" i="2" s="1"/>
  <c r="D14" i="2"/>
  <c r="V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Graham Harris</author>
  </authors>
  <commentList>
    <comment ref="C61" authorId="0" shapeId="0" xr:uid="{6D25DD70-A3A4-40AE-A471-9A9AF896D33F}">
      <text>
        <r>
          <rPr>
            <b/>
            <sz val="9"/>
            <color indexed="81"/>
            <rFont val="Tahoma"/>
            <family val="2"/>
          </rPr>
          <t>Graham Harris:</t>
        </r>
        <r>
          <rPr>
            <sz val="9"/>
            <color indexed="81"/>
            <rFont val="Tahoma"/>
            <family val="2"/>
          </rPr>
          <t xml:space="preserve">
STADIUM STEWARDS + EGRESS STEWARDS 
from 450 to 200 to just cover egress
</t>
        </r>
      </text>
    </comment>
    <comment ref="C64" authorId="0" shapeId="0" xr:uid="{F362D794-DF1C-45A8-A6B4-B25D13F8B15B}">
      <text>
        <r>
          <rPr>
            <b/>
            <sz val="9"/>
            <color indexed="81"/>
            <rFont val="Tahoma"/>
            <family val="2"/>
          </rPr>
          <t>Graham Harris:</t>
        </r>
        <r>
          <rPr>
            <sz val="9"/>
            <color indexed="81"/>
            <rFont val="Tahoma"/>
            <family val="2"/>
          </rPr>
          <t xml:space="preserve">
stadium SIA + ERESS+ Search 
300 from 750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Graham Harris</author>
  </authors>
  <commentList>
    <comment ref="D12" authorId="0" shapeId="0" xr:uid="{2B1C862F-AF5C-4DCD-95D7-79BE60CDA6DA}">
      <text>
        <r>
          <rPr>
            <b/>
            <sz val="9"/>
            <color indexed="81"/>
            <rFont val="Tahoma"/>
            <family val="2"/>
          </rPr>
          <t>Graham Harris:</t>
        </r>
        <r>
          <rPr>
            <sz val="9"/>
            <color indexed="81"/>
            <rFont val="Tahoma"/>
            <family val="2"/>
          </rPr>
          <t xml:space="preserve">
from 60 to 40</t>
        </r>
      </text>
    </comment>
    <comment ref="D13" authorId="0" shapeId="0" xr:uid="{4B356FD9-0DBF-4318-BD38-6EFC8251F6F9}">
      <text>
        <r>
          <rPr>
            <b/>
            <sz val="9"/>
            <color indexed="81"/>
            <rFont val="Tahoma"/>
            <family val="2"/>
          </rPr>
          <t xml:space="preserve">Graham Harris: XL </t>
        </r>
        <r>
          <rPr>
            <sz val="9"/>
            <color indexed="81"/>
            <rFont val="Tahoma"/>
            <family val="2"/>
          </rPr>
          <t xml:space="preserve">
Jason Eglash - Large 
Peter Swordy - Large 
New Health and Safety Manger .T.B.C </t>
        </r>
      </text>
    </comment>
  </commentList>
</comments>
</file>

<file path=xl/sharedStrings.xml><?xml version="1.0" encoding="utf-8"?>
<sst xmlns="http://schemas.openxmlformats.org/spreadsheetml/2006/main" count="338" uniqueCount="144">
  <si>
    <t>Role</t>
  </si>
  <si>
    <t>Fire</t>
  </si>
  <si>
    <t>Logistics</t>
  </si>
  <si>
    <t>Safety Officer</t>
  </si>
  <si>
    <t>SIA General</t>
  </si>
  <si>
    <t>Steward</t>
  </si>
  <si>
    <t>Proposed #s</t>
  </si>
  <si>
    <t>Black</t>
  </si>
  <si>
    <t>Colour</t>
  </si>
  <si>
    <t>Type</t>
  </si>
  <si>
    <t>Navy</t>
  </si>
  <si>
    <t>Senior Supervisor</t>
  </si>
  <si>
    <t>Yellow/Grey</t>
  </si>
  <si>
    <t>Yellow</t>
  </si>
  <si>
    <t>Red</t>
  </si>
  <si>
    <t>Orange</t>
  </si>
  <si>
    <t>Logo</t>
  </si>
  <si>
    <t>Number</t>
  </si>
  <si>
    <t>Back</t>
  </si>
  <si>
    <t>LB</t>
  </si>
  <si>
    <t>RB</t>
  </si>
  <si>
    <t>Total</t>
  </si>
  <si>
    <t>Logo + Numbering</t>
  </si>
  <si>
    <t>Numbering</t>
  </si>
  <si>
    <t>Link to product</t>
  </si>
  <si>
    <t>Logo + Number</t>
  </si>
  <si>
    <t>Product Code</t>
  </si>
  <si>
    <t>Executive Hi-Vis</t>
  </si>
  <si>
    <t>Standard Hi-Vis</t>
  </si>
  <si>
    <t>Black Tie (Clip On)</t>
  </si>
  <si>
    <t>Category A: Hi Vis Clothing</t>
  </si>
  <si>
    <t>ID Card Pocket</t>
  </si>
  <si>
    <t>Yes</t>
  </si>
  <si>
    <t>Spec No</t>
  </si>
  <si>
    <t xml:space="preserve">Back wording Top </t>
  </si>
  <si>
    <t xml:space="preserve">Observer </t>
  </si>
  <si>
    <t>Steward + Number</t>
  </si>
  <si>
    <t xml:space="preserve">IT </t>
  </si>
  <si>
    <t xml:space="preserve">White </t>
  </si>
  <si>
    <t>Orange /Yellow</t>
  </si>
  <si>
    <t xml:space="preserve">Crowd Safety Management jacket </t>
  </si>
  <si>
    <t xml:space="preserve">Taxi Marshal </t>
  </si>
  <si>
    <t>Hospitality Jacket</t>
  </si>
  <si>
    <t xml:space="preserve">Lime Green </t>
  </si>
  <si>
    <t>NAVY</t>
  </si>
  <si>
    <t>https://issuu.com/portwestltd/docs/fr_cat_english</t>
  </si>
  <si>
    <t xml:space="preserve">Portwest - Red Bizflame Rain Anti-Static FR Jacket </t>
  </si>
  <si>
    <t>Portwest Bizflame Anti Static Flame Retardant Jacket</t>
  </si>
  <si>
    <t xml:space="preserve">Safety Officer </t>
  </si>
  <si>
    <t>MV70 YELLOW MODAFLAME RAIN PPE JACKET</t>
  </si>
  <si>
    <t xml:space="preserve">Bomber Jacket WATERPROOF </t>
  </si>
  <si>
    <t xml:space="preserve">Parka Jacket WATERPROOF </t>
  </si>
  <si>
    <t xml:space="preserve">Logo </t>
  </si>
  <si>
    <t>Logo +Senior Supervisor+ Number</t>
  </si>
  <si>
    <t xml:space="preserve">LB COST </t>
  </si>
  <si>
    <t>RB COST</t>
  </si>
  <si>
    <t>H.F.S Cost</t>
  </si>
  <si>
    <t>Back Cost</t>
  </si>
  <si>
    <t xml:space="preserve">cost </t>
  </si>
  <si>
    <t xml:space="preserve">yes </t>
  </si>
  <si>
    <t xml:space="preserve">Back Number </t>
  </si>
  <si>
    <t>Back w Cost</t>
  </si>
  <si>
    <t xml:space="preserve">Safety </t>
  </si>
  <si>
    <t>Initial</t>
  </si>
  <si>
    <t>No</t>
  </si>
  <si>
    <t>Supervisor</t>
  </si>
  <si>
    <t xml:space="preserve">Senior Supervisor </t>
  </si>
  <si>
    <t>Small</t>
  </si>
  <si>
    <t>Large Logo</t>
  </si>
  <si>
    <t>IT01-IT10</t>
  </si>
  <si>
    <t>TM01-TM10</t>
  </si>
  <si>
    <t xml:space="preserve">Steward </t>
  </si>
  <si>
    <t>Total Price</t>
  </si>
  <si>
    <t>Logistics &amp; Support Staff</t>
  </si>
  <si>
    <t>n/a</t>
  </si>
  <si>
    <t>N/A</t>
  </si>
  <si>
    <t>C1</t>
  </si>
  <si>
    <t>C2</t>
  </si>
  <si>
    <t>yes</t>
  </si>
  <si>
    <t xml:space="preserve">Small Logo </t>
  </si>
  <si>
    <t>LB Cost</t>
  </si>
  <si>
    <t>RB Cost</t>
  </si>
  <si>
    <t>Cost Per Item</t>
  </si>
  <si>
    <t>Fire &amp; Safety + Number</t>
  </si>
  <si>
    <t>Link</t>
  </si>
  <si>
    <t>pitch runner T shirt -Long Sleeve</t>
  </si>
  <si>
    <t xml:space="preserve">Category B: Coats &amp; Equipment </t>
  </si>
  <si>
    <t>Fire Retardant Jacket</t>
  </si>
  <si>
    <t xml:space="preserve">Jacket- Corporate </t>
  </si>
  <si>
    <t>Pitch Runner Tracksuit top+ Bottom</t>
  </si>
  <si>
    <t>Number PR01-PR25</t>
  </si>
  <si>
    <t>Number F01-F30</t>
  </si>
  <si>
    <t xml:space="preserve">Logo + Supervisor + Number </t>
  </si>
  <si>
    <t>Number L001-L015</t>
  </si>
  <si>
    <t>Number H001-H060</t>
  </si>
  <si>
    <t>Item Price</t>
  </si>
  <si>
    <t xml:space="preserve">Back Logo </t>
  </si>
  <si>
    <t>BLogo Cost</t>
  </si>
  <si>
    <t>Life Cycle Years</t>
  </si>
  <si>
    <t>3-in-1 jacket</t>
  </si>
  <si>
    <t xml:space="preserve">Safety Manager </t>
  </si>
  <si>
    <t xml:space="preserve">Deputy Safety Manager </t>
  </si>
  <si>
    <t xml:space="preserve">Assistant Safety Manager </t>
  </si>
  <si>
    <t>QA Team</t>
  </si>
  <si>
    <t xml:space="preserve">Supervisor </t>
  </si>
  <si>
    <t>Orange/Yellow</t>
  </si>
  <si>
    <t>Manager</t>
  </si>
  <si>
    <t>Ordered</t>
  </si>
  <si>
    <t>Yellow/ Royal Blue</t>
  </si>
  <si>
    <t>Response Team Leader</t>
  </si>
  <si>
    <t xml:space="preserve">Response </t>
  </si>
  <si>
    <t>Navy / Yellow</t>
  </si>
  <si>
    <t>SM01 - SM10</t>
  </si>
  <si>
    <t>Orange/Grey</t>
  </si>
  <si>
    <t>SO1-SO5</t>
  </si>
  <si>
    <t>M33 - M40</t>
  </si>
  <si>
    <t>L01-L15</t>
  </si>
  <si>
    <t>LS030-LS600</t>
  </si>
  <si>
    <t xml:space="preserve">Number </t>
  </si>
  <si>
    <t>SS022 - SS59</t>
  </si>
  <si>
    <t>S071 - S0150</t>
  </si>
  <si>
    <t>SI323 - SI822</t>
  </si>
  <si>
    <t>Observer</t>
  </si>
  <si>
    <t>OB01-OB20</t>
  </si>
  <si>
    <t>Yellow/ with Orange Stripe</t>
  </si>
  <si>
    <t>Segregation Line SIA</t>
  </si>
  <si>
    <t>Yellow/Black</t>
  </si>
  <si>
    <t>Large</t>
  </si>
  <si>
    <t>SEG1 - SEG200</t>
  </si>
  <si>
    <t>Taxi Marshal</t>
  </si>
  <si>
    <t>Number LS001-LS300</t>
  </si>
  <si>
    <t>Number -SI001 -SI600</t>
  </si>
  <si>
    <t>Number S001 - S150</t>
  </si>
  <si>
    <t>Yellow /Grey</t>
  </si>
  <si>
    <t>Number SS01-SS60</t>
  </si>
  <si>
    <t>Safety</t>
  </si>
  <si>
    <t>Yellow /Royal Blue</t>
  </si>
  <si>
    <t>Yellow / Royal Blue</t>
  </si>
  <si>
    <t>RS28 -RS50</t>
  </si>
  <si>
    <t>R120 -R170</t>
  </si>
  <si>
    <t>Number RS01 - RS50</t>
  </si>
  <si>
    <t>Number R001 - R150</t>
  </si>
  <si>
    <t xml:space="preserve">Logo + Number </t>
  </si>
  <si>
    <t xml:space="preserve"> Senior Crowd Safety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</si>
</sst>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2"/>
      <color rgb="FF231F2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82AA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78B0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 applyNumberFormat="0" applyFill="0" applyBorder="0" applyAlignment="0" applyProtection="0"/>
  </cellStyleXfs>
  <cellXfs count="250">
    <xf numFmtId="0" fontId="0" fillId="0" borderId="0" xfId="0"/>
    <xf numFmtId="0" fontId="1" fillId="0" borderId="0" xfId="0" applyFont="1" applyFill="1" applyBorder="1"/>
    <xf numFmtId="0" fontId="0" fillId="0" borderId="0" xfId="0" applyFont="1" applyFill="1" applyBorder="1"/>
    <xf numFmtId="0" fontId="1" fillId="0" borderId="0" xfId="0" applyFont="1"/>
    <xf numFmtId="0" fontId="0" fillId="3" borderId="1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0" fontId="9" fillId="0" borderId="7" xfId="0" applyFont="1" applyBorder="1"/>
    <xf numFmtId="0" fontId="0" fillId="2" borderId="7" xfId="0" applyFill="1" applyBorder="1"/>
    <xf numFmtId="0" fontId="8" fillId="0" borderId="7" xfId="3" applyBorder="1"/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4" xfId="0" applyFill="1" applyBorder="1"/>
    <xf numFmtId="0" fontId="0" fillId="0" borderId="14" xfId="0" applyFill="1" applyBorder="1" applyAlignment="1">
      <alignment horizontal="center"/>
    </xf>
    <xf numFmtId="0" fontId="9" fillId="0" borderId="14" xfId="0" applyFont="1" applyBorder="1" applyAlignment="1">
      <alignment vertical="center"/>
    </xf>
    <xf numFmtId="0" fontId="8" fillId="0" borderId="14" xfId="3" applyBorder="1"/>
    <xf numFmtId="0" fontId="1" fillId="0" borderId="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4" borderId="7" xfId="0" applyFill="1" applyBorder="1"/>
    <xf numFmtId="0" fontId="0" fillId="3" borderId="7" xfId="0" applyFill="1" applyBorder="1" applyAlignment="1">
      <alignment horizontal="center"/>
    </xf>
    <xf numFmtId="0" fontId="1" fillId="7" borderId="7" xfId="0" applyFont="1" applyFill="1" applyBorder="1"/>
    <xf numFmtId="0" fontId="1" fillId="0" borderId="8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11" borderId="7" xfId="0" applyFont="1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3" borderId="7" xfId="0" applyFill="1" applyBorder="1"/>
    <xf numFmtId="0" fontId="1" fillId="12" borderId="0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6" fontId="0" fillId="0" borderId="0" xfId="0" applyNumberFormat="1"/>
    <xf numFmtId="0" fontId="5" fillId="0" borderId="7" xfId="0" applyFont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15" borderId="19" xfId="0" applyFont="1" applyFill="1" applyBorder="1" applyAlignment="1">
      <alignment horizontal="center"/>
    </xf>
    <xf numFmtId="0" fontId="0" fillId="12" borderId="7" xfId="0" applyFill="1" applyBorder="1"/>
    <xf numFmtId="0" fontId="1" fillId="16" borderId="20" xfId="0" applyFont="1" applyFill="1" applyBorder="1" applyAlignment="1">
      <alignment horizontal="center"/>
    </xf>
    <xf numFmtId="0" fontId="1" fillId="13" borderId="23" xfId="0" applyFont="1" applyFill="1" applyBorder="1" applyAlignment="1">
      <alignment horizontal="center"/>
    </xf>
    <xf numFmtId="0" fontId="0" fillId="0" borderId="11" xfId="0" applyBorder="1"/>
    <xf numFmtId="0" fontId="0" fillId="0" borderId="11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11" borderId="14" xfId="0" applyFill="1" applyBorder="1" applyAlignment="1">
      <alignment horizontal="center"/>
    </xf>
    <xf numFmtId="0" fontId="1" fillId="12" borderId="0" xfId="0" applyFont="1" applyFill="1"/>
    <xf numFmtId="0" fontId="0" fillId="12" borderId="3" xfId="0" applyFill="1" applyBorder="1" applyAlignment="1">
      <alignment horizontal="left"/>
    </xf>
    <xf numFmtId="0" fontId="1" fillId="15" borderId="0" xfId="0" applyFont="1" applyFill="1" applyBorder="1"/>
    <xf numFmtId="0" fontId="1" fillId="13" borderId="2" xfId="0" applyFont="1" applyFill="1" applyBorder="1"/>
    <xf numFmtId="0" fontId="1" fillId="13" borderId="8" xfId="0" applyFont="1" applyFill="1" applyBorder="1"/>
    <xf numFmtId="0" fontId="1" fillId="13" borderId="9" xfId="0" applyFont="1" applyFill="1" applyBorder="1" applyAlignment="1">
      <alignment horizontal="center"/>
    </xf>
    <xf numFmtId="0" fontId="1" fillId="13" borderId="9" xfId="0" applyFont="1" applyFill="1" applyBorder="1"/>
    <xf numFmtId="0" fontId="1" fillId="13" borderId="2" xfId="0" applyFont="1" applyFill="1" applyBorder="1" applyAlignment="1">
      <alignment horizontal="center"/>
    </xf>
    <xf numFmtId="164" fontId="0" fillId="11" borderId="7" xfId="0" applyNumberFormat="1" applyFill="1" applyBorder="1" applyAlignment="1">
      <alignment horizontal="center"/>
    </xf>
    <xf numFmtId="164" fontId="1" fillId="11" borderId="7" xfId="0" applyNumberFormat="1" applyFont="1" applyFill="1" applyBorder="1" applyAlignment="1">
      <alignment horizontal="center"/>
    </xf>
    <xf numFmtId="164" fontId="0" fillId="11" borderId="14" xfId="0" applyNumberFormat="1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164" fontId="0" fillId="11" borderId="3" xfId="0" applyNumberFormat="1" applyFill="1" applyBorder="1" applyAlignment="1">
      <alignment horizontal="center"/>
    </xf>
    <xf numFmtId="0" fontId="1" fillId="13" borderId="24" xfId="0" applyFont="1" applyFill="1" applyBorder="1"/>
    <xf numFmtId="0" fontId="1" fillId="13" borderId="6" xfId="0" applyFont="1" applyFill="1" applyBorder="1" applyAlignment="1">
      <alignment horizontal="center"/>
    </xf>
    <xf numFmtId="0" fontId="1" fillId="13" borderId="25" xfId="0" applyFont="1" applyFill="1" applyBorder="1" applyAlignment="1">
      <alignment horizontal="center"/>
    </xf>
    <xf numFmtId="0" fontId="1" fillId="13" borderId="26" xfId="0" applyFont="1" applyFill="1" applyBorder="1"/>
    <xf numFmtId="0" fontId="1" fillId="13" borderId="6" xfId="0" applyFont="1" applyFill="1" applyBorder="1"/>
    <xf numFmtId="0" fontId="1" fillId="13" borderId="26" xfId="0" applyFont="1" applyFill="1" applyBorder="1" applyAlignment="1">
      <alignment horizontal="center"/>
    </xf>
    <xf numFmtId="0" fontId="0" fillId="0" borderId="13" xfId="0" applyBorder="1"/>
    <xf numFmtId="0" fontId="1" fillId="11" borderId="14" xfId="0" applyFont="1" applyFill="1" applyBorder="1" applyAlignment="1">
      <alignment horizontal="center"/>
    </xf>
    <xf numFmtId="0" fontId="0" fillId="12" borderId="14" xfId="0" applyFill="1" applyBorder="1"/>
    <xf numFmtId="0" fontId="0" fillId="12" borderId="14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13" borderId="10" xfId="0" applyFont="1" applyFill="1" applyBorder="1" applyAlignment="1">
      <alignment horizontal="center"/>
    </xf>
    <xf numFmtId="164" fontId="0" fillId="18" borderId="7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4" fontId="5" fillId="11" borderId="7" xfId="0" applyNumberFormat="1" applyFont="1" applyFill="1" applyBorder="1" applyAlignment="1">
      <alignment horizontal="center"/>
    </xf>
    <xf numFmtId="6" fontId="0" fillId="9" borderId="7" xfId="0" applyNumberFormat="1" applyFill="1" applyBorder="1" applyAlignment="1">
      <alignment horizontal="center"/>
    </xf>
    <xf numFmtId="6" fontId="0" fillId="11" borderId="7" xfId="0" applyNumberFormat="1" applyFill="1" applyBorder="1" applyAlignment="1">
      <alignment horizontal="center"/>
    </xf>
    <xf numFmtId="0" fontId="1" fillId="13" borderId="27" xfId="0" applyFont="1" applyFill="1" applyBorder="1"/>
    <xf numFmtId="0" fontId="0" fillId="0" borderId="18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28" xfId="0" applyFill="1" applyBorder="1" applyAlignment="1">
      <alignment horizontal="left"/>
    </xf>
    <xf numFmtId="0" fontId="0" fillId="0" borderId="28" xfId="0" applyBorder="1"/>
    <xf numFmtId="0" fontId="1" fillId="17" borderId="1" xfId="0" applyFont="1" applyFill="1" applyBorder="1" applyAlignment="1">
      <alignment horizontal="center"/>
    </xf>
    <xf numFmtId="0" fontId="1" fillId="17" borderId="7" xfId="0" applyFont="1" applyFill="1" applyBorder="1" applyAlignment="1">
      <alignment horizontal="center"/>
    </xf>
    <xf numFmtId="0" fontId="1" fillId="17" borderId="14" xfId="0" applyFont="1" applyFill="1" applyBorder="1" applyAlignment="1">
      <alignment horizontal="center"/>
    </xf>
    <xf numFmtId="0" fontId="0" fillId="10" borderId="17" xfId="0" applyFill="1" applyBorder="1"/>
    <xf numFmtId="0" fontId="1" fillId="0" borderId="17" xfId="0" applyFont="1" applyBorder="1"/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13" borderId="30" xfId="0" applyFont="1" applyFill="1" applyBorder="1" applyAlignment="1">
      <alignment horizontal="center"/>
    </xf>
    <xf numFmtId="164" fontId="0" fillId="18" borderId="17" xfId="0" applyNumberFormat="1" applyFill="1" applyBorder="1" applyAlignment="1">
      <alignment horizontal="center"/>
    </xf>
    <xf numFmtId="164" fontId="0" fillId="18" borderId="31" xfId="0" applyNumberFormat="1" applyFill="1" applyBorder="1" applyAlignment="1">
      <alignment horizontal="center"/>
    </xf>
    <xf numFmtId="0" fontId="0" fillId="16" borderId="20" xfId="0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1" fillId="15" borderId="5" xfId="0" applyFont="1" applyFill="1" applyBorder="1"/>
    <xf numFmtId="0" fontId="0" fillId="3" borderId="14" xfId="0" applyFill="1" applyBorder="1" applyAlignment="1">
      <alignment horizontal="center"/>
    </xf>
    <xf numFmtId="0" fontId="0" fillId="3" borderId="14" xfId="0" applyFill="1" applyBorder="1"/>
    <xf numFmtId="164" fontId="0" fillId="3" borderId="7" xfId="0" applyNumberForma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6" fontId="0" fillId="3" borderId="7" xfId="0" applyNumberFormat="1" applyFill="1" applyBorder="1" applyAlignment="1">
      <alignment horizontal="center"/>
    </xf>
    <xf numFmtId="0" fontId="0" fillId="3" borderId="17" xfId="0" quotePrefix="1" applyFill="1" applyBorder="1"/>
    <xf numFmtId="0" fontId="0" fillId="3" borderId="12" xfId="0" applyFill="1" applyBorder="1" applyAlignment="1">
      <alignment horizontal="center"/>
    </xf>
    <xf numFmtId="0" fontId="0" fillId="3" borderId="11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164" fontId="0" fillId="3" borderId="17" xfId="0" applyNumberFormat="1" applyFill="1" applyBorder="1" applyAlignment="1">
      <alignment horizontal="center"/>
    </xf>
    <xf numFmtId="0" fontId="0" fillId="3" borderId="19" xfId="0" applyFill="1" applyBorder="1" applyAlignment="1">
      <alignment horizontal="left"/>
    </xf>
    <xf numFmtId="0" fontId="0" fillId="3" borderId="29" xfId="0" applyFill="1" applyBorder="1" applyAlignment="1">
      <alignment horizontal="left"/>
    </xf>
    <xf numFmtId="0" fontId="1" fillId="3" borderId="20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0" fontId="0" fillId="3" borderId="20" xfId="0" applyFill="1" applyBorder="1"/>
    <xf numFmtId="0" fontId="0" fillId="3" borderId="20" xfId="0" applyFill="1" applyBorder="1" applyAlignment="1">
      <alignment horizontal="left"/>
    </xf>
    <xf numFmtId="164" fontId="0" fillId="3" borderId="32" xfId="0" applyNumberFormat="1" applyFill="1" applyBorder="1" applyAlignment="1">
      <alignment horizontal="center"/>
    </xf>
    <xf numFmtId="0" fontId="0" fillId="3" borderId="22" xfId="0" applyFill="1" applyBorder="1" applyAlignment="1">
      <alignment horizontal="left"/>
    </xf>
    <xf numFmtId="0" fontId="0" fillId="3" borderId="31" xfId="0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4" fontId="0" fillId="3" borderId="14" xfId="0" applyNumberFormat="1" applyFill="1" applyBorder="1"/>
    <xf numFmtId="164" fontId="0" fillId="3" borderId="14" xfId="0" applyNumberFormat="1" applyFill="1" applyBorder="1" applyAlignment="1">
      <alignment horizontal="left"/>
    </xf>
    <xf numFmtId="164" fontId="0" fillId="3" borderId="14" xfId="0" applyNumberFormat="1" applyFill="1" applyBorder="1" applyAlignment="1">
      <alignment horizontal="center"/>
    </xf>
    <xf numFmtId="0" fontId="0" fillId="3" borderId="14" xfId="0" applyNumberFormat="1" applyFill="1" applyBorder="1" applyAlignment="1">
      <alignment horizontal="center"/>
    </xf>
    <xf numFmtId="4" fontId="0" fillId="3" borderId="14" xfId="0" applyNumberFormat="1" applyFill="1" applyBorder="1" applyAlignment="1">
      <alignment horizontal="center"/>
    </xf>
    <xf numFmtId="164" fontId="0" fillId="3" borderId="21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7" xfId="0" applyFill="1" applyBorder="1"/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9" xfId="0" applyFont="1" applyFill="1" applyBorder="1"/>
    <xf numFmtId="0" fontId="0" fillId="3" borderId="9" xfId="0" applyFont="1" applyFill="1" applyBorder="1" applyAlignment="1">
      <alignment horizontal="left"/>
    </xf>
    <xf numFmtId="164" fontId="0" fillId="3" borderId="9" xfId="0" applyNumberFormat="1" applyFont="1" applyFill="1" applyBorder="1" applyAlignment="1">
      <alignment horizontal="center"/>
    </xf>
    <xf numFmtId="164" fontId="0" fillId="3" borderId="10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17" borderId="34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" fillId="17" borderId="35" xfId="0" applyFont="1" applyFill="1" applyBorder="1" applyAlignment="1">
      <alignment horizontal="center"/>
    </xf>
    <xf numFmtId="0" fontId="1" fillId="0" borderId="36" xfId="0" applyFont="1" applyBorder="1"/>
    <xf numFmtId="0" fontId="0" fillId="3" borderId="37" xfId="0" applyFill="1" applyBorder="1" applyAlignment="1">
      <alignment horizontal="left"/>
    </xf>
    <xf numFmtId="0" fontId="1" fillId="3" borderId="37" xfId="0" applyFont="1" applyFill="1" applyBorder="1" applyAlignment="1">
      <alignment horizontal="left"/>
    </xf>
    <xf numFmtId="0" fontId="1" fillId="3" borderId="38" xfId="0" applyFont="1" applyFill="1" applyBorder="1" applyAlignment="1">
      <alignment horizontal="left"/>
    </xf>
    <xf numFmtId="0" fontId="0" fillId="19" borderId="7" xfId="0" applyFill="1" applyBorder="1"/>
    <xf numFmtId="0" fontId="0" fillId="0" borderId="39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2" borderId="40" xfId="0" applyFill="1" applyBorder="1"/>
    <xf numFmtId="0" fontId="0" fillId="0" borderId="40" xfId="0" applyBorder="1"/>
    <xf numFmtId="164" fontId="0" fillId="11" borderId="40" xfId="0" applyNumberFormat="1" applyFill="1" applyBorder="1" applyAlignment="1">
      <alignment horizontal="center"/>
    </xf>
    <xf numFmtId="0" fontId="0" fillId="0" borderId="40" xfId="0" applyFill="1" applyBorder="1"/>
    <xf numFmtId="0" fontId="1" fillId="0" borderId="40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164" fontId="5" fillId="11" borderId="40" xfId="0" applyNumberFormat="1" applyFont="1" applyFill="1" applyBorder="1" applyAlignment="1">
      <alignment horizontal="center"/>
    </xf>
    <xf numFmtId="6" fontId="0" fillId="11" borderId="40" xfId="0" applyNumberFormat="1" applyFill="1" applyBorder="1" applyAlignment="1">
      <alignment horizontal="center"/>
    </xf>
    <xf numFmtId="6" fontId="0" fillId="9" borderId="40" xfId="0" applyNumberFormat="1" applyFill="1" applyBorder="1" applyAlignment="1">
      <alignment horizontal="center"/>
    </xf>
    <xf numFmtId="0" fontId="0" fillId="0" borderId="4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164" fontId="0" fillId="11" borderId="1" xfId="0" applyNumberFormat="1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11" borderId="1" xfId="0" applyNumberFormat="1" applyFont="1" applyFill="1" applyBorder="1" applyAlignment="1">
      <alignment horizontal="center"/>
    </xf>
    <xf numFmtId="6" fontId="0" fillId="11" borderId="1" xfId="0" applyNumberFormat="1" applyFill="1" applyBorder="1" applyAlignment="1">
      <alignment horizontal="center"/>
    </xf>
    <xf numFmtId="6" fontId="0" fillId="9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3" xfId="0" applyFont="1" applyBorder="1"/>
    <xf numFmtId="0" fontId="4" fillId="0" borderId="43" xfId="0" applyFont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3" xfId="0" applyFont="1" applyFill="1" applyBorder="1"/>
    <xf numFmtId="0" fontId="1" fillId="0" borderId="44" xfId="0" applyFont="1" applyFill="1" applyBorder="1"/>
    <xf numFmtId="0" fontId="1" fillId="0" borderId="45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2" borderId="49" xfId="0" applyFill="1" applyBorder="1"/>
    <xf numFmtId="0" fontId="0" fillId="0" borderId="49" xfId="0" applyBorder="1"/>
    <xf numFmtId="164" fontId="0" fillId="11" borderId="49" xfId="0" applyNumberFormat="1" applyFill="1" applyBorder="1" applyAlignment="1">
      <alignment horizontal="center"/>
    </xf>
    <xf numFmtId="0" fontId="0" fillId="0" borderId="49" xfId="0" applyFill="1" applyBorder="1"/>
    <xf numFmtId="0" fontId="1" fillId="0" borderId="49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164" fontId="5" fillId="11" borderId="49" xfId="0" applyNumberFormat="1" applyFont="1" applyFill="1" applyBorder="1" applyAlignment="1">
      <alignment horizontal="center"/>
    </xf>
    <xf numFmtId="6" fontId="0" fillId="11" borderId="49" xfId="0" applyNumberFormat="1" applyFill="1" applyBorder="1" applyAlignment="1">
      <alignment horizontal="center"/>
    </xf>
    <xf numFmtId="6" fontId="0" fillId="9" borderId="49" xfId="0" applyNumberForma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55" xfId="0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3" borderId="58" xfId="0" applyFont="1" applyFill="1" applyBorder="1" applyAlignment="1">
      <alignment horizontal="center"/>
    </xf>
    <xf numFmtId="0" fontId="1" fillId="3" borderId="59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20" borderId="7" xfId="0" applyFont="1" applyFill="1" applyBorder="1"/>
    <xf numFmtId="0" fontId="0" fillId="21" borderId="1" xfId="0" applyFill="1" applyBorder="1"/>
    <xf numFmtId="0" fontId="0" fillId="21" borderId="49" xfId="0" applyFill="1" applyBorder="1"/>
    <xf numFmtId="0" fontId="0" fillId="22" borderId="7" xfId="0" applyFill="1" applyBorder="1"/>
    <xf numFmtId="0" fontId="0" fillId="14" borderId="1" xfId="0" applyFill="1" applyBorder="1"/>
    <xf numFmtId="0" fontId="0" fillId="3" borderId="51" xfId="0" applyFont="1" applyFill="1" applyBorder="1" applyAlignment="1">
      <alignment horizontal="left"/>
    </xf>
    <xf numFmtId="0" fontId="0" fillId="3" borderId="52" xfId="0" applyFont="1" applyFill="1" applyBorder="1" applyAlignment="1">
      <alignment horizontal="left"/>
    </xf>
    <xf numFmtId="0" fontId="0" fillId="3" borderId="53" xfId="0" applyFont="1" applyFill="1" applyBorder="1" applyAlignment="1">
      <alignment horizontal="left"/>
    </xf>
    <xf numFmtId="0" fontId="0" fillId="0" borderId="7" xfId="0" applyFont="1" applyBorder="1"/>
    <xf numFmtId="0" fontId="0" fillId="23" borderId="40" xfId="0" applyFill="1" applyBorder="1"/>
    <xf numFmtId="0" fontId="11" fillId="2" borderId="7" xfId="0" applyFont="1" applyFill="1" applyBorder="1"/>
    <xf numFmtId="0" fontId="1" fillId="14" borderId="7" xfId="0" applyFont="1" applyFill="1" applyBorder="1"/>
    <xf numFmtId="0" fontId="0" fillId="0" borderId="0" xfId="0" applyAlignment="1">
      <alignment horizontal="center"/>
    </xf>
    <xf numFmtId="0" fontId="0" fillId="8" borderId="7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8" xfId="0" applyFill="1" applyBorder="1" applyAlignment="1">
      <alignment horizontal="center"/>
    </xf>
  </cellXfs>
  <cellStyles count="4">
    <cellStyle name="Hyperlink" xfId="3" builtinId="8"/>
    <cellStyle name="Hyperlink 2" xfId="1" xr:uid="{0F8ED313-C032-462D-89A1-D087935A6194}"/>
    <cellStyle name="Normal" xfId="0" builtinId="0"/>
    <cellStyle name="Normal 2" xfId="2" xr:uid="{6EA40616-CE9E-477D-B318-7CA9B2DAC30C}"/>
  </cellStyles>
  <dxfs count="0"/>
  <tableStyles count="0" defaultTableStyle="TableStyleMedium2" defaultPivotStyle="PivotStyleLight16"/>
  <colors>
    <mruColors>
      <color rgb="FF0066FF"/>
      <color rgb="FFF78B09"/>
      <color rgb="FFFFFF00"/>
      <color rgb="FF382AA0"/>
      <color rgb="FFFFCC66"/>
      <color rgb="FFFFFFCC"/>
      <color rgb="FFFF00FF"/>
      <color rgb="FF99FF33"/>
      <color rgb="FF00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1948329</xdr:colOff>
      <xdr:row>19</xdr:row>
      <xdr:rowOff>79188</xdr:rowOff>
    </xdr:from>
    <xdr:to>
      <xdr:col>13</xdr:col>
      <xdr:colOff>198905</xdr:colOff>
      <xdr:row>28</xdr:row>
      <xdr:rowOff>161737</xdr:rowOff>
    </xdr:to>
    <xdr:pic>
      <xdr:nvPicPr>
        <xdr:cNvPr id="2" name="Picture 1" descr="Image result for hi viz waste coat back ">
          <a:extLst>
            <a:ext uri="{FF2B5EF4-FFF2-40B4-BE49-F238E27FC236}">
              <a16:creationId xmlns:a16="http://schemas.microsoft.com/office/drawing/2014/main" id="{223843CC-4CAA-4FC4-AEF7-23C9475C5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6211" y="4942541"/>
          <a:ext cx="1967754" cy="169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276226</xdr:colOff>
      <xdr:row>20</xdr:row>
      <xdr:rowOff>76200</xdr:rowOff>
    </xdr:from>
    <xdr:to>
      <xdr:col>13</xdr:col>
      <xdr:colOff>1095376</xdr:colOff>
      <xdr:row>24</xdr:row>
      <xdr:rowOff>142875</xdr:rowOff>
    </xdr:to>
    <xdr:sp macro="" textlink="">
      <xdr:nvSpPr>
        <xdr:cNvPr id="3" name="Freeform: Shape 2">
          <a:extLst>
            <a:ext uri="{FF2B5EF4-FFF2-40B4-BE49-F238E27FC236}">
              <a16:creationId xmlns:a16="http://schemas.microsoft.com/office/drawing/2014/main" id="{A84B513D-93D8-4E6C-BAA2-8076EF20386A}"/>
            </a:ext>
          </a:extLst>
        </xdr:cNvPr>
        <xdr:cNvSpPr/>
      </xdr:nvSpPr>
      <xdr:spPr>
        <a:xfrm>
          <a:off x="15068551" y="6105525"/>
          <a:ext cx="819150" cy="828675"/>
        </a:xfrm>
        <a:custGeom>
          <a:avLst/>
          <a:gdLst>
            <a:gd name="connsiteX0" fmla="*/ 38100 w 790575"/>
            <a:gd name="connsiteY0" fmla="*/ 838200 h 838200"/>
            <a:gd name="connsiteX1" fmla="*/ 771525 w 790575"/>
            <a:gd name="connsiteY1" fmla="*/ 828675 h 838200"/>
            <a:gd name="connsiteX2" fmla="*/ 790575 w 790575"/>
            <a:gd name="connsiteY2" fmla="*/ 123825 h 838200"/>
            <a:gd name="connsiteX3" fmla="*/ 504825 w 790575"/>
            <a:gd name="connsiteY3" fmla="*/ 0 h 838200"/>
            <a:gd name="connsiteX4" fmla="*/ 247650 w 790575"/>
            <a:gd name="connsiteY4" fmla="*/ 0 h 838200"/>
            <a:gd name="connsiteX5" fmla="*/ 0 w 790575"/>
            <a:gd name="connsiteY5" fmla="*/ 133350 h 838200"/>
            <a:gd name="connsiteX6" fmla="*/ 38100 w 790575"/>
            <a:gd name="connsiteY6" fmla="*/ 838200 h 838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790575" h="838200">
              <a:moveTo>
                <a:pt x="38100" y="838200"/>
              </a:moveTo>
              <a:lnTo>
                <a:pt x="771525" y="828675"/>
              </a:lnTo>
              <a:lnTo>
                <a:pt x="790575" y="123825"/>
              </a:lnTo>
              <a:lnTo>
                <a:pt x="504825" y="0"/>
              </a:lnTo>
              <a:lnTo>
                <a:pt x="247650" y="0"/>
              </a:lnTo>
              <a:lnTo>
                <a:pt x="0" y="133350"/>
              </a:lnTo>
              <a:lnTo>
                <a:pt x="38100" y="838200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  <a:p>
          <a:pPr algn="ctr"/>
          <a:r>
            <a:rPr lang="en-GB" sz="1100"/>
            <a:t>TOP</a:t>
          </a:r>
        </a:p>
      </xdr:txBody>
    </xdr:sp>
    <xdr:clientData/>
  </xdr:twoCellAnchor>
  <xdr:twoCellAnchor>
    <xdr:from>
      <xdr:col>13</xdr:col>
      <xdr:colOff>180975</xdr:colOff>
      <xdr:row>25</xdr:row>
      <xdr:rowOff>9525</xdr:rowOff>
    </xdr:from>
    <xdr:to>
      <xdr:col>13</xdr:col>
      <xdr:colOff>1095375</xdr:colOff>
      <xdr:row>26</xdr:row>
      <xdr:rowOff>133350</xdr:rowOff>
    </xdr:to>
    <xdr:sp macro="" textlink="">
      <xdr:nvSpPr>
        <xdr:cNvPr id="4" name="Freeform: Shape 3">
          <a:extLst>
            <a:ext uri="{FF2B5EF4-FFF2-40B4-BE49-F238E27FC236}">
              <a16:creationId xmlns:a16="http://schemas.microsoft.com/office/drawing/2014/main" id="{F09738FB-AAC3-4026-BB68-A2C7D6CB5D1D}"/>
            </a:ext>
          </a:extLst>
        </xdr:cNvPr>
        <xdr:cNvSpPr/>
      </xdr:nvSpPr>
      <xdr:spPr>
        <a:xfrm>
          <a:off x="14973300" y="6991350"/>
          <a:ext cx="914400" cy="314325"/>
        </a:xfrm>
        <a:custGeom>
          <a:avLst/>
          <a:gdLst>
            <a:gd name="connsiteX0" fmla="*/ 0 w 914400"/>
            <a:gd name="connsiteY0" fmla="*/ 276225 h 314325"/>
            <a:gd name="connsiteX1" fmla="*/ 19050 w 914400"/>
            <a:gd name="connsiteY1" fmla="*/ 19050 h 314325"/>
            <a:gd name="connsiteX2" fmla="*/ 885825 w 914400"/>
            <a:gd name="connsiteY2" fmla="*/ 0 h 314325"/>
            <a:gd name="connsiteX3" fmla="*/ 914400 w 914400"/>
            <a:gd name="connsiteY3" fmla="*/ 314325 h 314325"/>
            <a:gd name="connsiteX4" fmla="*/ 0 w 914400"/>
            <a:gd name="connsiteY4" fmla="*/ 276225 h 3143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14400" h="314325">
              <a:moveTo>
                <a:pt x="0" y="276225"/>
              </a:moveTo>
              <a:lnTo>
                <a:pt x="19050" y="19050"/>
              </a:lnTo>
              <a:lnTo>
                <a:pt x="885825" y="0"/>
              </a:lnTo>
              <a:lnTo>
                <a:pt x="914400" y="314325"/>
              </a:lnTo>
              <a:lnTo>
                <a:pt x="0" y="276225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/>
            <a:t>Middle</a:t>
          </a:r>
          <a:r>
            <a:rPr lang="en-GB" sz="1100" baseline="0"/>
            <a:t> </a:t>
          </a:r>
          <a:endParaRPr lang="en-GB" sz="1100"/>
        </a:p>
      </xdr:txBody>
    </xdr:sp>
    <xdr:clientData/>
  </xdr:twoCellAnchor>
  <xdr:twoCellAnchor>
    <xdr:from>
      <xdr:col>13</xdr:col>
      <xdr:colOff>228600</xdr:colOff>
      <xdr:row>26</xdr:row>
      <xdr:rowOff>180976</xdr:rowOff>
    </xdr:from>
    <xdr:to>
      <xdr:col>13</xdr:col>
      <xdr:colOff>1123950</xdr:colOff>
      <xdr:row>28</xdr:row>
      <xdr:rowOff>123826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89325E7B-8558-4E6D-A166-8C76BC8068FC}"/>
            </a:ext>
          </a:extLst>
        </xdr:cNvPr>
        <xdr:cNvSpPr/>
      </xdr:nvSpPr>
      <xdr:spPr>
        <a:xfrm>
          <a:off x="15020925" y="7353301"/>
          <a:ext cx="895350" cy="323850"/>
        </a:xfrm>
        <a:custGeom>
          <a:avLst/>
          <a:gdLst>
            <a:gd name="connsiteX0" fmla="*/ 0 w 914400"/>
            <a:gd name="connsiteY0" fmla="*/ 276225 h 314325"/>
            <a:gd name="connsiteX1" fmla="*/ 19050 w 914400"/>
            <a:gd name="connsiteY1" fmla="*/ 19050 h 314325"/>
            <a:gd name="connsiteX2" fmla="*/ 885825 w 914400"/>
            <a:gd name="connsiteY2" fmla="*/ 0 h 314325"/>
            <a:gd name="connsiteX3" fmla="*/ 914400 w 914400"/>
            <a:gd name="connsiteY3" fmla="*/ 314325 h 314325"/>
            <a:gd name="connsiteX4" fmla="*/ 0 w 914400"/>
            <a:gd name="connsiteY4" fmla="*/ 276225 h 3143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14400" h="314325">
              <a:moveTo>
                <a:pt x="0" y="276225"/>
              </a:moveTo>
              <a:lnTo>
                <a:pt x="19050" y="19050"/>
              </a:lnTo>
              <a:lnTo>
                <a:pt x="885825" y="0"/>
              </a:lnTo>
              <a:lnTo>
                <a:pt x="914400" y="314325"/>
              </a:lnTo>
              <a:lnTo>
                <a:pt x="0" y="276225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/>
            <a:t>Bottom </a:t>
          </a:r>
        </a:p>
      </xdr:txBody>
    </xdr:sp>
    <xdr:clientData/>
  </xdr:twoCellAnchor>
  <xdr:twoCellAnchor editAs="oneCell">
    <xdr:from>
      <xdr:col>6</xdr:col>
      <xdr:colOff>838200</xdr:colOff>
      <xdr:row>18</xdr:row>
      <xdr:rowOff>123825</xdr:rowOff>
    </xdr:from>
    <xdr:to>
      <xdr:col>11</xdr:col>
      <xdr:colOff>362131</xdr:colOff>
      <xdr:row>38</xdr:row>
      <xdr:rowOff>86362</xdr:rowOff>
    </xdr:to>
    <xdr:pic>
      <xdr:nvPicPr>
        <xdr:cNvPr id="8" name="Picture 7" descr="See the source image">
          <a:extLst>
            <a:ext uri="{FF2B5EF4-FFF2-40B4-BE49-F238E27FC236}">
              <a16:creationId xmlns:a16="http://schemas.microsoft.com/office/drawing/2014/main" id="{8AAC87FF-532D-4B9C-865D-6381C581369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5772150"/>
          <a:ext cx="3769360" cy="3769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561974</xdr:colOff>
      <xdr:row>20</xdr:row>
      <xdr:rowOff>104775</xdr:rowOff>
    </xdr:from>
    <xdr:to>
      <xdr:col>9</xdr:col>
      <xdr:colOff>749300</xdr:colOff>
      <xdr:row>24</xdr:row>
      <xdr:rowOff>158750</xdr:rowOff>
    </xdr:to>
    <xdr:pic>
      <xdr:nvPicPr>
        <xdr:cNvPr id="10" name="Picture 9" descr="Shape, logo, company name, circle&#10;&#10;Description automatically generated">
          <a:extLst>
            <a:ext uri="{FF2B5EF4-FFF2-40B4-BE49-F238E27FC236}">
              <a16:creationId xmlns:a16="http://schemas.microsoft.com/office/drawing/2014/main" id="{1C1DE700-797B-4040-A064-FC3BCE25E8BA}"/>
            </a:ext>
          </a:extLst>
        </xdr:cNvPr>
        <xdr:cNvPicPr/>
      </xdr:nvPicPr>
      <xdr:blipFill>
        <a:blip xmlns:r="http://schemas.openxmlformats.org/officeDocument/2006/relationships" r:embed="rId3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4" y="6134100"/>
          <a:ext cx="904876" cy="819151"/>
        </a:xfrm>
        <a:prstGeom prst="rect">
          <a:avLst/>
        </a:prstGeom>
      </xdr:spPr>
    </xdr:pic>
    <xdr:clientData/>
  </xdr:twoCellAnchor>
  <xdr:twoCellAnchor>
    <xdr:from>
      <xdr:col>7</xdr:col>
      <xdr:colOff>533400</xdr:colOff>
      <xdr:row>25</xdr:row>
      <xdr:rowOff>47625</xdr:rowOff>
    </xdr:from>
    <xdr:to>
      <xdr:col>10</xdr:col>
      <xdr:colOff>561975</xdr:colOff>
      <xdr:row>27</xdr:row>
      <xdr:rowOff>0</xdr:rowOff>
    </xdr:to>
    <xdr:sp macro="" textlink="">
      <xdr:nvSpPr>
        <xdr:cNvPr id="11" name="Text Box 24">
          <a:extLst>
            <a:ext uri="{FF2B5EF4-FFF2-40B4-BE49-F238E27FC236}">
              <a16:creationId xmlns:a16="http://schemas.microsoft.com/office/drawing/2014/main" id="{8F71F17C-3728-4D38-85B6-F8965E080D1E}"/>
            </a:ext>
          </a:extLst>
        </xdr:cNvPr>
        <xdr:cNvSpPr txBox="1"/>
      </xdr:nvSpPr>
      <xdr:spPr>
        <a:xfrm>
          <a:off x="8743950" y="7029450"/>
          <a:ext cx="2352675" cy="3333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S001</a:t>
          </a:r>
          <a:endParaRPr lang="en-GB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546662</xdr:colOff>
      <xdr:row>16</xdr:row>
      <xdr:rowOff>180041</xdr:rowOff>
    </xdr:from>
    <xdr:to>
      <xdr:col>6</xdr:col>
      <xdr:colOff>1007672</xdr:colOff>
      <xdr:row>36</xdr:row>
      <xdr:rowOff>83559</xdr:rowOff>
    </xdr:to>
    <xdr:pic>
      <xdr:nvPicPr>
        <xdr:cNvPr id="13" name="Picture 12" descr="See the source image">
          <a:extLst>
            <a:ext uri="{FF2B5EF4-FFF2-40B4-BE49-F238E27FC236}">
              <a16:creationId xmlns:a16="http://schemas.microsoft.com/office/drawing/2014/main" id="{1B487CAF-B685-458E-972A-E02B0B962DD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986" y="4471894"/>
          <a:ext cx="3934833" cy="35293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2086163</xdr:colOff>
      <xdr:row>19</xdr:row>
      <xdr:rowOff>90767</xdr:rowOff>
    </xdr:from>
    <xdr:to>
      <xdr:col>4</xdr:col>
      <xdr:colOff>292288</xdr:colOff>
      <xdr:row>22</xdr:row>
      <xdr:rowOff>35299</xdr:rowOff>
    </xdr:to>
    <xdr:pic>
      <xdr:nvPicPr>
        <xdr:cNvPr id="14" name="Picture 13" descr="Shape, logo, company name, circle&#10;&#10;Description automatically generated">
          <a:extLst>
            <a:ext uri="{FF2B5EF4-FFF2-40B4-BE49-F238E27FC236}">
              <a16:creationId xmlns:a16="http://schemas.microsoft.com/office/drawing/2014/main" id="{DA667A72-9E25-4BD6-99D1-2A2B14B3360C}"/>
            </a:ext>
          </a:extLst>
        </xdr:cNvPr>
        <xdr:cNvPicPr/>
      </xdr:nvPicPr>
      <xdr:blipFill>
        <a:blip xmlns:r="http://schemas.openxmlformats.org/officeDocument/2006/relationships" r:embed="rId3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1487" y="4954120"/>
          <a:ext cx="621739" cy="482414"/>
        </a:xfrm>
        <a:prstGeom prst="rect">
          <a:avLst/>
        </a:prstGeom>
      </xdr:spPr>
    </xdr:pic>
    <xdr:clientData/>
  </xdr:twoCellAnchor>
  <xdr:twoCellAnchor>
    <xdr:from>
      <xdr:col>3</xdr:col>
      <xdr:colOff>1171575</xdr:colOff>
      <xdr:row>25</xdr:row>
      <xdr:rowOff>133350</xdr:rowOff>
    </xdr:from>
    <xdr:to>
      <xdr:col>6</xdr:col>
      <xdr:colOff>209550</xdr:colOff>
      <xdr:row>27</xdr:row>
      <xdr:rowOff>85725</xdr:rowOff>
    </xdr:to>
    <xdr:sp macro="" textlink="">
      <xdr:nvSpPr>
        <xdr:cNvPr id="15" name="Text Box 24">
          <a:extLst>
            <a:ext uri="{FF2B5EF4-FFF2-40B4-BE49-F238E27FC236}">
              <a16:creationId xmlns:a16="http://schemas.microsoft.com/office/drawing/2014/main" id="{69E48085-9747-4D08-A6DB-0A25D7E90BFC}"/>
            </a:ext>
          </a:extLst>
        </xdr:cNvPr>
        <xdr:cNvSpPr txBox="1"/>
      </xdr:nvSpPr>
      <xdr:spPr>
        <a:xfrm>
          <a:off x="5029200" y="7115175"/>
          <a:ext cx="2352675" cy="3333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S001</a:t>
          </a:r>
          <a:endParaRPr lang="en-GB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1181100</xdr:colOff>
      <xdr:row>22</xdr:row>
      <xdr:rowOff>95250</xdr:rowOff>
    </xdr:from>
    <xdr:to>
      <xdr:col>6</xdr:col>
      <xdr:colOff>219075</xdr:colOff>
      <xdr:row>24</xdr:row>
      <xdr:rowOff>47625</xdr:rowOff>
    </xdr:to>
    <xdr:sp macro="" textlink="">
      <xdr:nvSpPr>
        <xdr:cNvPr id="16" name="Text Box 24">
          <a:extLst>
            <a:ext uri="{FF2B5EF4-FFF2-40B4-BE49-F238E27FC236}">
              <a16:creationId xmlns:a16="http://schemas.microsoft.com/office/drawing/2014/main" id="{E6D0FE22-2F89-4256-8A2C-280363C89B3A}"/>
            </a:ext>
          </a:extLst>
        </xdr:cNvPr>
        <xdr:cNvSpPr txBox="1"/>
      </xdr:nvSpPr>
      <xdr:spPr>
        <a:xfrm>
          <a:off x="5038725" y="6505575"/>
          <a:ext cx="2352675" cy="3333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SAFETY</a:t>
          </a:r>
          <a:endParaRPr lang="en-GB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ssuu.com/portwestltd/docs/fr_cat_english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313F-2C10-4483-9D5B-8F581333CBC0}">
  <sheetPr>
    <pageSetUpPr fitToPage="1"/>
  </sheetPr>
  <dimension ref="A1:AA69"/>
  <sheetViews>
    <sheetView topLeftCell="B4" zoomScale="85" zoomScaleNormal="85" workbookViewId="0">
      <selection activeCell="F15" sqref="F15"/>
    </sheetView>
  </sheetViews>
  <sheetFormatPr defaultRowHeight="14.5" x14ac:dyDescent="0.35"/>
  <cols>
    <col min="1" max="1" width="30.1796875" bestFit="1" customWidth="1"/>
    <col min="2" max="2" width="12.7265625" style="5" bestFit="1" customWidth="1"/>
    <col min="3" max="3" width="15" style="6" customWidth="1"/>
    <col min="4" max="4" width="34.54296875" style="6" bestFit="1" customWidth="1"/>
    <col min="5" max="5" width="8" customWidth="1"/>
    <col min="6" max="6" width="7.1796875" customWidth="1"/>
    <col min="7" max="7" width="15.54296875" customWidth="1"/>
    <col min="8" max="8" width="10.54296875" customWidth="1"/>
    <col min="9" max="9" width="10.7265625" style="6" bestFit="1" customWidth="1"/>
    <col min="10" max="10" width="14.54296875" bestFit="1" customWidth="1"/>
    <col min="11" max="11" width="12.453125" style="6" customWidth="1"/>
    <col min="12" max="12" width="36.7265625" style="5" customWidth="1"/>
    <col min="13" max="13" width="16.453125" style="6" customWidth="1"/>
    <col min="14" max="14" width="24.26953125" style="6" bestFit="1" customWidth="1"/>
    <col min="15" max="15" width="12.7265625" style="6" customWidth="1"/>
    <col min="16" max="16" width="17.1796875" style="6" bestFit="1" customWidth="1"/>
    <col min="17" max="17" width="10.54296875" style="6" customWidth="1"/>
    <col min="18" max="18" width="10.26953125" style="6" customWidth="1"/>
    <col min="19" max="19" width="16.81640625" style="6" customWidth="1"/>
    <col min="20" max="20" width="17.54296875" customWidth="1"/>
    <col min="21" max="21" width="12.1796875" style="6" bestFit="1" customWidth="1"/>
    <col min="22" max="22" width="11.26953125" customWidth="1"/>
    <col min="23" max="23" width="13.7265625" customWidth="1"/>
    <col min="24" max="24" width="26.453125" bestFit="1" customWidth="1"/>
    <col min="25" max="30" width="20.7265625" customWidth="1"/>
    <col min="31" max="31" width="18.1796875" customWidth="1"/>
  </cols>
  <sheetData>
    <row r="1" spans="1:27" ht="49.5" customHeight="1" thickBot="1" x14ac:dyDescent="0.4">
      <c r="A1" s="3" t="s">
        <v>30</v>
      </c>
    </row>
    <row r="2" spans="1:27" ht="15.5" x14ac:dyDescent="0.35">
      <c r="A2" s="155" t="s">
        <v>0</v>
      </c>
      <c r="B2" s="219" t="s">
        <v>33</v>
      </c>
      <c r="C2" s="190" t="s">
        <v>6</v>
      </c>
      <c r="D2" s="191" t="s">
        <v>8</v>
      </c>
      <c r="E2" s="192"/>
      <c r="F2" s="192"/>
      <c r="G2" s="192" t="s">
        <v>9</v>
      </c>
      <c r="H2" s="192" t="s">
        <v>19</v>
      </c>
      <c r="I2" s="191" t="s">
        <v>54</v>
      </c>
      <c r="J2" s="192" t="s">
        <v>20</v>
      </c>
      <c r="K2" s="191" t="s">
        <v>55</v>
      </c>
      <c r="L2" s="193" t="s">
        <v>34</v>
      </c>
      <c r="M2" s="193" t="s">
        <v>61</v>
      </c>
      <c r="N2" s="193" t="s">
        <v>96</v>
      </c>
      <c r="O2" s="193" t="s">
        <v>97</v>
      </c>
      <c r="P2" s="193" t="s">
        <v>60</v>
      </c>
      <c r="Q2" s="193" t="s">
        <v>58</v>
      </c>
      <c r="R2" s="191" t="s">
        <v>56</v>
      </c>
      <c r="S2" s="191" t="s">
        <v>31</v>
      </c>
      <c r="T2" s="192" t="s">
        <v>26</v>
      </c>
      <c r="U2" s="194" t="s">
        <v>95</v>
      </c>
      <c r="V2" s="195" t="s">
        <v>21</v>
      </c>
      <c r="W2" s="195" t="s">
        <v>24</v>
      </c>
      <c r="X2" s="196" t="s">
        <v>23</v>
      </c>
      <c r="Y2" s="197" t="s">
        <v>98</v>
      </c>
      <c r="Z2" s="1" t="s">
        <v>19</v>
      </c>
      <c r="AA2" s="2" t="s">
        <v>16</v>
      </c>
    </row>
    <row r="3" spans="1:27" ht="15.5" x14ac:dyDescent="0.35">
      <c r="A3" s="229" t="s">
        <v>100</v>
      </c>
      <c r="B3" s="220">
        <v>2</v>
      </c>
      <c r="C3" s="213">
        <v>10</v>
      </c>
      <c r="D3" s="109" t="s">
        <v>113</v>
      </c>
      <c r="E3" s="29"/>
      <c r="F3" s="228"/>
      <c r="G3" s="39" t="s">
        <v>27</v>
      </c>
      <c r="H3" s="13" t="s">
        <v>16</v>
      </c>
      <c r="I3" s="64"/>
      <c r="J3" s="13" t="s">
        <v>17</v>
      </c>
      <c r="K3" s="64"/>
      <c r="L3" s="27" t="s">
        <v>143</v>
      </c>
      <c r="M3" s="84"/>
      <c r="N3" s="46" t="s">
        <v>67</v>
      </c>
      <c r="O3" s="84"/>
      <c r="P3" s="46" t="s">
        <v>59</v>
      </c>
      <c r="Q3" s="84"/>
      <c r="R3" s="84"/>
      <c r="S3" s="12" t="s">
        <v>32</v>
      </c>
      <c r="T3" s="11"/>
      <c r="U3" s="86"/>
      <c r="V3" s="85">
        <f t="shared" ref="V3:V14" si="0">U3+R3+Q3+O3+M3+K3+I3*C3</f>
        <v>0</v>
      </c>
      <c r="W3" s="10"/>
      <c r="X3" s="33" t="s">
        <v>112</v>
      </c>
      <c r="Y3" s="198">
        <v>3</v>
      </c>
      <c r="Z3" s="3" t="s">
        <v>18</v>
      </c>
      <c r="AA3" t="s">
        <v>22</v>
      </c>
    </row>
    <row r="4" spans="1:27" ht="15.5" x14ac:dyDescent="0.35">
      <c r="A4" s="229" t="s">
        <v>3</v>
      </c>
      <c r="B4" s="220">
        <v>5</v>
      </c>
      <c r="C4" s="214">
        <v>5</v>
      </c>
      <c r="D4" s="27" t="s">
        <v>111</v>
      </c>
      <c r="E4" s="227"/>
      <c r="F4" s="17"/>
      <c r="G4" s="39" t="s">
        <v>27</v>
      </c>
      <c r="H4" s="13" t="s">
        <v>16</v>
      </c>
      <c r="I4" s="64"/>
      <c r="J4" s="13" t="s">
        <v>63</v>
      </c>
      <c r="K4" s="64"/>
      <c r="L4" s="27" t="s">
        <v>62</v>
      </c>
      <c r="M4" s="84"/>
      <c r="N4" s="46" t="s">
        <v>67</v>
      </c>
      <c r="O4" s="84"/>
      <c r="P4" s="46" t="s">
        <v>64</v>
      </c>
      <c r="Q4" s="84"/>
      <c r="R4" s="84"/>
      <c r="S4" s="12" t="s">
        <v>32</v>
      </c>
      <c r="T4" s="11"/>
      <c r="U4" s="86"/>
      <c r="V4" s="85">
        <f t="shared" si="0"/>
        <v>0</v>
      </c>
      <c r="W4" s="10"/>
      <c r="X4" s="96" t="s">
        <v>114</v>
      </c>
      <c r="Y4" s="198">
        <v>3</v>
      </c>
    </row>
    <row r="5" spans="1:27" ht="15.5" x14ac:dyDescent="0.35">
      <c r="A5" s="229" t="s">
        <v>106</v>
      </c>
      <c r="B5" s="220">
        <v>6</v>
      </c>
      <c r="C5" s="214">
        <v>8</v>
      </c>
      <c r="D5" s="27" t="s">
        <v>38</v>
      </c>
      <c r="E5" s="238"/>
      <c r="F5" s="238"/>
      <c r="G5" s="10" t="s">
        <v>27</v>
      </c>
      <c r="H5" s="13" t="s">
        <v>16</v>
      </c>
      <c r="I5" s="64"/>
      <c r="J5" s="13" t="s">
        <v>17</v>
      </c>
      <c r="K5" s="64"/>
      <c r="L5" s="147" t="s">
        <v>106</v>
      </c>
      <c r="M5" s="84"/>
      <c r="N5" s="46" t="s">
        <v>67</v>
      </c>
      <c r="O5" s="84"/>
      <c r="P5" s="46" t="s">
        <v>59</v>
      </c>
      <c r="Q5" s="84"/>
      <c r="R5" s="84"/>
      <c r="S5" s="12" t="s">
        <v>32</v>
      </c>
      <c r="T5" s="14"/>
      <c r="U5" s="86"/>
      <c r="V5" s="85">
        <f t="shared" si="0"/>
        <v>0</v>
      </c>
      <c r="W5" s="10"/>
      <c r="X5" s="33" t="s">
        <v>115</v>
      </c>
      <c r="Y5" s="198">
        <v>3</v>
      </c>
    </row>
    <row r="6" spans="1:27" ht="15.5" x14ac:dyDescent="0.35">
      <c r="A6" s="229" t="s">
        <v>2</v>
      </c>
      <c r="B6" s="220">
        <v>8</v>
      </c>
      <c r="C6" s="213">
        <v>15</v>
      </c>
      <c r="D6" s="109" t="s">
        <v>10</v>
      </c>
      <c r="E6" s="241"/>
      <c r="F6" s="241"/>
      <c r="G6" s="39" t="s">
        <v>27</v>
      </c>
      <c r="H6" s="39" t="s">
        <v>16</v>
      </c>
      <c r="I6" s="64"/>
      <c r="J6" s="39" t="s">
        <v>17</v>
      </c>
      <c r="K6" s="64"/>
      <c r="L6" s="109" t="s">
        <v>2</v>
      </c>
      <c r="M6" s="84"/>
      <c r="N6" s="111" t="s">
        <v>67</v>
      </c>
      <c r="O6" s="84"/>
      <c r="P6" s="111" t="s">
        <v>59</v>
      </c>
      <c r="Q6" s="110"/>
      <c r="R6" s="110"/>
      <c r="S6" s="47" t="s">
        <v>32</v>
      </c>
      <c r="T6" s="117"/>
      <c r="U6" s="112"/>
      <c r="V6" s="112">
        <f t="shared" si="0"/>
        <v>0</v>
      </c>
      <c r="W6" s="39"/>
      <c r="X6" s="138" t="s">
        <v>116</v>
      </c>
      <c r="Y6" s="199">
        <v>3</v>
      </c>
    </row>
    <row r="7" spans="1:27" ht="15.5" x14ac:dyDescent="0.35">
      <c r="A7" s="229" t="s">
        <v>5</v>
      </c>
      <c r="B7" s="220">
        <v>10</v>
      </c>
      <c r="C7" s="213">
        <v>570</v>
      </c>
      <c r="D7" s="109" t="s">
        <v>15</v>
      </c>
      <c r="E7" s="242"/>
      <c r="F7" s="242"/>
      <c r="G7" s="17" t="s">
        <v>28</v>
      </c>
      <c r="H7" s="39" t="s">
        <v>16</v>
      </c>
      <c r="I7" s="64"/>
      <c r="J7" s="39" t="s">
        <v>118</v>
      </c>
      <c r="K7" s="64"/>
      <c r="L7" s="109" t="s">
        <v>71</v>
      </c>
      <c r="M7" s="84"/>
      <c r="N7" s="111" t="s">
        <v>67</v>
      </c>
      <c r="O7" s="84"/>
      <c r="P7" s="111" t="s">
        <v>59</v>
      </c>
      <c r="Q7" s="110"/>
      <c r="R7" s="110"/>
      <c r="S7" s="47" t="s">
        <v>32</v>
      </c>
      <c r="T7" s="39"/>
      <c r="U7" s="112"/>
      <c r="V7" s="112">
        <f t="shared" si="0"/>
        <v>0</v>
      </c>
      <c r="W7" s="39"/>
      <c r="X7" s="113" t="s">
        <v>117</v>
      </c>
      <c r="Y7" s="199">
        <v>3</v>
      </c>
    </row>
    <row r="8" spans="1:27" ht="15.5" x14ac:dyDescent="0.35">
      <c r="A8" s="229" t="s">
        <v>11</v>
      </c>
      <c r="B8" s="220">
        <v>20</v>
      </c>
      <c r="C8" s="214">
        <v>27</v>
      </c>
      <c r="D8" s="27" t="s">
        <v>12</v>
      </c>
      <c r="E8" s="17"/>
      <c r="F8" s="224"/>
      <c r="G8" s="10" t="s">
        <v>27</v>
      </c>
      <c r="H8" s="13" t="s">
        <v>16</v>
      </c>
      <c r="I8" s="64"/>
      <c r="J8" s="13" t="s">
        <v>17</v>
      </c>
      <c r="K8" s="64"/>
      <c r="L8" s="147" t="s">
        <v>66</v>
      </c>
      <c r="M8" s="84"/>
      <c r="N8" s="46" t="s">
        <v>67</v>
      </c>
      <c r="O8" s="84"/>
      <c r="P8" s="46" t="s">
        <v>59</v>
      </c>
      <c r="Q8" s="84"/>
      <c r="R8" s="84"/>
      <c r="S8" s="12" t="s">
        <v>32</v>
      </c>
      <c r="T8" s="14"/>
      <c r="U8" s="86"/>
      <c r="V8" s="85">
        <f t="shared" si="0"/>
        <v>0</v>
      </c>
      <c r="W8" s="10"/>
      <c r="X8" s="97" t="s">
        <v>119</v>
      </c>
      <c r="Y8" s="198">
        <v>3</v>
      </c>
    </row>
    <row r="9" spans="1:27" ht="15.5" x14ac:dyDescent="0.35">
      <c r="A9" s="229" t="s">
        <v>104</v>
      </c>
      <c r="B9" s="220">
        <v>11</v>
      </c>
      <c r="C9" s="215">
        <v>80</v>
      </c>
      <c r="D9" s="27" t="s">
        <v>105</v>
      </c>
      <c r="E9" s="29"/>
      <c r="F9" s="17"/>
      <c r="G9" s="10" t="s">
        <v>27</v>
      </c>
      <c r="H9" s="13" t="s">
        <v>16</v>
      </c>
      <c r="I9" s="64"/>
      <c r="J9" s="13" t="s">
        <v>17</v>
      </c>
      <c r="K9" s="64"/>
      <c r="L9" s="147" t="s">
        <v>65</v>
      </c>
      <c r="M9" s="84"/>
      <c r="N9" s="46" t="s">
        <v>67</v>
      </c>
      <c r="O9" s="84"/>
      <c r="P9" s="46" t="s">
        <v>59</v>
      </c>
      <c r="Q9" s="84"/>
      <c r="R9" s="84"/>
      <c r="S9" s="12" t="s">
        <v>32</v>
      </c>
      <c r="T9" s="14"/>
      <c r="U9" s="86"/>
      <c r="V9" s="85">
        <f t="shared" si="0"/>
        <v>0</v>
      </c>
      <c r="W9" s="10"/>
      <c r="X9" s="33" t="s">
        <v>120</v>
      </c>
      <c r="Y9" s="198">
        <v>3</v>
      </c>
    </row>
    <row r="10" spans="1:27" ht="15.5" x14ac:dyDescent="0.35">
      <c r="A10" s="229" t="s">
        <v>4</v>
      </c>
      <c r="B10" s="220">
        <v>17</v>
      </c>
      <c r="C10" s="215">
        <v>500</v>
      </c>
      <c r="D10" s="27" t="s">
        <v>13</v>
      </c>
      <c r="E10" s="239"/>
      <c r="F10" s="239"/>
      <c r="G10" s="17" t="s">
        <v>28</v>
      </c>
      <c r="H10" s="13" t="s">
        <v>16</v>
      </c>
      <c r="I10" s="64"/>
      <c r="J10" s="13" t="s">
        <v>17</v>
      </c>
      <c r="K10" s="64"/>
      <c r="L10" s="109" t="s">
        <v>62</v>
      </c>
      <c r="M10" s="84"/>
      <c r="N10" s="46" t="s">
        <v>67</v>
      </c>
      <c r="O10" s="84"/>
      <c r="P10" s="46" t="s">
        <v>59</v>
      </c>
      <c r="Q10" s="84"/>
      <c r="R10" s="84"/>
      <c r="S10" s="12" t="s">
        <v>32</v>
      </c>
      <c r="T10" s="10"/>
      <c r="U10" s="86"/>
      <c r="V10" s="85">
        <f t="shared" si="0"/>
        <v>0</v>
      </c>
      <c r="W10" s="10"/>
      <c r="X10" s="97" t="s">
        <v>121</v>
      </c>
      <c r="Y10" s="198">
        <v>3</v>
      </c>
    </row>
    <row r="11" spans="1:27" ht="15.5" x14ac:dyDescent="0.35">
      <c r="A11" s="229" t="s">
        <v>125</v>
      </c>
      <c r="B11" s="220">
        <v>18</v>
      </c>
      <c r="C11" s="215">
        <v>250</v>
      </c>
      <c r="D11" s="27" t="s">
        <v>126</v>
      </c>
      <c r="E11" s="150"/>
      <c r="F11" s="148"/>
      <c r="G11" s="17" t="s">
        <v>28</v>
      </c>
      <c r="H11" s="13" t="s">
        <v>16</v>
      </c>
      <c r="I11" s="64"/>
      <c r="J11" s="13" t="s">
        <v>17</v>
      </c>
      <c r="K11" s="64"/>
      <c r="L11" s="109"/>
      <c r="M11" s="84"/>
      <c r="N11" s="46" t="s">
        <v>127</v>
      </c>
      <c r="O11" s="84"/>
      <c r="P11" s="46" t="s">
        <v>59</v>
      </c>
      <c r="Q11" s="84"/>
      <c r="R11" s="84"/>
      <c r="S11" s="12" t="s">
        <v>32</v>
      </c>
      <c r="T11" s="10"/>
      <c r="U11" s="86"/>
      <c r="V11" s="85">
        <f t="shared" si="0"/>
        <v>0</v>
      </c>
      <c r="W11" s="10"/>
      <c r="X11" s="97" t="s">
        <v>128</v>
      </c>
      <c r="Y11" s="198">
        <v>3</v>
      </c>
    </row>
    <row r="12" spans="1:27" ht="15.5" x14ac:dyDescent="0.35">
      <c r="A12" s="229" t="s">
        <v>35</v>
      </c>
      <c r="B12" s="220">
        <v>24</v>
      </c>
      <c r="C12" s="214">
        <v>20</v>
      </c>
      <c r="D12" s="27" t="s">
        <v>43</v>
      </c>
      <c r="E12" s="240"/>
      <c r="F12" s="240"/>
      <c r="G12" s="232" t="s">
        <v>27</v>
      </c>
      <c r="H12" s="10" t="s">
        <v>16</v>
      </c>
      <c r="I12" s="64"/>
      <c r="J12" s="13" t="s">
        <v>17</v>
      </c>
      <c r="K12" s="64"/>
      <c r="L12" s="27" t="s">
        <v>122</v>
      </c>
      <c r="M12" s="64"/>
      <c r="N12" s="46" t="s">
        <v>67</v>
      </c>
      <c r="O12" s="64"/>
      <c r="P12" s="46" t="s">
        <v>59</v>
      </c>
      <c r="Q12" s="64"/>
      <c r="R12" s="84"/>
      <c r="S12" s="12" t="s">
        <v>32</v>
      </c>
      <c r="T12" s="10"/>
      <c r="U12" s="86"/>
      <c r="V12" s="85">
        <f t="shared" si="0"/>
        <v>0</v>
      </c>
      <c r="W12" s="10"/>
      <c r="X12" s="33" t="s">
        <v>123</v>
      </c>
      <c r="Y12" s="198">
        <v>3</v>
      </c>
    </row>
    <row r="13" spans="1:27" ht="15.5" x14ac:dyDescent="0.35">
      <c r="A13" s="229" t="s">
        <v>37</v>
      </c>
      <c r="B13" s="220">
        <v>25</v>
      </c>
      <c r="C13" s="215">
        <v>10</v>
      </c>
      <c r="D13" s="27" t="s">
        <v>7</v>
      </c>
      <c r="E13" s="237"/>
      <c r="F13" s="237"/>
      <c r="G13" s="10" t="s">
        <v>27</v>
      </c>
      <c r="H13" s="10" t="s">
        <v>16</v>
      </c>
      <c r="I13" s="64"/>
      <c r="J13" s="13" t="s">
        <v>17</v>
      </c>
      <c r="K13" s="64"/>
      <c r="L13" s="149"/>
      <c r="M13" s="64"/>
      <c r="N13" s="46" t="s">
        <v>127</v>
      </c>
      <c r="O13" s="64"/>
      <c r="P13" s="46" t="s">
        <v>59</v>
      </c>
      <c r="Q13" s="64"/>
      <c r="R13" s="84"/>
      <c r="S13" s="12" t="s">
        <v>32</v>
      </c>
      <c r="T13" s="10"/>
      <c r="U13" s="86"/>
      <c r="V13" s="85">
        <f t="shared" si="0"/>
        <v>0</v>
      </c>
      <c r="W13" s="10"/>
      <c r="X13" s="33" t="s">
        <v>69</v>
      </c>
      <c r="Y13" s="198">
        <v>3</v>
      </c>
    </row>
    <row r="14" spans="1:27" ht="15.5" x14ac:dyDescent="0.35">
      <c r="A14" s="230" t="s">
        <v>41</v>
      </c>
      <c r="B14" s="221">
        <v>26</v>
      </c>
      <c r="C14" s="216">
        <v>10</v>
      </c>
      <c r="D14" s="168" t="s">
        <v>124</v>
      </c>
      <c r="E14" s="233"/>
      <c r="F14" s="164"/>
      <c r="G14" s="164" t="s">
        <v>28</v>
      </c>
      <c r="H14" s="165" t="s">
        <v>16</v>
      </c>
      <c r="I14" s="166"/>
      <c r="J14" s="167" t="s">
        <v>17</v>
      </c>
      <c r="K14" s="166"/>
      <c r="L14" s="168" t="s">
        <v>129</v>
      </c>
      <c r="M14" s="166"/>
      <c r="N14" s="169" t="s">
        <v>67</v>
      </c>
      <c r="O14" s="166"/>
      <c r="P14" s="169" t="s">
        <v>59</v>
      </c>
      <c r="Q14" s="166"/>
      <c r="R14" s="170"/>
      <c r="S14" s="163" t="s">
        <v>32</v>
      </c>
      <c r="T14" s="165"/>
      <c r="U14" s="171"/>
      <c r="V14" s="172">
        <f t="shared" si="0"/>
        <v>0</v>
      </c>
      <c r="W14" s="165"/>
      <c r="X14" s="173" t="s">
        <v>70</v>
      </c>
      <c r="Y14" s="200">
        <v>3</v>
      </c>
    </row>
    <row r="15" spans="1:27" ht="15.5" x14ac:dyDescent="0.35">
      <c r="A15" s="229" t="s">
        <v>109</v>
      </c>
      <c r="B15" s="222">
        <v>14</v>
      </c>
      <c r="C15" s="217">
        <v>23</v>
      </c>
      <c r="D15" s="179" t="s">
        <v>108</v>
      </c>
      <c r="E15" s="175"/>
      <c r="F15" s="225"/>
      <c r="G15" s="232" t="s">
        <v>27</v>
      </c>
      <c r="H15" s="176" t="s">
        <v>16</v>
      </c>
      <c r="I15" s="177"/>
      <c r="J15" s="178" t="s">
        <v>17</v>
      </c>
      <c r="K15" s="177"/>
      <c r="L15" s="179" t="s">
        <v>109</v>
      </c>
      <c r="M15" s="177"/>
      <c r="N15" s="180"/>
      <c r="O15" s="177"/>
      <c r="P15" s="180"/>
      <c r="Q15" s="177"/>
      <c r="R15" s="181"/>
      <c r="S15" s="174" t="s">
        <v>32</v>
      </c>
      <c r="T15" s="176"/>
      <c r="U15" s="182"/>
      <c r="V15" s="183">
        <v>0</v>
      </c>
      <c r="W15" s="176"/>
      <c r="X15" s="176" t="s">
        <v>138</v>
      </c>
      <c r="Y15" s="201">
        <v>3</v>
      </c>
    </row>
    <row r="16" spans="1:27" ht="16" thickBot="1" x14ac:dyDescent="0.4">
      <c r="A16" s="231" t="s">
        <v>110</v>
      </c>
      <c r="B16" s="223">
        <v>14</v>
      </c>
      <c r="C16" s="218">
        <v>50</v>
      </c>
      <c r="D16" s="207" t="s">
        <v>108</v>
      </c>
      <c r="E16" s="203"/>
      <c r="F16" s="226"/>
      <c r="G16" s="232" t="s">
        <v>27</v>
      </c>
      <c r="H16" s="204" t="s">
        <v>16</v>
      </c>
      <c r="I16" s="205"/>
      <c r="J16" s="206" t="s">
        <v>17</v>
      </c>
      <c r="K16" s="205"/>
      <c r="L16" s="207" t="s">
        <v>110</v>
      </c>
      <c r="M16" s="205"/>
      <c r="N16" s="208"/>
      <c r="O16" s="205"/>
      <c r="P16" s="208"/>
      <c r="Q16" s="205"/>
      <c r="R16" s="209"/>
      <c r="S16" s="202" t="s">
        <v>32</v>
      </c>
      <c r="T16" s="204"/>
      <c r="U16" s="210"/>
      <c r="V16" s="211">
        <v>0</v>
      </c>
      <c r="W16" s="204"/>
      <c r="X16" s="204" t="s">
        <v>139</v>
      </c>
      <c r="Y16" s="212">
        <v>3</v>
      </c>
    </row>
    <row r="17" spans="2:25" s="184" customFormat="1" ht="16" thickBot="1" x14ac:dyDescent="0.4">
      <c r="B17" s="162"/>
      <c r="C17" s="160"/>
      <c r="D17" s="185"/>
      <c r="E17" s="161"/>
      <c r="F17" s="161"/>
      <c r="G17" s="161"/>
      <c r="H17" s="161"/>
      <c r="I17" s="186"/>
      <c r="J17" s="161"/>
      <c r="K17" s="186"/>
      <c r="L17" s="162"/>
      <c r="M17" s="186"/>
      <c r="N17" s="187"/>
      <c r="O17" s="186"/>
      <c r="P17" s="187"/>
      <c r="Q17" s="186"/>
      <c r="R17" s="188"/>
      <c r="S17" s="185"/>
      <c r="T17" s="161"/>
      <c r="U17" s="189"/>
      <c r="V17" s="189"/>
      <c r="W17" s="161"/>
      <c r="X17" s="161"/>
      <c r="Y17" s="185"/>
    </row>
    <row r="18" spans="2:25" ht="15" thickBot="1" x14ac:dyDescent="0.4">
      <c r="C18" s="28">
        <f>SUM(C3:C16)</f>
        <v>1578</v>
      </c>
    </row>
    <row r="19" spans="2:25" x14ac:dyDescent="0.35">
      <c r="U19" s="6" t="s">
        <v>21</v>
      </c>
      <c r="V19" s="45">
        <f>SUM(V3:V14)</f>
        <v>0</v>
      </c>
    </row>
    <row r="40" spans="4:9" x14ac:dyDescent="0.35">
      <c r="D40" s="6" t="s">
        <v>79</v>
      </c>
      <c r="I40" s="6" t="s">
        <v>68</v>
      </c>
    </row>
    <row r="53" spans="1:3" ht="15" thickBot="1" x14ac:dyDescent="0.4">
      <c r="A53" s="236" t="s">
        <v>107</v>
      </c>
      <c r="B53" s="236"/>
      <c r="C53" s="236"/>
    </row>
    <row r="54" spans="1:3" x14ac:dyDescent="0.35">
      <c r="A54" s="155" t="s">
        <v>0</v>
      </c>
      <c r="B54" s="151" t="s">
        <v>33</v>
      </c>
      <c r="C54" s="32" t="s">
        <v>6</v>
      </c>
    </row>
    <row r="55" spans="1:3" x14ac:dyDescent="0.35">
      <c r="A55" s="156" t="s">
        <v>102</v>
      </c>
      <c r="B55" s="152">
        <v>1</v>
      </c>
      <c r="C55" s="83">
        <v>0</v>
      </c>
    </row>
    <row r="56" spans="1:3" x14ac:dyDescent="0.35">
      <c r="A56" s="156" t="s">
        <v>100</v>
      </c>
      <c r="B56" s="152">
        <v>2</v>
      </c>
      <c r="C56" s="83">
        <v>0</v>
      </c>
    </row>
    <row r="57" spans="1:3" x14ac:dyDescent="0.35">
      <c r="A57" s="156" t="s">
        <v>101</v>
      </c>
      <c r="B57" s="152">
        <v>3</v>
      </c>
      <c r="C57" s="83">
        <v>0</v>
      </c>
    </row>
    <row r="58" spans="1:3" x14ac:dyDescent="0.35">
      <c r="A58" s="156" t="s">
        <v>3</v>
      </c>
      <c r="B58" s="152">
        <v>5</v>
      </c>
      <c r="C58" s="42">
        <v>0</v>
      </c>
    </row>
    <row r="59" spans="1:3" x14ac:dyDescent="0.35">
      <c r="A59" s="156" t="s">
        <v>106</v>
      </c>
      <c r="B59" s="152">
        <v>6</v>
      </c>
      <c r="C59" s="42">
        <v>32</v>
      </c>
    </row>
    <row r="60" spans="1:3" x14ac:dyDescent="0.35">
      <c r="A60" s="156" t="s">
        <v>2</v>
      </c>
      <c r="B60" s="152">
        <v>8</v>
      </c>
      <c r="C60" s="83">
        <v>0</v>
      </c>
    </row>
    <row r="61" spans="1:3" x14ac:dyDescent="0.35">
      <c r="A61" s="156" t="s">
        <v>5</v>
      </c>
      <c r="B61" s="153">
        <v>10</v>
      </c>
      <c r="C61" s="83">
        <v>30</v>
      </c>
    </row>
    <row r="62" spans="1:3" x14ac:dyDescent="0.35">
      <c r="A62" s="156" t="s">
        <v>11</v>
      </c>
      <c r="B62" s="152">
        <v>20</v>
      </c>
      <c r="C62" s="42">
        <v>22</v>
      </c>
    </row>
    <row r="63" spans="1:3" x14ac:dyDescent="0.35">
      <c r="A63" s="157" t="s">
        <v>104</v>
      </c>
      <c r="B63" s="152">
        <v>19</v>
      </c>
      <c r="C63" s="41">
        <v>70</v>
      </c>
    </row>
    <row r="64" spans="1:3" x14ac:dyDescent="0.35">
      <c r="A64" s="156" t="s">
        <v>4</v>
      </c>
      <c r="B64" s="152">
        <v>17</v>
      </c>
      <c r="C64" s="41">
        <v>322</v>
      </c>
    </row>
    <row r="65" spans="1:3" x14ac:dyDescent="0.35">
      <c r="A65" s="156" t="s">
        <v>103</v>
      </c>
      <c r="B65" s="152">
        <v>16</v>
      </c>
      <c r="C65" s="42">
        <v>18</v>
      </c>
    </row>
    <row r="66" spans="1:3" x14ac:dyDescent="0.35">
      <c r="A66" s="157" t="s">
        <v>35</v>
      </c>
      <c r="B66" s="152">
        <v>24</v>
      </c>
      <c r="C66" s="42">
        <v>0</v>
      </c>
    </row>
    <row r="67" spans="1:3" x14ac:dyDescent="0.35">
      <c r="A67" s="157" t="s">
        <v>37</v>
      </c>
      <c r="B67" s="152">
        <v>25</v>
      </c>
      <c r="C67" s="43">
        <v>0</v>
      </c>
    </row>
    <row r="68" spans="1:3" ht="15" thickBot="1" x14ac:dyDescent="0.4">
      <c r="A68" s="158" t="s">
        <v>41</v>
      </c>
      <c r="B68" s="154">
        <v>26</v>
      </c>
      <c r="C68" s="44">
        <v>0</v>
      </c>
    </row>
    <row r="69" spans="1:3" ht="15" thickBot="1" x14ac:dyDescent="0.4">
      <c r="C69" s="28">
        <f>SUM(C55:C68)</f>
        <v>494</v>
      </c>
    </row>
  </sheetData>
  <autoFilter ref="A2:V2" xr:uid="{589308E9-FC47-40B3-AD40-AC165DD57C19}"/>
  <sortState xmlns:xlrd2="http://schemas.microsoft.com/office/spreadsheetml/2017/richdata2" ref="A3:G10">
    <sortCondition ref="D3:D10"/>
    <sortCondition ref="G3:G10"/>
    <sortCondition ref="A3:A10"/>
  </sortState>
  <mergeCells count="7">
    <mergeCell ref="A53:C53"/>
    <mergeCell ref="E13:F13"/>
    <mergeCell ref="E5:F5"/>
    <mergeCell ref="E10:F10"/>
    <mergeCell ref="E12:F12"/>
    <mergeCell ref="E6:F6"/>
    <mergeCell ref="E7:F7"/>
  </mergeCells>
  <pageMargins left="0.7" right="0.7" top="0.75" bottom="0.75" header="0.3" footer="0.3"/>
  <pageSetup paperSize="9" scale="28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8AB8-B25B-46EA-A173-6DADC5D3BB89}">
  <sheetPr>
    <pageSetUpPr fitToPage="1"/>
  </sheetPr>
  <dimension ref="A1:T28"/>
  <sheetViews>
    <sheetView tabSelected="1" topLeftCell="A2" workbookViewId="0">
      <selection activeCell="G8" sqref="G8"/>
    </sheetView>
  </sheetViews>
  <sheetFormatPr defaultRowHeight="14.5" x14ac:dyDescent="0.35"/>
  <cols>
    <col min="1" max="1" width="40.453125" bestFit="1" customWidth="1"/>
    <col min="2" max="2" width="20.7265625" customWidth="1"/>
    <col min="3" max="3" width="12.7265625" style="5" bestFit="1" customWidth="1"/>
    <col min="4" max="4" width="13.453125" style="6" bestFit="1" customWidth="1"/>
    <col min="5" max="5" width="17" style="6" bestFit="1" customWidth="1"/>
    <col min="6" max="6" width="14.54296875" style="6" customWidth="1"/>
    <col min="7" max="7" width="7" customWidth="1"/>
    <col min="8" max="8" width="6.54296875" customWidth="1"/>
    <col min="9" max="9" width="45.81640625" bestFit="1" customWidth="1"/>
    <col min="10" max="10" width="12" style="6" customWidth="1"/>
    <col min="11" max="11" width="15.26953125" style="6" bestFit="1" customWidth="1"/>
    <col min="12" max="12" width="18.26953125" bestFit="1" customWidth="1"/>
    <col min="13" max="13" width="13.1796875" style="6" customWidth="1"/>
    <col min="14" max="14" width="31.54296875" style="6" bestFit="1" customWidth="1"/>
    <col min="15" max="15" width="19.26953125" style="6" bestFit="1" customWidth="1"/>
    <col min="16" max="16" width="18.453125" style="6" bestFit="1" customWidth="1"/>
    <col min="17" max="17" width="53.1796875" customWidth="1"/>
    <col min="18" max="18" width="47.453125" bestFit="1" customWidth="1"/>
    <col min="19" max="19" width="10" style="6" bestFit="1" customWidth="1"/>
    <col min="20" max="20" width="19.453125" style="6" bestFit="1" customWidth="1"/>
    <col min="21" max="21" width="11.54296875" bestFit="1" customWidth="1"/>
    <col min="22" max="22" width="11.54296875" customWidth="1"/>
    <col min="23" max="23" width="11.26953125" customWidth="1"/>
  </cols>
  <sheetData>
    <row r="1" spans="1:20" ht="15" thickBot="1" x14ac:dyDescent="0.4">
      <c r="A1" s="3" t="s">
        <v>86</v>
      </c>
      <c r="B1" s="3"/>
    </row>
    <row r="2" spans="1:20" x14ac:dyDescent="0.35">
      <c r="A2" s="60" t="s">
        <v>0</v>
      </c>
      <c r="B2" s="87"/>
      <c r="C2" s="61" t="s">
        <v>33</v>
      </c>
      <c r="D2" s="61" t="s">
        <v>6</v>
      </c>
      <c r="E2" s="61" t="s">
        <v>8</v>
      </c>
      <c r="F2" s="61" t="s">
        <v>82</v>
      </c>
      <c r="G2" s="61" t="s">
        <v>76</v>
      </c>
      <c r="H2" s="61" t="s">
        <v>77</v>
      </c>
      <c r="I2" s="62" t="s">
        <v>9</v>
      </c>
      <c r="J2" s="61" t="s">
        <v>19</v>
      </c>
      <c r="K2" s="61" t="s">
        <v>80</v>
      </c>
      <c r="L2" s="62" t="s">
        <v>20</v>
      </c>
      <c r="M2" s="61" t="s">
        <v>81</v>
      </c>
      <c r="N2" s="61" t="s">
        <v>18</v>
      </c>
      <c r="O2" s="71" t="s">
        <v>57</v>
      </c>
      <c r="P2" s="61" t="s">
        <v>31</v>
      </c>
      <c r="Q2" s="62" t="s">
        <v>26</v>
      </c>
      <c r="R2" s="61" t="s">
        <v>84</v>
      </c>
      <c r="S2" s="100" t="s">
        <v>21</v>
      </c>
      <c r="T2" s="81" t="s">
        <v>98</v>
      </c>
    </row>
    <row r="3" spans="1:20" ht="15.5" x14ac:dyDescent="0.35">
      <c r="A3" s="19" t="s">
        <v>1</v>
      </c>
      <c r="B3" s="88"/>
      <c r="C3" s="94">
        <v>27</v>
      </c>
      <c r="D3" s="12">
        <v>17</v>
      </c>
      <c r="E3" s="12" t="s">
        <v>14</v>
      </c>
      <c r="F3" s="64"/>
      <c r="G3" s="245"/>
      <c r="H3" s="245"/>
      <c r="I3" s="10" t="s">
        <v>87</v>
      </c>
      <c r="J3" s="15" t="s">
        <v>16</v>
      </c>
      <c r="K3" s="64"/>
      <c r="L3" s="13" t="s">
        <v>91</v>
      </c>
      <c r="M3" s="64"/>
      <c r="N3" s="15" t="s">
        <v>83</v>
      </c>
      <c r="O3" s="64"/>
      <c r="P3" s="15" t="s">
        <v>74</v>
      </c>
      <c r="Q3" s="16" t="s">
        <v>46</v>
      </c>
      <c r="R3" s="18" t="s">
        <v>45</v>
      </c>
      <c r="S3" s="101">
        <f>O3+M3+K3+F3*D3</f>
        <v>0</v>
      </c>
      <c r="T3" s="98">
        <v>3</v>
      </c>
    </row>
    <row r="4" spans="1:20" ht="16" thickBot="1" x14ac:dyDescent="0.4">
      <c r="A4" s="20" t="s">
        <v>1</v>
      </c>
      <c r="B4" s="89"/>
      <c r="C4" s="95">
        <v>27</v>
      </c>
      <c r="D4" s="55">
        <v>17</v>
      </c>
      <c r="E4" s="21" t="s">
        <v>14</v>
      </c>
      <c r="F4" s="66"/>
      <c r="G4" s="246"/>
      <c r="H4" s="246"/>
      <c r="I4" s="22" t="s">
        <v>87</v>
      </c>
      <c r="J4" s="24" t="s">
        <v>16</v>
      </c>
      <c r="K4" s="66"/>
      <c r="L4" s="23" t="s">
        <v>91</v>
      </c>
      <c r="M4" s="66"/>
      <c r="N4" s="24" t="s">
        <v>83</v>
      </c>
      <c r="O4" s="66"/>
      <c r="P4" s="24" t="s">
        <v>74</v>
      </c>
      <c r="Q4" s="25" t="s">
        <v>47</v>
      </c>
      <c r="R4" s="26"/>
      <c r="S4" s="102">
        <f t="shared" ref="S4:S26" si="0">O4+M4+K4+F4*D4</f>
        <v>0</v>
      </c>
      <c r="T4" s="98">
        <v>3</v>
      </c>
    </row>
    <row r="5" spans="1:20" x14ac:dyDescent="0.35">
      <c r="A5" s="119" t="s">
        <v>5</v>
      </c>
      <c r="B5" s="120"/>
      <c r="C5" s="121">
        <v>28</v>
      </c>
      <c r="D5" s="122">
        <v>300</v>
      </c>
      <c r="E5" s="122" t="s">
        <v>15</v>
      </c>
      <c r="F5" s="123"/>
      <c r="G5" s="247"/>
      <c r="H5" s="247"/>
      <c r="I5" s="124" t="s">
        <v>51</v>
      </c>
      <c r="J5" s="122" t="s">
        <v>16</v>
      </c>
      <c r="K5" s="123"/>
      <c r="L5" s="124" t="s">
        <v>130</v>
      </c>
      <c r="M5" s="123"/>
      <c r="N5" s="122" t="s">
        <v>36</v>
      </c>
      <c r="O5" s="123"/>
      <c r="P5" s="122" t="s">
        <v>74</v>
      </c>
      <c r="Q5" s="125"/>
      <c r="R5" s="124"/>
      <c r="S5" s="126">
        <f t="shared" si="0"/>
        <v>0</v>
      </c>
      <c r="T5" s="114">
        <v>3</v>
      </c>
    </row>
    <row r="6" spans="1:20" x14ac:dyDescent="0.35">
      <c r="A6" s="115" t="s">
        <v>4</v>
      </c>
      <c r="B6" s="116"/>
      <c r="C6" s="109">
        <v>30</v>
      </c>
      <c r="D6" s="47">
        <v>600</v>
      </c>
      <c r="E6" s="15" t="s">
        <v>13</v>
      </c>
      <c r="F6" s="108"/>
      <c r="G6" s="239"/>
      <c r="H6" s="239"/>
      <c r="I6" s="39" t="s">
        <v>51</v>
      </c>
      <c r="J6" s="47" t="s">
        <v>16</v>
      </c>
      <c r="K6" s="108"/>
      <c r="L6" s="39" t="s">
        <v>131</v>
      </c>
      <c r="M6" s="108"/>
      <c r="N6" s="47" t="s">
        <v>25</v>
      </c>
      <c r="O6" s="108"/>
      <c r="P6" s="47" t="s">
        <v>32</v>
      </c>
      <c r="Q6" s="117"/>
      <c r="R6" s="39"/>
      <c r="S6" s="118">
        <f t="shared" si="0"/>
        <v>0</v>
      </c>
      <c r="T6" s="114">
        <v>3</v>
      </c>
    </row>
    <row r="7" spans="1:20" x14ac:dyDescent="0.35">
      <c r="A7" s="19" t="s">
        <v>65</v>
      </c>
      <c r="B7" s="88"/>
      <c r="C7" s="94">
        <v>32</v>
      </c>
      <c r="D7" s="36">
        <v>150</v>
      </c>
      <c r="E7" s="149" t="s">
        <v>39</v>
      </c>
      <c r="F7" s="65"/>
      <c r="G7" s="159"/>
      <c r="H7" s="17"/>
      <c r="I7" s="10" t="s">
        <v>50</v>
      </c>
      <c r="J7" s="15" t="s">
        <v>16</v>
      </c>
      <c r="K7" s="64"/>
      <c r="L7" s="13" t="s">
        <v>132</v>
      </c>
      <c r="M7" s="64"/>
      <c r="N7" s="15" t="s">
        <v>92</v>
      </c>
      <c r="O7" s="64"/>
      <c r="P7" s="15" t="s">
        <v>32</v>
      </c>
      <c r="Q7" s="14"/>
      <c r="R7" s="10"/>
      <c r="S7" s="101">
        <f t="shared" si="0"/>
        <v>0</v>
      </c>
      <c r="T7" s="98">
        <v>3</v>
      </c>
    </row>
    <row r="8" spans="1:20" x14ac:dyDescent="0.35">
      <c r="A8" s="19" t="s">
        <v>11</v>
      </c>
      <c r="B8" s="88"/>
      <c r="C8" s="94">
        <v>33</v>
      </c>
      <c r="D8" s="36">
        <v>60</v>
      </c>
      <c r="E8" s="12" t="s">
        <v>133</v>
      </c>
      <c r="F8" s="64"/>
      <c r="G8" s="234"/>
      <c r="H8" s="235"/>
      <c r="I8" s="10" t="s">
        <v>50</v>
      </c>
      <c r="J8" s="15" t="s">
        <v>16</v>
      </c>
      <c r="K8" s="64"/>
      <c r="L8" s="13" t="s">
        <v>134</v>
      </c>
      <c r="M8" s="64"/>
      <c r="N8" s="15" t="s">
        <v>53</v>
      </c>
      <c r="O8" s="64"/>
      <c r="P8" s="15" t="s">
        <v>78</v>
      </c>
      <c r="Q8" s="14"/>
      <c r="R8" s="10"/>
      <c r="S8" s="101">
        <f t="shared" si="0"/>
        <v>0</v>
      </c>
      <c r="T8" s="98">
        <v>3</v>
      </c>
    </row>
    <row r="9" spans="1:20" x14ac:dyDescent="0.35">
      <c r="A9" s="53" t="s">
        <v>73</v>
      </c>
      <c r="B9" s="90"/>
      <c r="C9" s="94">
        <v>36</v>
      </c>
      <c r="D9" s="36">
        <v>15</v>
      </c>
      <c r="E9" s="12" t="s">
        <v>10</v>
      </c>
      <c r="F9" s="64"/>
      <c r="G9" s="248"/>
      <c r="H9" s="249"/>
      <c r="I9" s="10" t="s">
        <v>50</v>
      </c>
      <c r="J9" s="15" t="s">
        <v>16</v>
      </c>
      <c r="K9" s="64"/>
      <c r="L9" s="13" t="s">
        <v>93</v>
      </c>
      <c r="M9" s="64"/>
      <c r="N9" s="12" t="s">
        <v>25</v>
      </c>
      <c r="O9" s="64"/>
      <c r="P9" s="15" t="s">
        <v>32</v>
      </c>
      <c r="Q9" s="14"/>
      <c r="R9" s="10"/>
      <c r="S9" s="101">
        <f t="shared" si="0"/>
        <v>0</v>
      </c>
      <c r="T9" s="98">
        <v>3</v>
      </c>
    </row>
    <row r="10" spans="1:20" x14ac:dyDescent="0.35">
      <c r="A10" s="53" t="s">
        <v>109</v>
      </c>
      <c r="B10" s="90"/>
      <c r="C10" s="94" t="s">
        <v>75</v>
      </c>
      <c r="D10" s="36">
        <v>50</v>
      </c>
      <c r="E10" s="12" t="s">
        <v>136</v>
      </c>
      <c r="F10" s="64"/>
      <c r="G10" s="17"/>
      <c r="H10" s="225"/>
      <c r="I10" s="10" t="s">
        <v>50</v>
      </c>
      <c r="J10" s="15" t="s">
        <v>16</v>
      </c>
      <c r="K10" s="64"/>
      <c r="L10" s="13" t="s">
        <v>140</v>
      </c>
      <c r="M10" s="64"/>
      <c r="N10" s="12" t="s">
        <v>25</v>
      </c>
      <c r="O10" s="64"/>
      <c r="P10" s="15" t="s">
        <v>32</v>
      </c>
      <c r="Q10" s="14"/>
      <c r="R10" s="10"/>
      <c r="S10" s="101">
        <f t="shared" si="0"/>
        <v>0</v>
      </c>
      <c r="T10" s="98">
        <v>3</v>
      </c>
    </row>
    <row r="11" spans="1:20" x14ac:dyDescent="0.35">
      <c r="A11" s="53" t="s">
        <v>110</v>
      </c>
      <c r="B11" s="90"/>
      <c r="C11" s="94" t="s">
        <v>75</v>
      </c>
      <c r="D11" s="36">
        <v>150</v>
      </c>
      <c r="E11" s="12" t="s">
        <v>137</v>
      </c>
      <c r="F11" s="64"/>
      <c r="G11" s="17"/>
      <c r="H11" s="225"/>
      <c r="I11" s="10" t="s">
        <v>50</v>
      </c>
      <c r="J11" s="15" t="s">
        <v>16</v>
      </c>
      <c r="K11" s="64"/>
      <c r="L11" s="13" t="s">
        <v>141</v>
      </c>
      <c r="M11" s="64"/>
      <c r="N11" s="12" t="s">
        <v>142</v>
      </c>
      <c r="O11" s="64"/>
      <c r="P11" s="15" t="s">
        <v>32</v>
      </c>
      <c r="Q11" s="14"/>
      <c r="R11" s="10"/>
      <c r="S11" s="101">
        <f t="shared" si="0"/>
        <v>0</v>
      </c>
      <c r="T11" s="98">
        <v>3</v>
      </c>
    </row>
    <row r="12" spans="1:20" x14ac:dyDescent="0.35">
      <c r="A12" s="53" t="s">
        <v>42</v>
      </c>
      <c r="B12" s="90"/>
      <c r="C12" s="80" t="s">
        <v>75</v>
      </c>
      <c r="D12" s="36">
        <v>40</v>
      </c>
      <c r="E12" s="12" t="s">
        <v>10</v>
      </c>
      <c r="F12" s="64"/>
      <c r="G12" s="31"/>
      <c r="H12" s="31"/>
      <c r="I12" s="13" t="s">
        <v>88</v>
      </c>
      <c r="J12" s="15" t="s">
        <v>16</v>
      </c>
      <c r="K12" s="64"/>
      <c r="L12" s="10" t="s">
        <v>94</v>
      </c>
      <c r="M12" s="64"/>
      <c r="N12" s="12" t="s">
        <v>79</v>
      </c>
      <c r="O12" s="64"/>
      <c r="P12" s="15" t="s">
        <v>74</v>
      </c>
      <c r="Q12" s="14"/>
      <c r="R12" s="10"/>
      <c r="S12" s="101">
        <f t="shared" si="0"/>
        <v>0</v>
      </c>
      <c r="T12" s="98">
        <v>3</v>
      </c>
    </row>
    <row r="13" spans="1:20" ht="15" thickBot="1" x14ac:dyDescent="0.4">
      <c r="A13" s="54" t="s">
        <v>48</v>
      </c>
      <c r="B13" s="91"/>
      <c r="C13" s="95">
        <v>35</v>
      </c>
      <c r="D13" s="55">
        <v>4</v>
      </c>
      <c r="E13" s="21" t="s">
        <v>13</v>
      </c>
      <c r="F13" s="66"/>
      <c r="G13" s="239"/>
      <c r="H13" s="239"/>
      <c r="I13" s="23" t="s">
        <v>49</v>
      </c>
      <c r="J13" s="24" t="s">
        <v>16</v>
      </c>
      <c r="K13" s="66"/>
      <c r="L13" s="22" t="s">
        <v>135</v>
      </c>
      <c r="M13" s="66"/>
      <c r="N13" s="21" t="s">
        <v>135</v>
      </c>
      <c r="O13" s="66"/>
      <c r="P13" s="21" t="s">
        <v>74</v>
      </c>
      <c r="Q13" s="22"/>
      <c r="R13" s="22"/>
      <c r="S13" s="102">
        <f t="shared" si="0"/>
        <v>0</v>
      </c>
      <c r="T13" s="99">
        <v>3</v>
      </c>
    </row>
    <row r="14" spans="1:20" ht="15" thickBot="1" x14ac:dyDescent="0.4">
      <c r="A14" s="37"/>
      <c r="B14" s="37"/>
      <c r="C14" s="68"/>
      <c r="D14" s="50">
        <f>SUM(D4:D13)</f>
        <v>1386</v>
      </c>
      <c r="E14" s="38"/>
      <c r="F14" s="38"/>
      <c r="G14" s="37"/>
      <c r="H14" s="37"/>
      <c r="I14" s="37"/>
      <c r="J14" s="38"/>
      <c r="K14" s="38"/>
      <c r="L14" s="37"/>
      <c r="M14" s="38"/>
      <c r="N14" s="38"/>
      <c r="O14" s="38"/>
      <c r="P14" s="38"/>
      <c r="Q14" s="37"/>
      <c r="R14" s="37"/>
      <c r="S14" s="104">
        <f>SUM(S3:S13)</f>
        <v>0</v>
      </c>
      <c r="T14" s="38"/>
    </row>
    <row r="15" spans="1:20" ht="15" thickBot="1" x14ac:dyDescent="0.4">
      <c r="A15" s="37"/>
      <c r="B15" s="37"/>
      <c r="C15" s="68"/>
      <c r="D15" s="38"/>
      <c r="E15" s="38"/>
      <c r="F15" s="38"/>
      <c r="G15" s="37"/>
      <c r="H15" s="37"/>
      <c r="I15" s="37"/>
      <c r="J15" s="38"/>
      <c r="K15" s="38"/>
      <c r="L15" s="37"/>
      <c r="M15" s="38"/>
      <c r="N15" s="38"/>
      <c r="O15" s="38"/>
      <c r="P15" s="38"/>
      <c r="Q15" s="37"/>
      <c r="R15" s="37"/>
      <c r="S15" s="38"/>
      <c r="T15" s="38"/>
    </row>
    <row r="16" spans="1:20" x14ac:dyDescent="0.35">
      <c r="A16" s="70" t="s">
        <v>0</v>
      </c>
      <c r="B16" s="73"/>
      <c r="C16" s="71"/>
      <c r="D16" s="71" t="s">
        <v>6</v>
      </c>
      <c r="E16" s="72" t="s">
        <v>8</v>
      </c>
      <c r="F16" s="61" t="s">
        <v>82</v>
      </c>
      <c r="G16" s="73"/>
      <c r="H16" s="74"/>
      <c r="I16" s="74" t="s">
        <v>9</v>
      </c>
      <c r="J16" s="51" t="s">
        <v>19</v>
      </c>
      <c r="K16" s="61" t="s">
        <v>80</v>
      </c>
      <c r="L16" s="73" t="s">
        <v>20</v>
      </c>
      <c r="M16" s="71" t="s">
        <v>81</v>
      </c>
      <c r="N16" s="72" t="s">
        <v>18</v>
      </c>
      <c r="O16" s="61" t="s">
        <v>57</v>
      </c>
      <c r="P16" s="75" t="s">
        <v>31</v>
      </c>
      <c r="Q16" s="74" t="s">
        <v>26</v>
      </c>
      <c r="R16" s="61" t="s">
        <v>84</v>
      </c>
      <c r="S16" s="81" t="s">
        <v>21</v>
      </c>
      <c r="T16" s="81" t="s">
        <v>98</v>
      </c>
    </row>
    <row r="17" spans="1:20" x14ac:dyDescent="0.35">
      <c r="A17" s="52" t="s">
        <v>89</v>
      </c>
      <c r="B17" s="34"/>
      <c r="C17" s="94">
        <v>36</v>
      </c>
      <c r="D17" s="35">
        <v>25</v>
      </c>
      <c r="E17" s="12" t="s">
        <v>44</v>
      </c>
      <c r="F17" s="36"/>
      <c r="G17" s="241"/>
      <c r="H17" s="241"/>
      <c r="I17" s="10"/>
      <c r="J17" s="15" t="s">
        <v>16</v>
      </c>
      <c r="K17" s="64"/>
      <c r="L17" s="10" t="s">
        <v>90</v>
      </c>
      <c r="M17" s="64"/>
      <c r="N17" s="12"/>
      <c r="O17" s="36"/>
      <c r="P17" s="67"/>
      <c r="Q17" s="10"/>
      <c r="R17" s="10"/>
      <c r="S17" s="101">
        <f t="shared" si="0"/>
        <v>0</v>
      </c>
      <c r="T17" s="98">
        <v>3</v>
      </c>
    </row>
    <row r="18" spans="1:20" ht="15" thickBot="1" x14ac:dyDescent="0.4">
      <c r="A18" s="76" t="s">
        <v>85</v>
      </c>
      <c r="B18" s="92"/>
      <c r="C18" s="95">
        <v>37</v>
      </c>
      <c r="D18" s="77">
        <v>35</v>
      </c>
      <c r="E18" s="21" t="s">
        <v>44</v>
      </c>
      <c r="F18" s="55"/>
      <c r="G18" s="243"/>
      <c r="H18" s="243"/>
      <c r="I18" s="22"/>
      <c r="J18" s="24" t="s">
        <v>16</v>
      </c>
      <c r="K18" s="66"/>
      <c r="L18" s="78"/>
      <c r="M18" s="79"/>
      <c r="N18" s="21"/>
      <c r="O18" s="55"/>
      <c r="P18" s="79"/>
      <c r="Q18" s="22"/>
      <c r="R18" s="22"/>
      <c r="S18" s="102">
        <f t="shared" si="0"/>
        <v>0</v>
      </c>
      <c r="T18" s="99">
        <v>1</v>
      </c>
    </row>
    <row r="19" spans="1:20" ht="15" thickBot="1" x14ac:dyDescent="0.4">
      <c r="A19" s="37"/>
      <c r="B19" s="37"/>
      <c r="C19" s="68"/>
      <c r="D19" s="50">
        <f>SUM(D17:D18)</f>
        <v>60</v>
      </c>
      <c r="E19" s="38"/>
      <c r="F19" s="38"/>
      <c r="G19" s="37"/>
      <c r="H19" s="37"/>
      <c r="I19" s="37"/>
      <c r="J19" s="38"/>
      <c r="K19" s="38"/>
      <c r="L19" s="37"/>
      <c r="M19" s="38"/>
      <c r="N19" s="38"/>
      <c r="O19" s="38"/>
      <c r="P19" s="38"/>
      <c r="Q19" s="37"/>
      <c r="R19" s="37"/>
      <c r="S19" s="104">
        <f>SUM(S17:S18)</f>
        <v>0</v>
      </c>
      <c r="T19" s="38"/>
    </row>
    <row r="20" spans="1:20" ht="15" thickBot="1" x14ac:dyDescent="0.4">
      <c r="A20" s="37"/>
      <c r="B20" s="37"/>
      <c r="C20" s="68"/>
      <c r="D20" s="38"/>
      <c r="E20" s="38"/>
      <c r="F20" s="38"/>
      <c r="G20" s="37"/>
      <c r="H20" s="37"/>
      <c r="I20" s="37"/>
      <c r="J20" s="38"/>
      <c r="K20" s="38"/>
      <c r="L20" s="37"/>
      <c r="M20" s="38"/>
      <c r="N20" s="38"/>
      <c r="O20" s="38"/>
      <c r="P20" s="38"/>
      <c r="Q20" s="37"/>
      <c r="R20" s="37"/>
      <c r="S20" s="38"/>
      <c r="T20" s="38"/>
    </row>
    <row r="21" spans="1:20" ht="15" thickBot="1" x14ac:dyDescent="0.4">
      <c r="A21" s="139" t="s">
        <v>40</v>
      </c>
      <c r="B21" s="140"/>
      <c r="C21" s="140"/>
      <c r="D21" s="141"/>
      <c r="E21" s="142"/>
      <c r="F21" s="142"/>
      <c r="G21" s="143"/>
      <c r="H21" s="143"/>
      <c r="I21" s="143"/>
      <c r="J21" s="142"/>
      <c r="K21" s="142"/>
      <c r="L21" s="144"/>
      <c r="M21" s="142"/>
      <c r="N21" s="142"/>
      <c r="O21" s="142"/>
      <c r="P21" s="144"/>
      <c r="Q21" s="144"/>
      <c r="R21" s="143"/>
      <c r="S21" s="145"/>
      <c r="T21" s="146"/>
    </row>
    <row r="22" spans="1:20" x14ac:dyDescent="0.35">
      <c r="A22" s="105" t="s">
        <v>0</v>
      </c>
      <c r="B22" s="58"/>
      <c r="C22" s="48" t="s">
        <v>33</v>
      </c>
      <c r="D22" s="63" t="s">
        <v>6</v>
      </c>
      <c r="E22" s="63" t="s">
        <v>8</v>
      </c>
      <c r="F22" s="63" t="s">
        <v>82</v>
      </c>
      <c r="G22" s="59"/>
      <c r="H22" s="59"/>
      <c r="I22" s="59" t="s">
        <v>9</v>
      </c>
      <c r="J22" s="63" t="s">
        <v>19</v>
      </c>
      <c r="K22" s="63" t="s">
        <v>80</v>
      </c>
      <c r="L22" s="59" t="s">
        <v>20</v>
      </c>
      <c r="M22" s="63" t="s">
        <v>81</v>
      </c>
      <c r="N22" s="63" t="s">
        <v>18</v>
      </c>
      <c r="O22" s="63" t="s">
        <v>57</v>
      </c>
      <c r="P22" s="63" t="s">
        <v>31</v>
      </c>
      <c r="Q22" s="59" t="s">
        <v>26</v>
      </c>
      <c r="R22" s="61" t="s">
        <v>84</v>
      </c>
      <c r="S22" s="81" t="s">
        <v>21</v>
      </c>
      <c r="T22" s="81" t="s">
        <v>98</v>
      </c>
    </row>
    <row r="23" spans="1:20" x14ac:dyDescent="0.35">
      <c r="A23" s="9" t="s">
        <v>99</v>
      </c>
      <c r="B23" s="7"/>
      <c r="C23" s="93">
        <v>38</v>
      </c>
      <c r="D23" s="8">
        <v>120</v>
      </c>
      <c r="E23" s="12" t="s">
        <v>44</v>
      </c>
      <c r="F23" s="64"/>
      <c r="G23" s="241"/>
      <c r="H23" s="241"/>
      <c r="I23" s="4" t="s">
        <v>16</v>
      </c>
      <c r="J23" s="8" t="s">
        <v>52</v>
      </c>
      <c r="K23" s="69"/>
      <c r="L23" s="57"/>
      <c r="M23" s="67"/>
      <c r="N23" s="30" t="s">
        <v>16</v>
      </c>
      <c r="O23" s="64"/>
      <c r="P23" s="49"/>
      <c r="Q23" s="39"/>
      <c r="R23" s="10"/>
      <c r="S23" s="82">
        <f t="shared" si="0"/>
        <v>0</v>
      </c>
      <c r="T23" s="98">
        <v>3</v>
      </c>
    </row>
    <row r="24" spans="1:20" ht="15" thickBot="1" x14ac:dyDescent="0.4">
      <c r="A24" s="37"/>
      <c r="B24" s="37"/>
      <c r="C24" s="68"/>
      <c r="D24" s="50">
        <f>SUM(D23)</f>
        <v>120</v>
      </c>
      <c r="E24" s="38"/>
      <c r="F24" s="38"/>
      <c r="G24" s="37"/>
      <c r="H24" s="37"/>
      <c r="I24" s="37"/>
      <c r="J24" s="38"/>
      <c r="K24" s="38"/>
      <c r="L24" s="37"/>
      <c r="M24" s="38"/>
      <c r="N24" s="38"/>
      <c r="O24" s="38"/>
      <c r="P24" s="38"/>
      <c r="Q24" s="37"/>
      <c r="R24" s="37"/>
      <c r="S24" s="104">
        <f>SUM(S23:S23)</f>
        <v>0</v>
      </c>
      <c r="T24" s="38"/>
    </row>
    <row r="25" spans="1:20" x14ac:dyDescent="0.35">
      <c r="A25" s="37"/>
      <c r="B25" s="37"/>
      <c r="C25" s="68"/>
      <c r="D25" s="40"/>
      <c r="E25" s="38"/>
      <c r="F25" s="38"/>
      <c r="G25" s="37"/>
      <c r="H25" s="37"/>
      <c r="I25" s="37"/>
      <c r="J25" s="38"/>
      <c r="K25" s="38"/>
      <c r="L25" s="37"/>
      <c r="M25" s="38"/>
      <c r="N25" s="38"/>
      <c r="O25" s="38"/>
      <c r="P25" s="38"/>
      <c r="Q25" s="37"/>
      <c r="R25" s="37"/>
      <c r="S25" s="38"/>
      <c r="T25" s="38"/>
    </row>
    <row r="26" spans="1:20" ht="15" thickBot="1" x14ac:dyDescent="0.4">
      <c r="A26" s="127" t="s">
        <v>29</v>
      </c>
      <c r="B26" s="128"/>
      <c r="C26" s="129">
        <v>56</v>
      </c>
      <c r="D26" s="130">
        <v>2000</v>
      </c>
      <c r="E26" s="107" t="s">
        <v>10</v>
      </c>
      <c r="F26" s="131"/>
      <c r="G26" s="244"/>
      <c r="H26" s="244"/>
      <c r="I26" s="107" t="s">
        <v>79</v>
      </c>
      <c r="J26" s="106" t="s">
        <v>79</v>
      </c>
      <c r="K26" s="106"/>
      <c r="L26" s="132"/>
      <c r="M26" s="133"/>
      <c r="N26" s="134" t="s">
        <v>75</v>
      </c>
      <c r="O26" s="135"/>
      <c r="P26" s="106"/>
      <c r="Q26" s="132"/>
      <c r="R26" s="107"/>
      <c r="S26" s="136">
        <f t="shared" si="0"/>
        <v>0</v>
      </c>
      <c r="T26" s="137">
        <v>3</v>
      </c>
    </row>
    <row r="27" spans="1:20" ht="15" thickBot="1" x14ac:dyDescent="0.4">
      <c r="A27" s="37"/>
      <c r="B27" s="37"/>
      <c r="C27" s="56"/>
      <c r="D27" s="103">
        <f>SUM(D26)</f>
        <v>2000</v>
      </c>
      <c r="E27" s="38"/>
      <c r="F27" s="38"/>
      <c r="G27" s="37"/>
      <c r="H27" s="37"/>
      <c r="I27" s="37"/>
      <c r="J27" s="68" t="s">
        <v>72</v>
      </c>
      <c r="K27" s="68"/>
      <c r="L27" s="56"/>
      <c r="M27" s="68"/>
      <c r="N27" s="68"/>
      <c r="O27" s="68"/>
      <c r="P27" s="68"/>
      <c r="Q27" s="37"/>
      <c r="R27" s="37"/>
      <c r="S27" s="104">
        <f>SUM(S26:S26)</f>
        <v>0</v>
      </c>
      <c r="T27" s="38"/>
    </row>
    <row r="28" spans="1:20" x14ac:dyDescent="0.35">
      <c r="A28" s="37"/>
      <c r="B28" s="37"/>
      <c r="C28" s="68"/>
      <c r="D28" s="38"/>
      <c r="E28" s="38"/>
      <c r="F28" s="38"/>
      <c r="G28" s="37"/>
      <c r="H28" s="37"/>
      <c r="I28" s="37"/>
      <c r="J28" s="38"/>
      <c r="K28" s="38"/>
      <c r="L28" s="37"/>
      <c r="M28" s="38"/>
      <c r="N28" s="38"/>
      <c r="O28" s="38"/>
      <c r="P28" s="38"/>
      <c r="Q28" s="37"/>
      <c r="R28" s="37"/>
      <c r="S28" s="37"/>
      <c r="T28" s="38"/>
    </row>
  </sheetData>
  <autoFilter ref="A2:W2" xr:uid="{9053A838-6405-4094-864B-EF9CD461BAD8}"/>
  <mergeCells count="10">
    <mergeCell ref="G3:H3"/>
    <mergeCell ref="G4:H4"/>
    <mergeCell ref="G6:H6"/>
    <mergeCell ref="G5:H5"/>
    <mergeCell ref="G9:H9"/>
    <mergeCell ref="G13:H13"/>
    <mergeCell ref="G17:H17"/>
    <mergeCell ref="G18:H18"/>
    <mergeCell ref="G23:H23"/>
    <mergeCell ref="G26:H26"/>
  </mergeCells>
  <phoneticPr fontId="10" type="noConversion"/>
  <hyperlinks>
    <hyperlink ref="R3" r:id="rId1" xr:uid="{79C97140-44CD-433D-AE78-6877AE05216F}"/>
  </hyperlinks>
  <pageMargins left="0.7" right="0.7" top="0.75" bottom="0.75" header="0.3" footer="0.3"/>
  <pageSetup paperSize="9" scale="20" fitToHeight="0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Hi-Vis</vt:lpstr>
      <vt:lpstr>Coats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Carson</dc:creator>
  <cp:lastModifiedBy>Alan Skewis</cp:lastModifiedBy>
  <cp:lastPrinted>2021-06-25T12:04:58Z</cp:lastPrinted>
  <dcterms:created xsi:type="dcterms:W3CDTF">2020-02-05T14:47:02Z</dcterms:created>
  <dcterms:modified xsi:type="dcterms:W3CDTF">2021-06-25T12:05:01Z</dcterms:modified>
</cp:coreProperties>
</file>