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homeoffice-my.sharepoint.com/personal/christian_hough_homeoffice_gov_uk/Documents/OpLo/"/>
    </mc:Choice>
  </mc:AlternateContent>
  <xr:revisionPtr revIDLastSave="0" documentId="8_{389942CE-28D3-44E8-87B5-A6B35BB95272}" xr6:coauthVersionLast="45" xr6:coauthVersionMax="45" xr10:uidLastSave="{00000000-0000-0000-0000-000000000000}"/>
  <workbookProtection workbookAlgorithmName="SHA-512" workbookHashValue="8P8BlZxbJf/4b2Pu0vV6V02o5bYEORzLCNT4FgfzRHBNOL8XcyqbLvOllVFYb3/uay4IJ2lb6FTRmqZbwOwQmA==" workbookSaltValue="MIRUMrtnGL1eh8/qbDz4Zw==" workbookSpinCount="100000" lockStructure="1"/>
  <bookViews>
    <workbookView xWindow="-108" yWindow="-108" windowWidth="23256" windowHeight="12576" xr2:uid="{51ACBE7C-930C-4625-BA66-699077A492A6}"/>
  </bookViews>
  <sheets>
    <sheet name="Data Entry Sheet - Blue Cells" sheetId="1" r:id="rId1"/>
    <sheet name="Tot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14" i="1"/>
  <c r="E6" i="3" s="1"/>
  <c r="E5" i="3"/>
  <c r="E4" i="3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14" i="1"/>
  <c r="E3" i="3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14" i="1"/>
  <c r="J15" i="1"/>
  <c r="L15" i="1" s="1"/>
  <c r="J16" i="1"/>
  <c r="L16" i="1" s="1"/>
  <c r="J17" i="1"/>
  <c r="L17" i="1" s="1"/>
  <c r="J18" i="1"/>
  <c r="L18" i="1" s="1"/>
  <c r="J19" i="1"/>
  <c r="L19" i="1" s="1"/>
  <c r="J20" i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J45" i="1"/>
  <c r="L45" i="1" s="1"/>
  <c r="J46" i="1"/>
  <c r="J47" i="1"/>
  <c r="L47" i="1" s="1"/>
  <c r="J48" i="1"/>
  <c r="L48" i="1" s="1"/>
  <c r="J49" i="1"/>
  <c r="L49" i="1" s="1"/>
  <c r="J50" i="1"/>
  <c r="L50" i="1" s="1"/>
  <c r="J51" i="1"/>
  <c r="L51" i="1" s="1"/>
  <c r="J52" i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J77" i="1"/>
  <c r="L77" i="1" s="1"/>
  <c r="J78" i="1"/>
  <c r="J79" i="1"/>
  <c r="L79" i="1" s="1"/>
  <c r="J80" i="1"/>
  <c r="L80" i="1" s="1"/>
  <c r="J81" i="1"/>
  <c r="L81" i="1" s="1"/>
  <c r="J82" i="1"/>
  <c r="L82" i="1" s="1"/>
  <c r="J83" i="1"/>
  <c r="L83" i="1" s="1"/>
  <c r="J84" i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J109" i="1"/>
  <c r="L109" i="1" s="1"/>
  <c r="J110" i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J141" i="1"/>
  <c r="L141" i="1" s="1"/>
  <c r="J142" i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J173" i="1"/>
  <c r="L173" i="1" s="1"/>
  <c r="J174" i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J205" i="1"/>
  <c r="L205" i="1" s="1"/>
  <c r="J206" i="1"/>
  <c r="J207" i="1"/>
  <c r="L207" i="1" s="1"/>
  <c r="J208" i="1"/>
  <c r="L208" i="1" s="1"/>
  <c r="J209" i="1"/>
  <c r="L209" i="1" s="1"/>
  <c r="J210" i="1"/>
  <c r="L210" i="1" s="1"/>
  <c r="J211" i="1"/>
  <c r="L211" i="1" s="1"/>
  <c r="J14" i="1"/>
  <c r="E7" i="3" l="1"/>
  <c r="L206" i="1"/>
  <c r="L174" i="1"/>
  <c r="L142" i="1"/>
  <c r="L110" i="1"/>
  <c r="L78" i="1"/>
  <c r="L46" i="1"/>
  <c r="E8" i="3"/>
  <c r="L204" i="1"/>
  <c r="L196" i="1"/>
  <c r="L188" i="1"/>
  <c r="L180" i="1"/>
  <c r="L172" i="1"/>
  <c r="L164" i="1"/>
  <c r="L156" i="1"/>
  <c r="L148" i="1"/>
  <c r="L140" i="1"/>
  <c r="L132" i="1"/>
  <c r="L124" i="1"/>
  <c r="L116" i="1"/>
  <c r="L108" i="1"/>
  <c r="L100" i="1"/>
  <c r="L92" i="1"/>
  <c r="L84" i="1"/>
  <c r="L76" i="1"/>
  <c r="L68" i="1"/>
  <c r="L60" i="1"/>
  <c r="L52" i="1"/>
  <c r="L44" i="1"/>
  <c r="L36" i="1"/>
  <c r="L28" i="1"/>
  <c r="L20" i="1"/>
  <c r="L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926BB-FD4B-4E85-8161-D0FA3F4FEB55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<sst xmlns="http://schemas.openxmlformats.org/spreadsheetml/2006/main" count="874" uniqueCount="242">
  <si>
    <t>Attachment 4 - Price Schedule</t>
  </si>
  <si>
    <t>FOR YOUR INFORMATION</t>
  </si>
  <si>
    <t xml:space="preserve">Please outline all costs associated with this contract in the space below. </t>
  </si>
  <si>
    <t>Any costs that have not been identified below will be deemed to be waived.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</si>
  <si>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</si>
  <si>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</si>
  <si>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Please also provide a written quote on your Company headed paper.</t>
  </si>
  <si>
    <t>Any additonal costs (Such as delivery/admin) should be identified in the "Additonal Costs" table below.</t>
  </si>
  <si>
    <t>General Location</t>
  </si>
  <si>
    <t>Specific Location</t>
  </si>
  <si>
    <t xml:space="preserve">Unit </t>
  </si>
  <si>
    <t xml:space="preserve">Manufacturer </t>
  </si>
  <si>
    <t>Year</t>
  </si>
  <si>
    <t>Travel &amp; Subsistance Cost per visit</t>
  </si>
  <si>
    <t>Bristol</t>
  </si>
  <si>
    <t>CUSTOM EXAM SHED ROYAL PORT BURY DOCK</t>
  </si>
  <si>
    <t>Electric Hydraulic Road Vehicle Lift, T-40 series</t>
  </si>
  <si>
    <t>Bradbury</t>
  </si>
  <si>
    <t>Hydraulic Jacking Beam</t>
  </si>
  <si>
    <t>Unknown</t>
  </si>
  <si>
    <t>Dover</t>
  </si>
  <si>
    <t>QUEENS WAREHOUSE ST JOHNS RD, DOVER</t>
  </si>
  <si>
    <t>Horizontal Air Receiver</t>
  </si>
  <si>
    <t>Eure</t>
  </si>
  <si>
    <t xml:space="preserve">NO 1 CONTROL ROOM EASTERN DOCKS JUBILEE WAY </t>
  </si>
  <si>
    <t>Electric Hydraulic Road Vehicle Lift</t>
  </si>
  <si>
    <t xml:space="preserve">	
Electric Hydraulic Road Vehicle Lift - Scissor Type</t>
  </si>
  <si>
    <t>Hofman</t>
  </si>
  <si>
    <t>Electric Portable Conveyor</t>
  </si>
  <si>
    <t>Easibelt</t>
  </si>
  <si>
    <t>Hydraulic Transmission Jack</t>
  </si>
  <si>
    <t>Clarke</t>
  </si>
  <si>
    <t>Hydraulic Trolley Jack</t>
  </si>
  <si>
    <t>Sealey</t>
  </si>
  <si>
    <t>Manual Portable Jib Crane - CFC100</t>
  </si>
  <si>
    <t>Mobile Scissor Platform Lift</t>
  </si>
  <si>
    <t>Liftmate</t>
  </si>
  <si>
    <t>Northern Inds.Tools</t>
  </si>
  <si>
    <t>Single Movable Column Vehicle Lift - PL32</t>
  </si>
  <si>
    <t>Prolift</t>
  </si>
  <si>
    <t>NO 1 CONTROL BUILDING EASTERN DOCKS DOVER</t>
  </si>
  <si>
    <t>AirCom</t>
  </si>
  <si>
    <t>OLD PARK BARRACKS FOCAL POINT</t>
  </si>
  <si>
    <t>Rednal Pneumatic</t>
  </si>
  <si>
    <t>PRIORY COURT ST JOHNS ROAD</t>
  </si>
  <si>
    <t>Electric Hydraulic Road Vehicle Lift - Four Post</t>
  </si>
  <si>
    <t>Taskmaster</t>
  </si>
  <si>
    <t>Manual Pallet Truck</t>
  </si>
  <si>
    <t>Advanced Handling [JCB]</t>
  </si>
  <si>
    <t>Manual Portable Jib Crane</t>
  </si>
  <si>
    <t>Eurotunnel, France</t>
  </si>
  <si>
    <t>EUROPEAN SHUTTLE TERMINAL COQUELLES</t>
  </si>
  <si>
    <t>Electric Hydraulic Road Vehicle Lift - four post</t>
  </si>
  <si>
    <t>Rednal Pneumatics</t>
  </si>
  <si>
    <t>Draper</t>
  </si>
  <si>
    <t>Hilka</t>
  </si>
  <si>
    <t>EUROPEAN SHUTTLE TERMINAL COQUELLES, FRANCE</t>
  </si>
  <si>
    <t>Webber</t>
  </si>
  <si>
    <t>Britruck</t>
  </si>
  <si>
    <t>Warrior</t>
  </si>
  <si>
    <t>Vertical Air Receiver</t>
  </si>
  <si>
    <t>Mobile Scissor Working Platform</t>
  </si>
  <si>
    <t>Cat-F Eurotunel Induction training</t>
  </si>
  <si>
    <t>N/A</t>
  </si>
  <si>
    <t>Felixstowe</t>
  </si>
  <si>
    <t>CUSTOM HOUSE VIEW POINT ROAD</t>
  </si>
  <si>
    <t>Electric Fork Lift Truck</t>
  </si>
  <si>
    <t>Hyundai</t>
  </si>
  <si>
    <t>Hyster</t>
  </si>
  <si>
    <t>Vorel</t>
  </si>
  <si>
    <t>BT</t>
  </si>
  <si>
    <t>Harwich</t>
  </si>
  <si>
    <t>CAR HALL HARWICH HARWICH</t>
  </si>
  <si>
    <t>Axle Stand</t>
  </si>
  <si>
    <t>Roebuck</t>
  </si>
  <si>
    <t xml:space="preserve">	Electric Fork Lift Truck Model J2.5XN</t>
  </si>
  <si>
    <t>Electric Hydraulic Road Vehicle Lift Lift Model 4143</t>
  </si>
  <si>
    <t xml:space="preserve">Bradbury </t>
  </si>
  <si>
    <t xml:space="preserve">CAR HALL HARWICH HARWICH NOT ON SITE </t>
  </si>
  <si>
    <t xml:space="preserve">	Electric Pallet Truck	</t>
  </si>
  <si>
    <t>Hydraulic Bottle Jack</t>
  </si>
  <si>
    <t>CAR HALL HARWICH HARWICH NOT LOCATED</t>
  </si>
  <si>
    <t>Hydraulic Portable Working Platform</t>
  </si>
  <si>
    <t>Acclaim</t>
  </si>
  <si>
    <t>Hydraulic Transmission Jack - Strongarm CTJ-25</t>
  </si>
  <si>
    <t>Hydraulic Transmission Jack - Strongarm CTJ-26</t>
  </si>
  <si>
    <t xml:space="preserve">FS2 HARWICH </t>
  </si>
  <si>
    <t>Manual Pallet Truck - M25J</t>
  </si>
  <si>
    <t>Jungheinrich</t>
  </si>
  <si>
    <t>FEB HARWICH</t>
  </si>
  <si>
    <t xml:space="preserve">Manual Pallet Truck </t>
  </si>
  <si>
    <t>Eoslift</t>
  </si>
  <si>
    <t>CAR HALL HARWICH</t>
  </si>
  <si>
    <t xml:space="preserve">	Manual Portable Jib Crane</t>
  </si>
  <si>
    <t xml:space="preserve">	Working Platform Attachment for Fork Lift Truck</t>
  </si>
  <si>
    <t>Contact</t>
  </si>
  <si>
    <t>Hydraulic Trolley Jack - K50</t>
  </si>
  <si>
    <t>HF EPCO</t>
  </si>
  <si>
    <t>FS1 HARWICH</t>
  </si>
  <si>
    <t>Heavy Duty Pump Truck Scale</t>
  </si>
  <si>
    <t>Marsden</t>
  </si>
  <si>
    <t>Hull</t>
  </si>
  <si>
    <t>CUSTOMS HOUSE KING GEORGE DOCK</t>
  </si>
  <si>
    <t>Pilot</t>
  </si>
  <si>
    <t>Hand Pallet. Model: Plus</t>
  </si>
  <si>
    <t>Eco Warrior</t>
  </si>
  <si>
    <t>Clark Strongarm. Model: PT550B</t>
  </si>
  <si>
    <t>Immingham</t>
  </si>
  <si>
    <t>CUSTOMS HOUSE IMMINGHAM DOCKS</t>
  </si>
  <si>
    <t>Liverpool</t>
  </si>
  <si>
    <t>SEAFORTH CUSTOMS 52 BERTH</t>
  </si>
  <si>
    <t>Diesel Fork Lift Truck</t>
  </si>
  <si>
    <t>Caterpillar</t>
  </si>
  <si>
    <t>Yale</t>
  </si>
  <si>
    <t>Fork Lift Truck Attachment (Goods Only)</t>
  </si>
  <si>
    <t>Contact CBBT-1</t>
  </si>
  <si>
    <t>Contact MSC-50N</t>
  </si>
  <si>
    <t>Welconstruct</t>
  </si>
  <si>
    <t>Sealey PT1150</t>
  </si>
  <si>
    <t>Newhaven</t>
  </si>
  <si>
    <t>NEWHAVEN PORT NEWHAVEN</t>
  </si>
  <si>
    <t>Pembroke</t>
  </si>
  <si>
    <t>THE DOCKYARD PEMBROKE DOCK</t>
  </si>
  <si>
    <t>Hand pallet truck - short</t>
  </si>
  <si>
    <t>Load surfer</t>
  </si>
  <si>
    <t>Hand pallet truck - long</t>
  </si>
  <si>
    <t>Handling solutions</t>
  </si>
  <si>
    <t>Plymouth</t>
  </si>
  <si>
    <t>CUSTOM HOUSE THE PARADE</t>
  </si>
  <si>
    <t>EPCO</t>
  </si>
  <si>
    <t>Poole</t>
  </si>
  <si>
    <t>PORTCULLIS HOUSE NEW HARBOUR ROAD</t>
  </si>
  <si>
    <t>Bradury</t>
  </si>
  <si>
    <t>Portsmouth</t>
  </si>
  <si>
    <t>PORTSMOUTH FERRY TERMINAL PORTSMOUTH</t>
  </si>
  <si>
    <t>Electric Hydraulic Road Vehicle Lift 4 Post</t>
  </si>
  <si>
    <t>Electric/Hydraulic Dock Leveller (South)</t>
  </si>
  <si>
    <t>Loading Systems GS</t>
  </si>
  <si>
    <t xml:space="preserve">	
Electric/Hydraulic Dock Leveller (North)</t>
  </si>
  <si>
    <t>Electric/Hydraulic Dock Leveller (Middle)</t>
  </si>
  <si>
    <t>SIAP (for Atlas Copco)</t>
  </si>
  <si>
    <t>Horizontal Air/Oil Receiver</t>
  </si>
  <si>
    <t xml:space="preserve">Hydraulic Transmission Jack	</t>
  </si>
  <si>
    <t xml:space="preserve">	
Sealey</t>
  </si>
  <si>
    <t>SHS</t>
  </si>
  <si>
    <t>Vertical Air/Oil Receiver</t>
  </si>
  <si>
    <t>Atlas Copco</t>
  </si>
  <si>
    <t>Hyster Fork Lift  J2.5XN</t>
  </si>
  <si>
    <t xml:space="preserve">Air Tank </t>
  </si>
  <si>
    <t>BORDER FORCE MARITIME TECHNICAL AND LOGISTICS UNIT</t>
  </si>
  <si>
    <t>3 Thread Ronco Mobile step ladder (ID Number A1193)</t>
  </si>
  <si>
    <t>RONCO</t>
  </si>
  <si>
    <t>5 Thread ABRU swing/back fibre glass step ladder  (ID Number 00031)</t>
  </si>
  <si>
    <t>ABRU</t>
  </si>
  <si>
    <t xml:space="preserve">Unknown </t>
  </si>
  <si>
    <t>6 Thread CLIMA - PS7 aluminium folding step ladder  (ID Number SC001)</t>
  </si>
  <si>
    <t>CLIMA</t>
  </si>
  <si>
    <t>6 Thread CLIMA - PS7 aluminium folding step ladder  (ID Number SC002)</t>
  </si>
  <si>
    <t>Hanselifter Hi-Rise Pallet truck ID Number 105DJ/11644)</t>
  </si>
  <si>
    <t>HANSELIFTER</t>
  </si>
  <si>
    <t>Platform step Ladder ID Number SC003)</t>
  </si>
  <si>
    <t>PR Indiustrial Hand Pallet truck (ID Number HL10615304)</t>
  </si>
  <si>
    <t>PRAMAC</t>
  </si>
  <si>
    <t>PR Indiustrial Hand Pallet truck (ID Number HL10615307)</t>
  </si>
  <si>
    <t>Sack truck C/W 10" inflated tyres  (ID number 80291)</t>
  </si>
  <si>
    <t>Sack truck C/W 10" inflated tyres  (ID number 80292)</t>
  </si>
  <si>
    <t>North Shields</t>
  </si>
  <si>
    <t>CAR FERRY TERMINAL ALBERT EDWARD DOCK</t>
  </si>
  <si>
    <t>Rosyth</t>
  </si>
  <si>
    <t>ROSYTH FERRY TERMINAL ROSYTH</t>
  </si>
  <si>
    <t>Electric Hydraulic Road Vehicle Lift (Four Post)</t>
  </si>
  <si>
    <t>Teesport</t>
  </si>
  <si>
    <t>TEESPORT EUSTACE HOUSE</t>
  </si>
  <si>
    <t>Lifter</t>
  </si>
  <si>
    <t>Britruc</t>
  </si>
  <si>
    <t>TUV</t>
  </si>
  <si>
    <t>Loading Ramp</t>
  </si>
  <si>
    <t>Chase Titan</t>
  </si>
  <si>
    <t>Chase</t>
  </si>
  <si>
    <t>Nissan</t>
  </si>
  <si>
    <t xml:space="preserve"> Rotterdam Terminal </t>
  </si>
  <si>
    <t xml:space="preserve">Electric Hydraulic Vehicle Lift 4 post </t>
  </si>
  <si>
    <t>aprox 2000</t>
  </si>
  <si>
    <t>Holyhead</t>
  </si>
  <si>
    <t>Skinner House</t>
  </si>
  <si>
    <t>Screwfix</t>
  </si>
  <si>
    <t>Seaforth Dock</t>
  </si>
  <si>
    <t>Briggs</t>
  </si>
  <si>
    <t xml:space="preserve">Briggs </t>
  </si>
  <si>
    <t>Briggs Hyster</t>
  </si>
  <si>
    <t>FLT Scoop Attachment</t>
  </si>
  <si>
    <t>FLT Sack Attachment</t>
  </si>
  <si>
    <t>Grangemouth</t>
  </si>
  <si>
    <t>Customs H Shed</t>
  </si>
  <si>
    <t>Electric Pallet Truck</t>
  </si>
  <si>
    <t>Electric Stacker</t>
  </si>
  <si>
    <t>Belfast</t>
  </si>
  <si>
    <t>ZZ-Hyundai Model 30B-9U Electric+1.8m Ext Forks &amp; Battery Charger-HHKHB111EL0000228</t>
  </si>
  <si>
    <t>ZZ-Hyundai Model 30B-9U Electric+1.8m Ext Forks &amp; Battery Charger-HHKHB111CL0000229</t>
  </si>
  <si>
    <t>ZZ-Hyundai Model 30B-9U Electric+1.8m Ext Forks &amp; Battery Charger-HHKHB111LL0000159</t>
  </si>
  <si>
    <t>ZZ-Hyundai Model 30B-9U Electric+1.8m Ext Forks &amp; Battery Charger-HHKHL111CL0000163</t>
  </si>
  <si>
    <t>Heathrow</t>
  </si>
  <si>
    <t>Custom House</t>
  </si>
  <si>
    <t>Tilbury</t>
  </si>
  <si>
    <t>Tilbury 2</t>
  </si>
  <si>
    <t>Fork lift  truck</t>
  </si>
  <si>
    <t>hyster</t>
  </si>
  <si>
    <t>BIP</t>
  </si>
  <si>
    <t>fork lift truck</t>
  </si>
  <si>
    <t>Linde</t>
  </si>
  <si>
    <t>over 15 years old</t>
  </si>
  <si>
    <t>32 Berth</t>
  </si>
  <si>
    <t>purfleet</t>
  </si>
  <si>
    <t>unknown</t>
  </si>
  <si>
    <t>about 5-10 years old</t>
  </si>
  <si>
    <t>Manchester</t>
  </si>
  <si>
    <t xml:space="preserve">Manchester Airport </t>
  </si>
  <si>
    <t xml:space="preserve">ZZ hyster Pallet Master </t>
  </si>
  <si>
    <t>Port of Tyne</t>
  </si>
  <si>
    <t>ZZ Hyster Forklift Truck 2 AXLE RIGID BODY J2.50XM A216A02655U P819BPR</t>
  </si>
  <si>
    <t xml:space="preserve">Stansted </t>
  </si>
  <si>
    <t>Stansted Airport - Main Terminal Building - SLU garage</t>
  </si>
  <si>
    <t>Slingsby Lifting Platform</t>
  </si>
  <si>
    <t>Slingsby</t>
  </si>
  <si>
    <t>East Midlands Airport</t>
  </si>
  <si>
    <t>Body Scanner room - Freight team owned</t>
  </si>
  <si>
    <t>Manual pallet truck</t>
  </si>
  <si>
    <t>Please enter information in the blue cells</t>
  </si>
  <si>
    <r>
      <rPr>
        <b/>
        <u/>
        <sz val="12"/>
        <rFont val="Calibri"/>
        <family val="2"/>
        <scheme val="minor"/>
      </rPr>
      <t>Scheduled Servicing</t>
    </r>
    <r>
      <rPr>
        <b/>
        <sz val="12"/>
        <rFont val="Calibri"/>
        <family val="2"/>
        <scheme val="minor"/>
      </rPr>
      <t xml:space="preserve"> Cost, including labour per visit </t>
    </r>
  </si>
  <si>
    <r>
      <rPr>
        <b/>
        <u/>
        <sz val="12"/>
        <rFont val="Calibri"/>
        <family val="2"/>
        <scheme val="minor"/>
      </rPr>
      <t>Planned maintenance &amp; reactive repair</t>
    </r>
    <r>
      <rPr>
        <b/>
        <sz val="12"/>
        <rFont val="Calibri"/>
        <family val="2"/>
        <scheme val="minor"/>
      </rPr>
      <t xml:space="preserve"> - labour costs only. </t>
    </r>
  </si>
  <si>
    <t>Servicing Frequency Per Year (enter 1, 2,   3 etc)</t>
  </si>
  <si>
    <t>Non-scheduled labour costs (estimated x 1 per year)</t>
  </si>
  <si>
    <t>Contract Reference: C22537
Scheduled Servicing, Planned Maintenance and Reactive Repair of Lifting and Hoisting Equipment</t>
  </si>
  <si>
    <t>Total Non-Scheduled Labour Cost</t>
  </si>
  <si>
    <t>Total Evaluated Costs</t>
  </si>
  <si>
    <t>Overall Servicing Cost Per Annum</t>
  </si>
  <si>
    <t>Total T&amp;S Cost Per Visit</t>
  </si>
  <si>
    <t>Total Aggregated Servicing T&amp;S costs PA</t>
  </si>
  <si>
    <t>Annual Servicing Cost inc Parts and Labour</t>
  </si>
  <si>
    <t xml:space="preserve">Esiimated overall Service Costs </t>
  </si>
  <si>
    <t>Total Aggregated Annual Servicing Costs PA (Parts &amp; Labour)</t>
  </si>
  <si>
    <t>Total Individual Servicing Cost (Parts &amp; Labour)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</si>
</sst>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5" formatCode="#,##0_ ;[Red]\-#,##0\ "/>
    <numFmt numFmtId="166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0" fillId="3" borderId="6" xfId="0" applyNumberFormat="1" applyFill="1" applyBorder="1" applyAlignment="1">
      <alignment wrapText="1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8" fontId="0" fillId="3" borderId="6" xfId="0" applyNumberFormat="1" applyFill="1" applyBorder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5" fillId="3" borderId="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wrapText="1"/>
    </xf>
    <xf numFmtId="8" fontId="0" fillId="3" borderId="17" xfId="0" applyNumberFormat="1" applyFill="1" applyBorder="1" applyAlignment="1">
      <alignment wrapText="1"/>
    </xf>
    <xf numFmtId="8" fontId="0" fillId="3" borderId="11" xfId="0" applyNumberFormat="1" applyFill="1" applyBorder="1" applyAlignment="1">
      <alignment wrapText="1"/>
    </xf>
    <xf numFmtId="8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6" fontId="0" fillId="4" borderId="6" xfId="0" applyNumberFormat="1" applyFill="1" applyBorder="1" applyAlignment="1" applyProtection="1">
      <alignment horizontal="right" vertical="center" wrapText="1"/>
      <protection locked="0"/>
    </xf>
    <xf numFmtId="165" fontId="0" fillId="4" borderId="6" xfId="0" applyNumberFormat="1" applyFill="1" applyBorder="1" applyAlignment="1" applyProtection="1">
      <alignment horizontal="center" wrapText="1"/>
      <protection locked="0"/>
    </xf>
    <xf numFmtId="166" fontId="0" fillId="0" borderId="0" xfId="0" applyNumberFormat="1"/>
    <xf numFmtId="0" fontId="10" fillId="0" borderId="0" xfId="0" applyFont="1"/>
    <xf numFmtId="166" fontId="0" fillId="3" borderId="6" xfId="0" applyNumberFormat="1" applyFill="1" applyBorder="1" applyAlignment="1">
      <alignment vertical="center"/>
    </xf>
    <xf numFmtId="0" fontId="0" fillId="5" borderId="6" xfId="0" applyFill="1" applyBorder="1"/>
    <xf numFmtId="0" fontId="1" fillId="5" borderId="6" xfId="0" applyFont="1" applyFill="1" applyBorder="1"/>
    <xf numFmtId="166" fontId="1" fillId="3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15">
    <dxf>
      <numFmt numFmtId="12" formatCode="&quot;£&quot;#,##0.00;[Red]\-&quot;£&quot;#,##0.00"/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£&quot;#,##0.00;[Red]\-&quot;£&quot;#,##0.0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68A78D-775C-42CD-89FC-F2FBA2D9111F}" name="Table1" displayName="Table1" ref="A13:L211" totalsRowShown="0" headerRowDxfId="14" dataDxfId="13" tableBorderDxfId="12">
  <autoFilter ref="A13:L211" xr:uid="{90D400A1-CCFE-47AE-8430-D9EE783BF77E}"/>
  <tableColumns count="12">
    <tableColumn id="1" xr3:uid="{727FB022-A657-46C4-9D8C-15ABBF78F95D}" name="General Location" dataDxfId="11"/>
    <tableColumn id="2" xr3:uid="{6459C408-88DA-4BD3-B7F2-E516BB25B170}" name="Specific Location" dataDxfId="10"/>
    <tableColumn id="3" xr3:uid="{E8FA57CB-E1FE-4E87-83C5-D18B8B0DF614}" name="Unit " dataDxfId="9"/>
    <tableColumn id="4" xr3:uid="{FE367304-E6C4-4C0C-9ADF-69B1D40347BE}" name="Manufacturer " dataDxfId="8"/>
    <tableColumn id="5" xr3:uid="{D317286B-298E-48D9-B391-33C3C1AF829E}" name="Year" dataDxfId="7"/>
    <tableColumn id="6" xr3:uid="{B4271BCC-F479-4AE4-975A-47BD81DDD5A2}" name="Scheduled Servicing Cost, including labour per visit " dataDxfId="6"/>
    <tableColumn id="7" xr3:uid="{5B455763-0B39-4C2D-9EE9-664F5F926314}" name="Planned maintenance &amp; reactive repair - labour costs only. " dataDxfId="5"/>
    <tableColumn id="8" xr3:uid="{3FE7B774-6120-42B7-B471-FDD7D542C5C5}" name="Travel &amp; Subsistance Cost per visit" dataDxfId="4"/>
    <tableColumn id="10" xr3:uid="{67A76029-1C95-4E20-9ABB-F24EA8DC160E}" name="Servicing Frequency Per Year (enter 1, 2,   3 etc)" dataDxfId="3"/>
    <tableColumn id="11" xr3:uid="{92768B0B-3314-4591-AFBD-D03606F59479}" name="Annual Servicing Cost inc Parts and Labour" dataDxfId="2">
      <calculatedColumnFormula>SUM(F14,G14)*Table1[[#This Row],[Servicing Frequency Per Year (enter 1, 2,   3 etc)]]</calculatedColumnFormula>
    </tableColumn>
    <tableColumn id="9" xr3:uid="{92F4299C-7322-4B27-A0F4-D00F421E05B5}" name="Non-scheduled labour costs (estimated x 1 per year)" dataDxfId="1">
      <calculatedColumnFormula>SUM(Table1[[#This Row],[Planned maintenance &amp; reactive repair - labour costs only. ]])</calculatedColumnFormula>
    </tableColumn>
    <tableColumn id="12" xr3:uid="{758A91A0-E2BF-4928-907B-5BBE0CB67416}" name="Esiimated overall Service Costs " dataDxfId="0">
      <calculatedColumnFormula>SUM(J14,K14)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C25-0823-430A-9ECA-400872E06711}">
  <dimension ref="A1:O211"/>
  <sheetViews>
    <sheetView tabSelected="1" zoomScale="68" zoomScaleNormal="68" workbookViewId="0">
      <selection activeCell="F14" sqref="F14"/>
    </sheetView>
  </sheetViews>
  <sheetFormatPr defaultRowHeight="14.4" x14ac:dyDescent="0.3"/>
  <cols>
    <col min="1" max="1" width="18.5546875" bestFit="1" customWidth="1"/>
    <col min="2" max="2" width="51.44140625" bestFit="1" customWidth="1"/>
    <col min="3" max="3" width="20.5546875" bestFit="1" customWidth="1"/>
    <col min="4" max="4" width="14.77734375" customWidth="1"/>
    <col min="5" max="5" width="17.88671875" bestFit="1" customWidth="1"/>
    <col min="6" max="6" width="37.5546875" customWidth="1"/>
    <col min="7" max="7" width="29.33203125" customWidth="1"/>
    <col min="8" max="8" width="37.5546875" customWidth="1"/>
    <col min="9" max="9" width="44.21875" customWidth="1"/>
    <col min="10" max="10" width="28.44140625" customWidth="1"/>
    <col min="11" max="11" width="23" customWidth="1"/>
    <col min="12" max="12" width="23.21875" customWidth="1"/>
    <col min="14" max="15" width="0" hidden="1" customWidth="1"/>
  </cols>
  <sheetData>
    <row r="1" spans="1:15" ht="2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5" ht="62.4" customHeight="1" x14ac:dyDescent="0.4">
      <c r="A2" s="10" t="s">
        <v>232</v>
      </c>
      <c r="B2" s="9"/>
      <c r="C2" s="9"/>
      <c r="D2" s="9"/>
      <c r="E2" s="9"/>
      <c r="F2" s="9"/>
      <c r="G2" s="9"/>
      <c r="H2" s="9"/>
      <c r="I2" s="9"/>
      <c r="J2" s="9"/>
    </row>
    <row r="3" spans="1:15" ht="15" thickBot="1" x14ac:dyDescent="0.35">
      <c r="B3" s="1"/>
      <c r="C3" s="1"/>
      <c r="D3" s="2"/>
      <c r="E3" s="2"/>
    </row>
    <row r="4" spans="1:15" ht="15" thickBot="1" x14ac:dyDescent="0.35">
      <c r="A4" s="14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5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</row>
    <row r="6" spans="1:15" x14ac:dyDescent="0.3">
      <c r="A6" s="5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5" x14ac:dyDescent="0.3">
      <c r="A7" s="5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5" x14ac:dyDescent="0.3">
      <c r="A8" s="5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5" x14ac:dyDescent="0.3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</row>
    <row r="10" spans="1:15" ht="15" thickBot="1" x14ac:dyDescent="0.35">
      <c r="A10" s="7" t="s">
        <v>7</v>
      </c>
      <c r="B10" s="8"/>
      <c r="C10" s="8"/>
      <c r="D10" s="8"/>
      <c r="E10" s="8"/>
      <c r="F10" s="8"/>
      <c r="G10" s="8"/>
      <c r="H10" s="8"/>
      <c r="I10" s="8"/>
      <c r="J10" s="8"/>
    </row>
    <row r="11" spans="1:15" ht="18.600000000000001" thickBot="1" x14ac:dyDescent="0.35">
      <c r="A11" s="19" t="s">
        <v>227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5" x14ac:dyDescent="0.3">
      <c r="D12" s="3"/>
      <c r="E12" s="3"/>
    </row>
    <row r="13" spans="1:15" ht="49.8" customHeight="1" thickBot="1" x14ac:dyDescent="0.35">
      <c r="A13" s="21" t="s">
        <v>8</v>
      </c>
      <c r="B13" s="22" t="s">
        <v>9</v>
      </c>
      <c r="C13" s="22" t="s">
        <v>10</v>
      </c>
      <c r="D13" s="22" t="s">
        <v>11</v>
      </c>
      <c r="E13" s="23" t="s">
        <v>12</v>
      </c>
      <c r="F13" s="24" t="s">
        <v>228</v>
      </c>
      <c r="G13" s="25" t="s">
        <v>229</v>
      </c>
      <c r="H13" s="25" t="s">
        <v>13</v>
      </c>
      <c r="I13" s="26" t="s">
        <v>230</v>
      </c>
      <c r="J13" s="27" t="s">
        <v>238</v>
      </c>
      <c r="K13" s="31" t="s">
        <v>231</v>
      </c>
      <c r="L13" s="32" t="s">
        <v>239</v>
      </c>
      <c r="N13" s="35"/>
    </row>
    <row r="14" spans="1:15" x14ac:dyDescent="0.3">
      <c r="A14" s="16" t="s">
        <v>168</v>
      </c>
      <c r="B14" s="16" t="s">
        <v>169</v>
      </c>
      <c r="C14" s="16" t="s">
        <v>73</v>
      </c>
      <c r="D14" s="16" t="s">
        <v>46</v>
      </c>
      <c r="E14" s="16">
        <v>2002</v>
      </c>
      <c r="F14" s="33"/>
      <c r="G14" s="33"/>
      <c r="H14" s="33"/>
      <c r="I14" s="34"/>
      <c r="J14" s="13">
        <f>SUM(F14,G14)*Table1[[#This Row],[Servicing Frequency Per Year (enter 1, 2,   3 etc)]]</f>
        <v>0</v>
      </c>
      <c r="K14" s="28">
        <f>SUM(Table1[[#This Row],[Planned maintenance &amp; reactive repair - labour costs only. ]])</f>
        <v>0</v>
      </c>
      <c r="L14" s="29">
        <f t="shared" ref="L14:L45" si="0">SUM(J14,K14)</f>
        <v>0</v>
      </c>
      <c r="N14" s="35">
        <f>SUM(F14*I14)</f>
        <v>0</v>
      </c>
      <c r="O14" s="35">
        <f>SUM(H14*I14)</f>
        <v>0</v>
      </c>
    </row>
    <row r="15" spans="1:15" x14ac:dyDescent="0.3">
      <c r="A15" s="16" t="s">
        <v>168</v>
      </c>
      <c r="B15" s="16" t="s">
        <v>169</v>
      </c>
      <c r="C15" s="16" t="s">
        <v>73</v>
      </c>
      <c r="D15" s="16" t="s">
        <v>46</v>
      </c>
      <c r="E15" s="16">
        <v>2002</v>
      </c>
      <c r="F15" s="33"/>
      <c r="G15" s="33"/>
      <c r="H15" s="33"/>
      <c r="I15" s="34"/>
      <c r="J15" s="13">
        <f>SUM(F15,G15)*Table1[[#This Row],[Servicing Frequency Per Year (enter 1, 2,   3 etc)]]</f>
        <v>0</v>
      </c>
      <c r="K15" s="28">
        <f>SUM(Table1[[#This Row],[Planned maintenance &amp; reactive repair - labour costs only. ]])</f>
        <v>0</v>
      </c>
      <c r="L15" s="4">
        <f t="shared" si="0"/>
        <v>0</v>
      </c>
      <c r="N15" s="35">
        <f t="shared" ref="N15:N78" si="1">SUM(F15*I15)</f>
        <v>0</v>
      </c>
      <c r="O15" s="35">
        <f t="shared" ref="O15:O78" si="2">SUM(H15*I15)</f>
        <v>0</v>
      </c>
    </row>
    <row r="16" spans="1:15" x14ac:dyDescent="0.3">
      <c r="A16" s="16" t="s">
        <v>168</v>
      </c>
      <c r="B16" s="16" t="s">
        <v>169</v>
      </c>
      <c r="C16" s="16" t="s">
        <v>73</v>
      </c>
      <c r="D16" s="16" t="s">
        <v>46</v>
      </c>
      <c r="E16" s="16">
        <v>2002</v>
      </c>
      <c r="F16" s="33"/>
      <c r="G16" s="33"/>
      <c r="H16" s="33"/>
      <c r="I16" s="34"/>
      <c r="J16" s="13">
        <f>SUM(F16,G16)*Table1[[#This Row],[Servicing Frequency Per Year (enter 1, 2,   3 etc)]]</f>
        <v>0</v>
      </c>
      <c r="K16" s="28">
        <f>SUM(Table1[[#This Row],[Planned maintenance &amp; reactive repair - labour costs only. ]])</f>
        <v>0</v>
      </c>
      <c r="L16" s="4">
        <f t="shared" si="0"/>
        <v>0</v>
      </c>
      <c r="N16" s="35">
        <f t="shared" si="1"/>
        <v>0</v>
      </c>
      <c r="O16" s="35">
        <f t="shared" si="2"/>
        <v>0</v>
      </c>
    </row>
    <row r="17" spans="1:15" x14ac:dyDescent="0.3">
      <c r="A17" s="16" t="s">
        <v>168</v>
      </c>
      <c r="B17" s="16" t="s">
        <v>169</v>
      </c>
      <c r="C17" s="16" t="s">
        <v>73</v>
      </c>
      <c r="D17" s="16" t="s">
        <v>46</v>
      </c>
      <c r="E17" s="16">
        <v>2002</v>
      </c>
      <c r="F17" s="33"/>
      <c r="G17" s="33"/>
      <c r="H17" s="33"/>
      <c r="I17" s="34"/>
      <c r="J17" s="13">
        <f>SUM(F17,G17)*Table1[[#This Row],[Servicing Frequency Per Year (enter 1, 2,   3 etc)]]</f>
        <v>0</v>
      </c>
      <c r="K17" s="28">
        <f>SUM(Table1[[#This Row],[Planned maintenance &amp; reactive repair - labour costs only. ]])</f>
        <v>0</v>
      </c>
      <c r="L17" s="4">
        <f t="shared" si="0"/>
        <v>0</v>
      </c>
      <c r="N17" s="35">
        <f t="shared" si="1"/>
        <v>0</v>
      </c>
      <c r="O17" s="35">
        <f t="shared" si="2"/>
        <v>0</v>
      </c>
    </row>
    <row r="18" spans="1:15" x14ac:dyDescent="0.3">
      <c r="A18" s="16" t="s">
        <v>168</v>
      </c>
      <c r="B18" s="16" t="s">
        <v>169</v>
      </c>
      <c r="C18" s="16" t="s">
        <v>80</v>
      </c>
      <c r="D18" s="16" t="s">
        <v>46</v>
      </c>
      <c r="E18" s="16">
        <v>2002</v>
      </c>
      <c r="F18" s="33"/>
      <c r="G18" s="33"/>
      <c r="H18" s="33"/>
      <c r="I18" s="34"/>
      <c r="J18" s="13">
        <f>SUM(F18,G18)*Table1[[#This Row],[Servicing Frequency Per Year (enter 1, 2,   3 etc)]]</f>
        <v>0</v>
      </c>
      <c r="K18" s="28">
        <f>SUM(Table1[[#This Row],[Planned maintenance &amp; reactive repair - labour costs only. ]])</f>
        <v>0</v>
      </c>
      <c r="L18" s="4">
        <f t="shared" si="0"/>
        <v>0</v>
      </c>
      <c r="N18" s="35">
        <f t="shared" si="1"/>
        <v>0</v>
      </c>
      <c r="O18" s="35">
        <f t="shared" si="2"/>
        <v>0</v>
      </c>
    </row>
    <row r="19" spans="1:15" x14ac:dyDescent="0.3">
      <c r="A19" s="16" t="s">
        <v>168</v>
      </c>
      <c r="B19" s="16" t="s">
        <v>169</v>
      </c>
      <c r="C19" s="16" t="s">
        <v>80</v>
      </c>
      <c r="D19" s="16" t="s">
        <v>46</v>
      </c>
      <c r="E19" s="16">
        <v>2002</v>
      </c>
      <c r="F19" s="33"/>
      <c r="G19" s="33"/>
      <c r="H19" s="33"/>
      <c r="I19" s="34"/>
      <c r="J19" s="13">
        <f>SUM(F19,G19)*Table1[[#This Row],[Servicing Frequency Per Year (enter 1, 2,   3 etc)]]</f>
        <v>0</v>
      </c>
      <c r="K19" s="28">
        <f>SUM(Table1[[#This Row],[Planned maintenance &amp; reactive repair - labour costs only. ]])</f>
        <v>0</v>
      </c>
      <c r="L19" s="4">
        <f t="shared" si="0"/>
        <v>0</v>
      </c>
      <c r="N19" s="35">
        <f t="shared" si="1"/>
        <v>0</v>
      </c>
      <c r="O19" s="35">
        <f t="shared" si="2"/>
        <v>0</v>
      </c>
    </row>
    <row r="20" spans="1:15" x14ac:dyDescent="0.3">
      <c r="A20" s="16" t="s">
        <v>168</v>
      </c>
      <c r="B20" s="16" t="s">
        <v>169</v>
      </c>
      <c r="C20" s="16" t="s">
        <v>18</v>
      </c>
      <c r="D20" s="16" t="s">
        <v>17</v>
      </c>
      <c r="E20" s="16">
        <v>2003</v>
      </c>
      <c r="F20" s="33"/>
      <c r="G20" s="33"/>
      <c r="H20" s="33"/>
      <c r="I20" s="34"/>
      <c r="J20" s="13">
        <f>SUM(F20,G20)*Table1[[#This Row],[Servicing Frequency Per Year (enter 1, 2,   3 etc)]]</f>
        <v>0</v>
      </c>
      <c r="K20" s="28">
        <f>SUM(Table1[[#This Row],[Planned maintenance &amp; reactive repair - labour costs only. ]])</f>
        <v>0</v>
      </c>
      <c r="L20" s="4">
        <f t="shared" si="0"/>
        <v>0</v>
      </c>
      <c r="N20" s="35">
        <f t="shared" si="1"/>
        <v>0</v>
      </c>
      <c r="O20" s="35">
        <f t="shared" si="2"/>
        <v>0</v>
      </c>
    </row>
    <row r="21" spans="1:15" x14ac:dyDescent="0.3">
      <c r="A21" s="16" t="s">
        <v>168</v>
      </c>
      <c r="B21" s="16" t="s">
        <v>169</v>
      </c>
      <c r="C21" s="16" t="s">
        <v>32</v>
      </c>
      <c r="D21" s="16" t="s">
        <v>46</v>
      </c>
      <c r="E21" s="16">
        <v>2002</v>
      </c>
      <c r="F21" s="33"/>
      <c r="G21" s="33"/>
      <c r="H21" s="33"/>
      <c r="I21" s="34"/>
      <c r="J21" s="13">
        <f>SUM(F21,G21)*Table1[[#This Row],[Servicing Frequency Per Year (enter 1, 2,   3 etc)]]</f>
        <v>0</v>
      </c>
      <c r="K21" s="28">
        <f>SUM(Table1[[#This Row],[Planned maintenance &amp; reactive repair - labour costs only. ]])</f>
        <v>0</v>
      </c>
      <c r="L21" s="4">
        <f t="shared" si="0"/>
        <v>0</v>
      </c>
      <c r="N21" s="35">
        <f t="shared" si="1"/>
        <v>0</v>
      </c>
      <c r="O21" s="35">
        <f t="shared" si="2"/>
        <v>0</v>
      </c>
    </row>
    <row r="22" spans="1:15" ht="43.2" x14ac:dyDescent="0.3">
      <c r="A22" s="16" t="s">
        <v>133</v>
      </c>
      <c r="B22" s="16" t="s">
        <v>149</v>
      </c>
      <c r="C22" s="16" t="s">
        <v>164</v>
      </c>
      <c r="D22" s="16" t="s">
        <v>19</v>
      </c>
      <c r="E22" s="16" t="s">
        <v>19</v>
      </c>
      <c r="F22" s="33"/>
      <c r="G22" s="33"/>
      <c r="H22" s="33"/>
      <c r="I22" s="34"/>
      <c r="J22" s="13">
        <f>SUM(F22,G22)*Table1[[#This Row],[Servicing Frequency Per Year (enter 1, 2,   3 etc)]]</f>
        <v>0</v>
      </c>
      <c r="K22" s="28">
        <f>SUM(Table1[[#This Row],[Planned maintenance &amp; reactive repair - labour costs only. ]])</f>
        <v>0</v>
      </c>
      <c r="L22" s="4">
        <f t="shared" si="0"/>
        <v>0</v>
      </c>
      <c r="N22" s="35">
        <f t="shared" si="1"/>
        <v>0</v>
      </c>
      <c r="O22" s="35">
        <f t="shared" si="2"/>
        <v>0</v>
      </c>
    </row>
    <row r="23" spans="1:15" ht="43.2" x14ac:dyDescent="0.3">
      <c r="A23" s="16" t="s">
        <v>133</v>
      </c>
      <c r="B23" s="16" t="s">
        <v>149</v>
      </c>
      <c r="C23" s="16" t="s">
        <v>165</v>
      </c>
      <c r="D23" s="16" t="s">
        <v>19</v>
      </c>
      <c r="E23" s="16" t="s">
        <v>19</v>
      </c>
      <c r="F23" s="33"/>
      <c r="G23" s="33"/>
      <c r="H23" s="33"/>
      <c r="I23" s="34"/>
      <c r="J23" s="13">
        <f>SUM(F23,G23)*Table1[[#This Row],[Servicing Frequency Per Year (enter 1, 2,   3 etc)]]</f>
        <v>0</v>
      </c>
      <c r="K23" s="28">
        <f>SUM(Table1[[#This Row],[Planned maintenance &amp; reactive repair - labour costs only. ]])</f>
        <v>0</v>
      </c>
      <c r="L23" s="4">
        <f t="shared" si="0"/>
        <v>0</v>
      </c>
      <c r="N23" s="35">
        <f t="shared" si="1"/>
        <v>0</v>
      </c>
      <c r="O23" s="35">
        <f t="shared" si="2"/>
        <v>0</v>
      </c>
    </row>
    <row r="24" spans="1:15" ht="43.2" x14ac:dyDescent="0.3">
      <c r="A24" s="16" t="s">
        <v>133</v>
      </c>
      <c r="B24" s="16" t="s">
        <v>149</v>
      </c>
      <c r="C24" s="16" t="s">
        <v>158</v>
      </c>
      <c r="D24" s="16" t="s">
        <v>159</v>
      </c>
      <c r="E24" s="16">
        <v>2010</v>
      </c>
      <c r="F24" s="33"/>
      <c r="G24" s="33"/>
      <c r="H24" s="33"/>
      <c r="I24" s="34"/>
      <c r="J24" s="13">
        <f>SUM(F24,G24)*Table1[[#This Row],[Servicing Frequency Per Year (enter 1, 2,   3 etc)]]</f>
        <v>0</v>
      </c>
      <c r="K24" s="28">
        <f>SUM(Table1[[#This Row],[Planned maintenance &amp; reactive repair - labour costs only. ]])</f>
        <v>0</v>
      </c>
      <c r="L24" s="4">
        <f t="shared" si="0"/>
        <v>0</v>
      </c>
      <c r="N24" s="35">
        <f t="shared" si="1"/>
        <v>0</v>
      </c>
      <c r="O24" s="35">
        <f t="shared" si="2"/>
        <v>0</v>
      </c>
    </row>
    <row r="25" spans="1:15" ht="43.2" x14ac:dyDescent="0.3">
      <c r="A25" s="16" t="s">
        <v>133</v>
      </c>
      <c r="B25" s="16" t="s">
        <v>149</v>
      </c>
      <c r="C25" s="16" t="s">
        <v>161</v>
      </c>
      <c r="D25" s="16" t="s">
        <v>162</v>
      </c>
      <c r="E25" s="16">
        <v>2019</v>
      </c>
      <c r="F25" s="33"/>
      <c r="G25" s="33"/>
      <c r="H25" s="33"/>
      <c r="I25" s="34"/>
      <c r="J25" s="13">
        <f>SUM(F25,G25)*Table1[[#This Row],[Servicing Frequency Per Year (enter 1, 2,   3 etc)]]</f>
        <v>0</v>
      </c>
      <c r="K25" s="28">
        <f>SUM(Table1[[#This Row],[Planned maintenance &amp; reactive repair - labour costs only. ]])</f>
        <v>0</v>
      </c>
      <c r="L25" s="4">
        <f t="shared" si="0"/>
        <v>0</v>
      </c>
      <c r="N25" s="35">
        <f t="shared" si="1"/>
        <v>0</v>
      </c>
      <c r="O25" s="35">
        <f t="shared" si="2"/>
        <v>0</v>
      </c>
    </row>
    <row r="26" spans="1:15" ht="43.2" x14ac:dyDescent="0.3">
      <c r="A26" s="16" t="s">
        <v>133</v>
      </c>
      <c r="B26" s="16" t="s">
        <v>149</v>
      </c>
      <c r="C26" s="16" t="s">
        <v>163</v>
      </c>
      <c r="D26" s="16" t="s">
        <v>162</v>
      </c>
      <c r="E26" s="16">
        <v>2019</v>
      </c>
      <c r="F26" s="33"/>
      <c r="G26" s="33"/>
      <c r="H26" s="33"/>
      <c r="I26" s="34"/>
      <c r="J26" s="13">
        <f>SUM(F26,G26)*Table1[[#This Row],[Servicing Frequency Per Year (enter 1, 2,   3 etc)]]</f>
        <v>0</v>
      </c>
      <c r="K26" s="28">
        <f>SUM(Table1[[#This Row],[Planned maintenance &amp; reactive repair - labour costs only. ]])</f>
        <v>0</v>
      </c>
      <c r="L26" s="4">
        <f t="shared" si="0"/>
        <v>0</v>
      </c>
      <c r="N26" s="35">
        <f t="shared" si="1"/>
        <v>0</v>
      </c>
      <c r="O26" s="35">
        <f t="shared" si="2"/>
        <v>0</v>
      </c>
    </row>
    <row r="27" spans="1:15" x14ac:dyDescent="0.3">
      <c r="A27" s="16" t="s">
        <v>171</v>
      </c>
      <c r="B27" s="16" t="s">
        <v>172</v>
      </c>
      <c r="C27" s="16" t="s">
        <v>47</v>
      </c>
      <c r="D27" s="16" t="s">
        <v>173</v>
      </c>
      <c r="E27" s="16">
        <v>2014</v>
      </c>
      <c r="F27" s="33"/>
      <c r="G27" s="33"/>
      <c r="H27" s="33"/>
      <c r="I27" s="34"/>
      <c r="J27" s="13">
        <f>SUM(F27,G27)*Table1[[#This Row],[Servicing Frequency Per Year (enter 1, 2,   3 etc)]]</f>
        <v>0</v>
      </c>
      <c r="K27" s="28">
        <f>SUM(Table1[[#This Row],[Planned maintenance &amp; reactive repair - labour costs only. ]])</f>
        <v>0</v>
      </c>
      <c r="L27" s="4">
        <f t="shared" si="0"/>
        <v>0</v>
      </c>
      <c r="N27" s="35">
        <f t="shared" si="1"/>
        <v>0</v>
      </c>
      <c r="O27" s="35">
        <f t="shared" si="2"/>
        <v>0</v>
      </c>
    </row>
    <row r="28" spans="1:15" x14ac:dyDescent="0.3">
      <c r="A28" s="16" t="s">
        <v>171</v>
      </c>
      <c r="B28" s="16" t="s">
        <v>172</v>
      </c>
      <c r="C28" s="16" t="s">
        <v>47</v>
      </c>
      <c r="D28" s="16" t="s">
        <v>174</v>
      </c>
      <c r="E28" s="16">
        <v>2006</v>
      </c>
      <c r="F28" s="33"/>
      <c r="G28" s="33"/>
      <c r="H28" s="33"/>
      <c r="I28" s="34"/>
      <c r="J28" s="13">
        <f>SUM(F28,G28)*Table1[[#This Row],[Servicing Frequency Per Year (enter 1, 2,   3 etc)]]</f>
        <v>0</v>
      </c>
      <c r="K28" s="28">
        <f>SUM(Table1[[#This Row],[Planned maintenance &amp; reactive repair - labour costs only. ]])</f>
        <v>0</v>
      </c>
      <c r="L28" s="4">
        <f t="shared" si="0"/>
        <v>0</v>
      </c>
      <c r="N28" s="35">
        <f t="shared" si="1"/>
        <v>0</v>
      </c>
      <c r="O28" s="35">
        <f t="shared" si="2"/>
        <v>0</v>
      </c>
    </row>
    <row r="29" spans="1:15" x14ac:dyDescent="0.3">
      <c r="A29" s="16" t="s">
        <v>171</v>
      </c>
      <c r="B29" s="16" t="s">
        <v>172</v>
      </c>
      <c r="C29" s="16" t="s">
        <v>47</v>
      </c>
      <c r="D29" s="16" t="s">
        <v>175</v>
      </c>
      <c r="E29" s="16">
        <v>2016</v>
      </c>
      <c r="F29" s="33"/>
      <c r="G29" s="33"/>
      <c r="H29" s="33"/>
      <c r="I29" s="34"/>
      <c r="J29" s="13">
        <f>SUM(F29,G29)*Table1[[#This Row],[Servicing Frequency Per Year (enter 1, 2,   3 etc)]]</f>
        <v>0</v>
      </c>
      <c r="K29" s="28">
        <f>SUM(Table1[[#This Row],[Planned maintenance &amp; reactive repair - labour costs only. ]])</f>
        <v>0</v>
      </c>
      <c r="L29" s="4">
        <f t="shared" si="0"/>
        <v>0</v>
      </c>
      <c r="N29" s="35">
        <f t="shared" si="1"/>
        <v>0</v>
      </c>
      <c r="O29" s="35">
        <f t="shared" si="2"/>
        <v>0</v>
      </c>
    </row>
    <row r="30" spans="1:15" x14ac:dyDescent="0.3">
      <c r="A30" s="16" t="s">
        <v>171</v>
      </c>
      <c r="B30" s="16" t="s">
        <v>172</v>
      </c>
      <c r="C30" s="16" t="s">
        <v>47</v>
      </c>
      <c r="D30" s="16" t="s">
        <v>174</v>
      </c>
      <c r="E30" s="16">
        <v>2006</v>
      </c>
      <c r="F30" s="33"/>
      <c r="G30" s="33"/>
      <c r="H30" s="33"/>
      <c r="I30" s="34"/>
      <c r="J30" s="13">
        <f>SUM(F30,G30)*Table1[[#This Row],[Servicing Frequency Per Year (enter 1, 2,   3 etc)]]</f>
        <v>0</v>
      </c>
      <c r="K30" s="28">
        <f>SUM(Table1[[#This Row],[Planned maintenance &amp; reactive repair - labour costs only. ]])</f>
        <v>0</v>
      </c>
      <c r="L30" s="4">
        <f t="shared" si="0"/>
        <v>0</v>
      </c>
      <c r="N30" s="35">
        <f t="shared" si="1"/>
        <v>0</v>
      </c>
      <c r="O30" s="35">
        <f t="shared" si="2"/>
        <v>0</v>
      </c>
    </row>
    <row r="31" spans="1:15" x14ac:dyDescent="0.3">
      <c r="A31" s="16" t="s">
        <v>171</v>
      </c>
      <c r="B31" s="16" t="s">
        <v>172</v>
      </c>
      <c r="C31" s="16" t="s">
        <v>47</v>
      </c>
      <c r="D31" s="16" t="s">
        <v>173</v>
      </c>
      <c r="E31" s="16">
        <v>2014</v>
      </c>
      <c r="F31" s="33"/>
      <c r="G31" s="33"/>
      <c r="H31" s="33"/>
      <c r="I31" s="34"/>
      <c r="J31" s="13">
        <f>SUM(F31,G31)*Table1[[#This Row],[Servicing Frequency Per Year (enter 1, 2,   3 etc)]]</f>
        <v>0</v>
      </c>
      <c r="K31" s="28">
        <f>SUM(Table1[[#This Row],[Planned maintenance &amp; reactive repair - labour costs only. ]])</f>
        <v>0</v>
      </c>
      <c r="L31" s="4">
        <f t="shared" si="0"/>
        <v>0</v>
      </c>
      <c r="N31" s="35">
        <f t="shared" si="1"/>
        <v>0</v>
      </c>
      <c r="O31" s="35">
        <f t="shared" si="2"/>
        <v>0</v>
      </c>
    </row>
    <row r="32" spans="1:15" x14ac:dyDescent="0.3">
      <c r="A32" s="16" t="s">
        <v>201</v>
      </c>
      <c r="B32" s="16" t="s">
        <v>202</v>
      </c>
      <c r="C32" s="16" t="s">
        <v>47</v>
      </c>
      <c r="D32" s="16" t="s">
        <v>19</v>
      </c>
      <c r="E32" s="16" t="s">
        <v>19</v>
      </c>
      <c r="F32" s="33"/>
      <c r="G32" s="33"/>
      <c r="H32" s="33"/>
      <c r="I32" s="34"/>
      <c r="J32" s="13">
        <f>SUM(F32,G32)*Table1[[#This Row],[Servicing Frequency Per Year (enter 1, 2,   3 etc)]]</f>
        <v>0</v>
      </c>
      <c r="K32" s="28">
        <f>SUM(Table1[[#This Row],[Planned maintenance &amp; reactive repair - labour costs only. ]])</f>
        <v>0</v>
      </c>
      <c r="L32" s="4">
        <f t="shared" si="0"/>
        <v>0</v>
      </c>
      <c r="N32" s="35">
        <f t="shared" si="1"/>
        <v>0</v>
      </c>
      <c r="O32" s="35">
        <f t="shared" si="2"/>
        <v>0</v>
      </c>
    </row>
    <row r="33" spans="1:15" x14ac:dyDescent="0.3">
      <c r="A33" s="16" t="s">
        <v>201</v>
      </c>
      <c r="B33" s="16" t="s">
        <v>202</v>
      </c>
      <c r="C33" s="16" t="s">
        <v>47</v>
      </c>
      <c r="D33" s="16" t="s">
        <v>19</v>
      </c>
      <c r="E33" s="16" t="s">
        <v>19</v>
      </c>
      <c r="F33" s="33"/>
      <c r="G33" s="33"/>
      <c r="H33" s="33"/>
      <c r="I33" s="34"/>
      <c r="J33" s="13">
        <f>SUM(F33,G33)*Table1[[#This Row],[Servicing Frequency Per Year (enter 1, 2,   3 etc)]]</f>
        <v>0</v>
      </c>
      <c r="K33" s="28">
        <f>SUM(Table1[[#This Row],[Planned maintenance &amp; reactive repair - labour costs only. ]])</f>
        <v>0</v>
      </c>
      <c r="L33" s="4">
        <f t="shared" si="0"/>
        <v>0</v>
      </c>
      <c r="N33" s="35">
        <f t="shared" si="1"/>
        <v>0</v>
      </c>
      <c r="O33" s="35">
        <f t="shared" si="2"/>
        <v>0</v>
      </c>
    </row>
    <row r="34" spans="1:15" x14ac:dyDescent="0.3">
      <c r="A34" s="16" t="s">
        <v>224</v>
      </c>
      <c r="B34" s="16" t="s">
        <v>225</v>
      </c>
      <c r="C34" s="16" t="s">
        <v>226</v>
      </c>
      <c r="D34" s="16" t="s">
        <v>213</v>
      </c>
      <c r="E34" s="16">
        <v>2021</v>
      </c>
      <c r="F34" s="33"/>
      <c r="G34" s="33"/>
      <c r="H34" s="33"/>
      <c r="I34" s="34"/>
      <c r="J34" s="13">
        <f>SUM(F34,G34)*Table1[[#This Row],[Servicing Frequency Per Year (enter 1, 2,   3 etc)]]</f>
        <v>0</v>
      </c>
      <c r="K34" s="28">
        <f>SUM(Table1[[#This Row],[Planned maintenance &amp; reactive repair - labour costs only. ]])</f>
        <v>0</v>
      </c>
      <c r="L34" s="4">
        <f t="shared" si="0"/>
        <v>0</v>
      </c>
      <c r="N34" s="35">
        <f t="shared" si="1"/>
        <v>0</v>
      </c>
      <c r="O34" s="35">
        <f t="shared" si="2"/>
        <v>0</v>
      </c>
    </row>
    <row r="35" spans="1:15" x14ac:dyDescent="0.3">
      <c r="A35" s="16" t="s">
        <v>171</v>
      </c>
      <c r="B35" s="16" t="s">
        <v>172</v>
      </c>
      <c r="C35" s="16" t="s">
        <v>176</v>
      </c>
      <c r="D35" s="16" t="s">
        <v>177</v>
      </c>
      <c r="E35" s="16">
        <v>2006</v>
      </c>
      <c r="F35" s="33"/>
      <c r="G35" s="33"/>
      <c r="H35" s="33"/>
      <c r="I35" s="34"/>
      <c r="J35" s="13">
        <f>SUM(F35,G35)*Table1[[#This Row],[Servicing Frequency Per Year (enter 1, 2,   3 etc)]]</f>
        <v>0</v>
      </c>
      <c r="K35" s="28">
        <f>SUM(Table1[[#This Row],[Planned maintenance &amp; reactive repair - labour costs only. ]])</f>
        <v>0</v>
      </c>
      <c r="L35" s="4">
        <f t="shared" si="0"/>
        <v>0</v>
      </c>
      <c r="N35" s="35">
        <f t="shared" si="1"/>
        <v>0</v>
      </c>
      <c r="O35" s="35">
        <f t="shared" si="2"/>
        <v>0</v>
      </c>
    </row>
    <row r="36" spans="1:15" x14ac:dyDescent="0.3">
      <c r="A36" s="16" t="s">
        <v>171</v>
      </c>
      <c r="B36" s="16" t="s">
        <v>172</v>
      </c>
      <c r="C36" s="16" t="s">
        <v>176</v>
      </c>
      <c r="D36" s="16" t="s">
        <v>178</v>
      </c>
      <c r="E36" s="16">
        <v>2006</v>
      </c>
      <c r="F36" s="33"/>
      <c r="G36" s="33"/>
      <c r="H36" s="33"/>
      <c r="I36" s="34"/>
      <c r="J36" s="13">
        <f>SUM(F36,G36)*Table1[[#This Row],[Servicing Frequency Per Year (enter 1, 2,   3 etc)]]</f>
        <v>0</v>
      </c>
      <c r="K36" s="28">
        <f>SUM(Table1[[#This Row],[Planned maintenance &amp; reactive repair - labour costs only. ]])</f>
        <v>0</v>
      </c>
      <c r="L36" s="4">
        <f t="shared" si="0"/>
        <v>0</v>
      </c>
      <c r="N36" s="35">
        <f t="shared" si="1"/>
        <v>0</v>
      </c>
      <c r="O36" s="35">
        <f t="shared" si="2"/>
        <v>0</v>
      </c>
    </row>
    <row r="37" spans="1:15" ht="28.8" x14ac:dyDescent="0.3">
      <c r="A37" s="16" t="s">
        <v>14</v>
      </c>
      <c r="B37" s="16" t="s">
        <v>15</v>
      </c>
      <c r="C37" s="16" t="s">
        <v>16</v>
      </c>
      <c r="D37" s="16" t="s">
        <v>17</v>
      </c>
      <c r="E37" s="16">
        <v>1988</v>
      </c>
      <c r="F37" s="33"/>
      <c r="G37" s="33"/>
      <c r="H37" s="33"/>
      <c r="I37" s="34"/>
      <c r="J37" s="13">
        <f>SUM(F37,G37)*Table1[[#This Row],[Servicing Frequency Per Year (enter 1, 2,   3 etc)]]</f>
        <v>0</v>
      </c>
      <c r="K37" s="28">
        <f>SUM(Table1[[#This Row],[Planned maintenance &amp; reactive repair - labour costs only. ]])</f>
        <v>0</v>
      </c>
      <c r="L37" s="4">
        <f t="shared" si="0"/>
        <v>0</v>
      </c>
      <c r="N37" s="35">
        <f t="shared" si="1"/>
        <v>0</v>
      </c>
      <c r="O37" s="35">
        <f t="shared" si="2"/>
        <v>0</v>
      </c>
    </row>
    <row r="38" spans="1:15" ht="28.8" x14ac:dyDescent="0.3">
      <c r="A38" s="16" t="s">
        <v>20</v>
      </c>
      <c r="B38" s="16" t="s">
        <v>24</v>
      </c>
      <c r="C38" s="16" t="s">
        <v>25</v>
      </c>
      <c r="D38" s="16" t="s">
        <v>17</v>
      </c>
      <c r="E38" s="16">
        <v>1993</v>
      </c>
      <c r="F38" s="33"/>
      <c r="G38" s="33"/>
      <c r="H38" s="33"/>
      <c r="I38" s="34"/>
      <c r="J38" s="13">
        <f>SUM(F38,G38)*Table1[[#This Row],[Servicing Frequency Per Year (enter 1, 2,   3 etc)]]</f>
        <v>0</v>
      </c>
      <c r="K38" s="28">
        <f>SUM(Table1[[#This Row],[Planned maintenance &amp; reactive repair - labour costs only. ]])</f>
        <v>0</v>
      </c>
      <c r="L38" s="4">
        <f t="shared" si="0"/>
        <v>0</v>
      </c>
      <c r="N38" s="35">
        <f t="shared" si="1"/>
        <v>0</v>
      </c>
      <c r="O38" s="35">
        <f t="shared" si="2"/>
        <v>0</v>
      </c>
    </row>
    <row r="39" spans="1:15" ht="57.6" x14ac:dyDescent="0.3">
      <c r="A39" s="16" t="s">
        <v>20</v>
      </c>
      <c r="B39" s="16" t="s">
        <v>24</v>
      </c>
      <c r="C39" s="16" t="s">
        <v>26</v>
      </c>
      <c r="D39" s="16" t="s">
        <v>27</v>
      </c>
      <c r="E39" s="16" t="s">
        <v>19</v>
      </c>
      <c r="F39" s="33"/>
      <c r="G39" s="33"/>
      <c r="H39" s="33"/>
      <c r="I39" s="34"/>
      <c r="J39" s="13">
        <f>SUM(F39,G39)*Table1[[#This Row],[Servicing Frequency Per Year (enter 1, 2,   3 etc)]]</f>
        <v>0</v>
      </c>
      <c r="K39" s="28">
        <f>SUM(Table1[[#This Row],[Planned maintenance &amp; reactive repair - labour costs only. ]])</f>
        <v>0</v>
      </c>
      <c r="L39" s="4">
        <f t="shared" si="0"/>
        <v>0</v>
      </c>
      <c r="N39" s="35">
        <f t="shared" si="1"/>
        <v>0</v>
      </c>
      <c r="O39" s="35">
        <f t="shared" si="2"/>
        <v>0</v>
      </c>
    </row>
    <row r="40" spans="1:15" ht="28.8" x14ac:dyDescent="0.3">
      <c r="A40" s="16" t="s">
        <v>20</v>
      </c>
      <c r="B40" s="16" t="s">
        <v>24</v>
      </c>
      <c r="C40" s="16" t="s">
        <v>25</v>
      </c>
      <c r="D40" s="16" t="s">
        <v>17</v>
      </c>
      <c r="E40" s="16">
        <v>1989</v>
      </c>
      <c r="F40" s="33"/>
      <c r="G40" s="33"/>
      <c r="H40" s="33"/>
      <c r="I40" s="34"/>
      <c r="J40" s="13">
        <f>SUM(F40,G40)*Table1[[#This Row],[Servicing Frequency Per Year (enter 1, 2,   3 etc)]]</f>
        <v>0</v>
      </c>
      <c r="K40" s="28">
        <f>SUM(Table1[[#This Row],[Planned maintenance &amp; reactive repair - labour costs only. ]])</f>
        <v>0</v>
      </c>
      <c r="L40" s="4">
        <f t="shared" si="0"/>
        <v>0</v>
      </c>
      <c r="N40" s="35">
        <f t="shared" si="1"/>
        <v>0</v>
      </c>
      <c r="O40" s="35">
        <f t="shared" si="2"/>
        <v>0</v>
      </c>
    </row>
    <row r="41" spans="1:15" x14ac:dyDescent="0.3">
      <c r="A41" s="16" t="s">
        <v>64</v>
      </c>
      <c r="B41" s="16" t="s">
        <v>65</v>
      </c>
      <c r="C41" s="16" t="s">
        <v>66</v>
      </c>
      <c r="D41" s="16" t="s">
        <v>67</v>
      </c>
      <c r="E41" s="16">
        <v>2019</v>
      </c>
      <c r="F41" s="33"/>
      <c r="G41" s="33"/>
      <c r="H41" s="33"/>
      <c r="I41" s="34"/>
      <c r="J41" s="13">
        <f>SUM(F41,G41)*Table1[[#This Row],[Servicing Frequency Per Year (enter 1, 2,   3 etc)]]</f>
        <v>0</v>
      </c>
      <c r="K41" s="28">
        <f>SUM(Table1[[#This Row],[Planned maintenance &amp; reactive repair - labour costs only. ]])</f>
        <v>0</v>
      </c>
      <c r="L41" s="4">
        <f t="shared" si="0"/>
        <v>0</v>
      </c>
      <c r="N41" s="35">
        <f t="shared" si="1"/>
        <v>0</v>
      </c>
      <c r="O41" s="35">
        <f t="shared" si="2"/>
        <v>0</v>
      </c>
    </row>
    <row r="42" spans="1:15" x14ac:dyDescent="0.3">
      <c r="A42" s="16" t="s">
        <v>64</v>
      </c>
      <c r="B42" s="16" t="s">
        <v>65</v>
      </c>
      <c r="C42" s="16" t="s">
        <v>66</v>
      </c>
      <c r="D42" s="16" t="s">
        <v>68</v>
      </c>
      <c r="E42" s="16">
        <v>1997</v>
      </c>
      <c r="F42" s="33"/>
      <c r="G42" s="33"/>
      <c r="H42" s="33"/>
      <c r="I42" s="34"/>
      <c r="J42" s="13">
        <f>SUM(F42,G42)*Table1[[#This Row],[Servicing Frequency Per Year (enter 1, 2,   3 etc)]]</f>
        <v>0</v>
      </c>
      <c r="K42" s="28">
        <f>SUM(Table1[[#This Row],[Planned maintenance &amp; reactive repair - labour costs only. ]])</f>
        <v>0</v>
      </c>
      <c r="L42" s="4">
        <f t="shared" si="0"/>
        <v>0</v>
      </c>
      <c r="N42" s="35">
        <f t="shared" si="1"/>
        <v>0</v>
      </c>
      <c r="O42" s="35">
        <f t="shared" si="2"/>
        <v>0</v>
      </c>
    </row>
    <row r="43" spans="1:15" ht="28.8" x14ac:dyDescent="0.3">
      <c r="A43" s="16" t="s">
        <v>71</v>
      </c>
      <c r="B43" s="16" t="s">
        <v>72</v>
      </c>
      <c r="C43" s="16" t="s">
        <v>75</v>
      </c>
      <c r="D43" s="16" t="s">
        <v>68</v>
      </c>
      <c r="E43" s="16">
        <v>2020</v>
      </c>
      <c r="F43" s="33"/>
      <c r="G43" s="33"/>
      <c r="H43" s="33"/>
      <c r="I43" s="34"/>
      <c r="J43" s="13">
        <f>SUM(F43,G43)*Table1[[#This Row],[Servicing Frequency Per Year (enter 1, 2,   3 etc)]]</f>
        <v>0</v>
      </c>
      <c r="K43" s="28">
        <f>SUM(Table1[[#This Row],[Planned maintenance &amp; reactive repair - labour costs only. ]])</f>
        <v>0</v>
      </c>
      <c r="L43" s="4">
        <f t="shared" si="0"/>
        <v>0</v>
      </c>
      <c r="N43" s="35">
        <f t="shared" si="1"/>
        <v>0</v>
      </c>
      <c r="O43" s="35">
        <f t="shared" si="2"/>
        <v>0</v>
      </c>
    </row>
    <row r="44" spans="1:15" x14ac:dyDescent="0.3">
      <c r="A44" s="16" t="s">
        <v>192</v>
      </c>
      <c r="B44" s="16" t="s">
        <v>193</v>
      </c>
      <c r="C44" s="16" t="s">
        <v>195</v>
      </c>
      <c r="D44" s="16" t="s">
        <v>88</v>
      </c>
      <c r="E44" s="16">
        <v>2018</v>
      </c>
      <c r="F44" s="33"/>
      <c r="G44" s="33"/>
      <c r="H44" s="33"/>
      <c r="I44" s="34"/>
      <c r="J44" s="13">
        <f>SUM(F44,G44)*Table1[[#This Row],[Servicing Frequency Per Year (enter 1, 2,   3 etc)]]</f>
        <v>0</v>
      </c>
      <c r="K44" s="28">
        <f>SUM(Table1[[#This Row],[Planned maintenance &amp; reactive repair - labour costs only. ]])</f>
        <v>0</v>
      </c>
      <c r="L44" s="4">
        <f t="shared" si="0"/>
        <v>0</v>
      </c>
      <c r="N44" s="35">
        <f t="shared" si="1"/>
        <v>0</v>
      </c>
      <c r="O44" s="35">
        <f t="shared" si="2"/>
        <v>0</v>
      </c>
    </row>
    <row r="45" spans="1:15" ht="66" x14ac:dyDescent="0.3">
      <c r="A45" s="16" t="s">
        <v>196</v>
      </c>
      <c r="B45" s="16"/>
      <c r="C45" s="18" t="s">
        <v>197</v>
      </c>
      <c r="D45" s="16" t="s">
        <v>67</v>
      </c>
      <c r="E45" s="16">
        <v>2020</v>
      </c>
      <c r="F45" s="33"/>
      <c r="G45" s="33"/>
      <c r="H45" s="33"/>
      <c r="I45" s="34"/>
      <c r="J45" s="13">
        <f>SUM(F45,G45)*Table1[[#This Row],[Servicing Frequency Per Year (enter 1, 2,   3 etc)]]</f>
        <v>0</v>
      </c>
      <c r="K45" s="28">
        <f>SUM(Table1[[#This Row],[Planned maintenance &amp; reactive repair - labour costs only. ]])</f>
        <v>0</v>
      </c>
      <c r="L45" s="4">
        <f t="shared" si="0"/>
        <v>0</v>
      </c>
      <c r="N45" s="35">
        <f t="shared" si="1"/>
        <v>0</v>
      </c>
      <c r="O45" s="35">
        <f t="shared" si="2"/>
        <v>0</v>
      </c>
    </row>
    <row r="46" spans="1:15" ht="66" x14ac:dyDescent="0.3">
      <c r="A46" s="16" t="s">
        <v>196</v>
      </c>
      <c r="B46" s="16"/>
      <c r="C46" s="18" t="s">
        <v>198</v>
      </c>
      <c r="D46" s="16" t="s">
        <v>67</v>
      </c>
      <c r="E46" s="16">
        <v>2020</v>
      </c>
      <c r="F46" s="33"/>
      <c r="G46" s="33"/>
      <c r="H46" s="33"/>
      <c r="I46" s="34"/>
      <c r="J46" s="13">
        <f>SUM(F46,G46)*Table1[[#This Row],[Servicing Frequency Per Year (enter 1, 2,   3 etc)]]</f>
        <v>0</v>
      </c>
      <c r="K46" s="28">
        <f>SUM(Table1[[#This Row],[Planned maintenance &amp; reactive repair - labour costs only. ]])</f>
        <v>0</v>
      </c>
      <c r="L46" s="4">
        <f t="shared" ref="L46:L77" si="3">SUM(J46,K46)</f>
        <v>0</v>
      </c>
      <c r="N46" s="35">
        <f t="shared" si="1"/>
        <v>0</v>
      </c>
      <c r="O46" s="35">
        <f t="shared" si="2"/>
        <v>0</v>
      </c>
    </row>
    <row r="47" spans="1:15" ht="66" x14ac:dyDescent="0.3">
      <c r="A47" s="16" t="s">
        <v>196</v>
      </c>
      <c r="B47" s="16"/>
      <c r="C47" s="18" t="s">
        <v>199</v>
      </c>
      <c r="D47" s="16" t="s">
        <v>67</v>
      </c>
      <c r="E47" s="16">
        <v>2020</v>
      </c>
      <c r="F47" s="33"/>
      <c r="G47" s="33"/>
      <c r="H47" s="33"/>
      <c r="I47" s="34"/>
      <c r="J47" s="13">
        <f>SUM(F47,G47)*Table1[[#This Row],[Servicing Frequency Per Year (enter 1, 2,   3 etc)]]</f>
        <v>0</v>
      </c>
      <c r="K47" s="28">
        <f>SUM(Table1[[#This Row],[Planned maintenance &amp; reactive repair - labour costs only. ]])</f>
        <v>0</v>
      </c>
      <c r="L47" s="4">
        <f t="shared" si="3"/>
        <v>0</v>
      </c>
      <c r="N47" s="35">
        <f t="shared" si="1"/>
        <v>0</v>
      </c>
      <c r="O47" s="35">
        <f t="shared" si="2"/>
        <v>0</v>
      </c>
    </row>
    <row r="48" spans="1:15" ht="66" x14ac:dyDescent="0.3">
      <c r="A48" s="16" t="s">
        <v>196</v>
      </c>
      <c r="B48" s="16"/>
      <c r="C48" s="18" t="s">
        <v>200</v>
      </c>
      <c r="D48" s="16" t="s">
        <v>67</v>
      </c>
      <c r="E48" s="16">
        <v>2020</v>
      </c>
      <c r="F48" s="33"/>
      <c r="G48" s="33"/>
      <c r="H48" s="33"/>
      <c r="I48" s="34"/>
      <c r="J48" s="13">
        <f>SUM(F48,G48)*Table1[[#This Row],[Servicing Frequency Per Year (enter 1, 2,   3 etc)]]</f>
        <v>0</v>
      </c>
      <c r="K48" s="28">
        <f>SUM(Table1[[#This Row],[Planned maintenance &amp; reactive repair - labour costs only. ]])</f>
        <v>0</v>
      </c>
      <c r="L48" s="4">
        <f t="shared" si="3"/>
        <v>0</v>
      </c>
      <c r="N48" s="35">
        <f t="shared" si="1"/>
        <v>0</v>
      </c>
      <c r="O48" s="35">
        <f t="shared" si="2"/>
        <v>0</v>
      </c>
    </row>
    <row r="49" spans="1:15" ht="57.6" x14ac:dyDescent="0.3">
      <c r="A49" s="16" t="s">
        <v>218</v>
      </c>
      <c r="B49" s="16" t="s">
        <v>218</v>
      </c>
      <c r="C49" s="16" t="s">
        <v>219</v>
      </c>
      <c r="D49" s="16"/>
      <c r="E49" s="16"/>
      <c r="F49" s="33"/>
      <c r="G49" s="33"/>
      <c r="H49" s="33"/>
      <c r="I49" s="34"/>
      <c r="J49" s="13">
        <f>SUM(F49,G49)*Table1[[#This Row],[Servicing Frequency Per Year (enter 1, 2,   3 etc)]]</f>
        <v>0</v>
      </c>
      <c r="K49" s="28">
        <f>SUM(Table1[[#This Row],[Planned maintenance &amp; reactive repair - labour costs only. ]])</f>
        <v>0</v>
      </c>
      <c r="L49" s="4">
        <f t="shared" si="3"/>
        <v>0</v>
      </c>
      <c r="N49" s="35">
        <f t="shared" si="1"/>
        <v>0</v>
      </c>
      <c r="O49" s="35">
        <f t="shared" si="2"/>
        <v>0</v>
      </c>
    </row>
    <row r="50" spans="1:15" x14ac:dyDescent="0.3">
      <c r="A50" s="16" t="s">
        <v>220</v>
      </c>
      <c r="B50" s="16" t="s">
        <v>221</v>
      </c>
      <c r="C50" s="16" t="s">
        <v>222</v>
      </c>
      <c r="D50" s="16" t="s">
        <v>223</v>
      </c>
      <c r="E50" s="16">
        <v>2014</v>
      </c>
      <c r="F50" s="33"/>
      <c r="G50" s="33"/>
      <c r="H50" s="33"/>
      <c r="I50" s="34"/>
      <c r="J50" s="13">
        <f>SUM(F50,G50)*Table1[[#This Row],[Servicing Frequency Per Year (enter 1, 2,   3 etc)]]</f>
        <v>0</v>
      </c>
      <c r="K50" s="28">
        <f>SUM(Table1[[#This Row],[Planned maintenance &amp; reactive repair - labour costs only. ]])</f>
        <v>0</v>
      </c>
      <c r="L50" s="4">
        <f t="shared" si="3"/>
        <v>0</v>
      </c>
      <c r="N50" s="35">
        <f t="shared" si="1"/>
        <v>0</v>
      </c>
      <c r="O50" s="35">
        <f t="shared" si="2"/>
        <v>0</v>
      </c>
    </row>
    <row r="51" spans="1:15" x14ac:dyDescent="0.3">
      <c r="A51" s="16" t="s">
        <v>20</v>
      </c>
      <c r="B51" s="16" t="s">
        <v>24</v>
      </c>
      <c r="C51" s="16" t="s">
        <v>32</v>
      </c>
      <c r="D51" s="16" t="s">
        <v>33</v>
      </c>
      <c r="E51" s="16" t="s">
        <v>19</v>
      </c>
      <c r="F51" s="33"/>
      <c r="G51" s="33"/>
      <c r="H51" s="33"/>
      <c r="I51" s="34"/>
      <c r="J51" s="13">
        <f>SUM(F51,G51)*Table1[[#This Row],[Servicing Frequency Per Year (enter 1, 2,   3 etc)]]</f>
        <v>0</v>
      </c>
      <c r="K51" s="28">
        <f>SUM(Table1[[#This Row],[Planned maintenance &amp; reactive repair - labour costs only. ]])</f>
        <v>0</v>
      </c>
      <c r="L51" s="4">
        <f t="shared" si="3"/>
        <v>0</v>
      </c>
      <c r="N51" s="35">
        <f t="shared" si="1"/>
        <v>0</v>
      </c>
      <c r="O51" s="35">
        <f t="shared" si="2"/>
        <v>0</v>
      </c>
    </row>
    <row r="52" spans="1:15" x14ac:dyDescent="0.3">
      <c r="A52" s="16" t="s">
        <v>14</v>
      </c>
      <c r="B52" s="16" t="s">
        <v>15</v>
      </c>
      <c r="C52" s="16" t="s">
        <v>18</v>
      </c>
      <c r="D52" s="16" t="s">
        <v>17</v>
      </c>
      <c r="E52" s="16" t="s">
        <v>19</v>
      </c>
      <c r="F52" s="33"/>
      <c r="G52" s="33"/>
      <c r="H52" s="33"/>
      <c r="I52" s="34"/>
      <c r="J52" s="13">
        <f>SUM(F52,G52)*Table1[[#This Row],[Servicing Frequency Per Year (enter 1, 2,   3 etc)]]</f>
        <v>0</v>
      </c>
      <c r="K52" s="28">
        <f>SUM(Table1[[#This Row],[Planned maintenance &amp; reactive repair - labour costs only. ]])</f>
        <v>0</v>
      </c>
      <c r="L52" s="4">
        <f t="shared" si="3"/>
        <v>0</v>
      </c>
      <c r="N52" s="35">
        <f t="shared" si="1"/>
        <v>0</v>
      </c>
      <c r="O52" s="35">
        <f t="shared" si="2"/>
        <v>0</v>
      </c>
    </row>
    <row r="53" spans="1:15" x14ac:dyDescent="0.3">
      <c r="A53" s="16" t="s">
        <v>20</v>
      </c>
      <c r="B53" s="16" t="s">
        <v>21</v>
      </c>
      <c r="C53" s="16" t="s">
        <v>22</v>
      </c>
      <c r="D53" s="16" t="s">
        <v>23</v>
      </c>
      <c r="E53" s="16">
        <v>2010</v>
      </c>
      <c r="F53" s="33"/>
      <c r="G53" s="33"/>
      <c r="H53" s="33"/>
      <c r="I53" s="34"/>
      <c r="J53" s="13">
        <f>SUM(F53,G53)*Table1[[#This Row],[Servicing Frequency Per Year (enter 1, 2,   3 etc)]]</f>
        <v>0</v>
      </c>
      <c r="K53" s="28">
        <f>SUM(Table1[[#This Row],[Planned maintenance &amp; reactive repair - labour costs only. ]])</f>
        <v>0</v>
      </c>
      <c r="L53" s="4">
        <f t="shared" si="3"/>
        <v>0</v>
      </c>
      <c r="N53" s="35">
        <f t="shared" si="1"/>
        <v>0</v>
      </c>
      <c r="O53" s="35">
        <f t="shared" si="2"/>
        <v>0</v>
      </c>
    </row>
    <row r="54" spans="1:15" ht="28.8" x14ac:dyDescent="0.3">
      <c r="A54" s="16" t="s">
        <v>20</v>
      </c>
      <c r="B54" s="16" t="s">
        <v>24</v>
      </c>
      <c r="C54" s="16" t="s">
        <v>28</v>
      </c>
      <c r="D54" s="16" t="s">
        <v>29</v>
      </c>
      <c r="E54" s="16">
        <v>2009</v>
      </c>
      <c r="F54" s="33"/>
      <c r="G54" s="33"/>
      <c r="H54" s="33"/>
      <c r="I54" s="34"/>
      <c r="J54" s="13">
        <f>SUM(F54,G54)*Table1[[#This Row],[Servicing Frequency Per Year (enter 1, 2,   3 etc)]]</f>
        <v>0</v>
      </c>
      <c r="K54" s="28">
        <f>SUM(Table1[[#This Row],[Planned maintenance &amp; reactive repair - labour costs only. ]])</f>
        <v>0</v>
      </c>
      <c r="L54" s="4">
        <f t="shared" si="3"/>
        <v>0</v>
      </c>
      <c r="N54" s="35">
        <f t="shared" si="1"/>
        <v>0</v>
      </c>
      <c r="O54" s="35">
        <f t="shared" si="2"/>
        <v>0</v>
      </c>
    </row>
    <row r="55" spans="1:15" x14ac:dyDescent="0.3">
      <c r="A55" s="16" t="s">
        <v>20</v>
      </c>
      <c r="B55" s="16" t="s">
        <v>24</v>
      </c>
      <c r="C55" s="16" t="s">
        <v>18</v>
      </c>
      <c r="D55" s="16" t="s">
        <v>17</v>
      </c>
      <c r="E55" s="16" t="s">
        <v>19</v>
      </c>
      <c r="F55" s="33"/>
      <c r="G55" s="33"/>
      <c r="H55" s="33"/>
      <c r="I55" s="34"/>
      <c r="J55" s="13">
        <f>SUM(F55,G55)*Table1[[#This Row],[Servicing Frequency Per Year (enter 1, 2,   3 etc)]]</f>
        <v>0</v>
      </c>
      <c r="K55" s="28">
        <f>SUM(Table1[[#This Row],[Planned maintenance &amp; reactive repair - labour costs only. ]])</f>
        <v>0</v>
      </c>
      <c r="L55" s="4">
        <f t="shared" si="3"/>
        <v>0</v>
      </c>
      <c r="N55" s="35">
        <f t="shared" si="1"/>
        <v>0</v>
      </c>
      <c r="O55" s="35">
        <f t="shared" si="2"/>
        <v>0</v>
      </c>
    </row>
    <row r="56" spans="1:15" x14ac:dyDescent="0.3">
      <c r="A56" s="16" t="s">
        <v>20</v>
      </c>
      <c r="B56" s="16" t="s">
        <v>24</v>
      </c>
      <c r="C56" s="16" t="s">
        <v>18</v>
      </c>
      <c r="D56" s="16" t="s">
        <v>17</v>
      </c>
      <c r="E56" s="16" t="s">
        <v>19</v>
      </c>
      <c r="F56" s="33"/>
      <c r="G56" s="33"/>
      <c r="H56" s="33"/>
      <c r="I56" s="34"/>
      <c r="J56" s="13">
        <f>SUM(F56,G56)*Table1[[#This Row],[Servicing Frequency Per Year (enter 1, 2,   3 etc)]]</f>
        <v>0</v>
      </c>
      <c r="K56" s="28">
        <f>SUM(Table1[[#This Row],[Planned maintenance &amp; reactive repair - labour costs only. ]])</f>
        <v>0</v>
      </c>
      <c r="L56" s="4">
        <f t="shared" si="3"/>
        <v>0</v>
      </c>
      <c r="N56" s="35">
        <f t="shared" si="1"/>
        <v>0</v>
      </c>
      <c r="O56" s="35">
        <f t="shared" si="2"/>
        <v>0</v>
      </c>
    </row>
    <row r="57" spans="1:15" ht="28.8" x14ac:dyDescent="0.3">
      <c r="A57" s="16" t="s">
        <v>20</v>
      </c>
      <c r="B57" s="16" t="s">
        <v>24</v>
      </c>
      <c r="C57" s="16" t="s">
        <v>30</v>
      </c>
      <c r="D57" s="16" t="s">
        <v>31</v>
      </c>
      <c r="E57" s="16" t="s">
        <v>19</v>
      </c>
      <c r="F57" s="33"/>
      <c r="G57" s="33"/>
      <c r="H57" s="33"/>
      <c r="I57" s="34"/>
      <c r="J57" s="13">
        <f>SUM(F57,G57)*Table1[[#This Row],[Servicing Frequency Per Year (enter 1, 2,   3 etc)]]</f>
        <v>0</v>
      </c>
      <c r="K57" s="28">
        <f>SUM(Table1[[#This Row],[Planned maintenance &amp; reactive repair - labour costs only. ]])</f>
        <v>0</v>
      </c>
      <c r="L57" s="4">
        <f t="shared" si="3"/>
        <v>0</v>
      </c>
      <c r="N57" s="35">
        <f t="shared" si="1"/>
        <v>0</v>
      </c>
      <c r="O57" s="35">
        <f t="shared" si="2"/>
        <v>0</v>
      </c>
    </row>
    <row r="58" spans="1:15" ht="28.8" x14ac:dyDescent="0.3">
      <c r="A58" s="16" t="s">
        <v>20</v>
      </c>
      <c r="B58" s="16" t="s">
        <v>24</v>
      </c>
      <c r="C58" s="16" t="s">
        <v>34</v>
      </c>
      <c r="D58" s="16" t="s">
        <v>31</v>
      </c>
      <c r="E58" s="16" t="s">
        <v>19</v>
      </c>
      <c r="F58" s="33"/>
      <c r="G58" s="33"/>
      <c r="H58" s="33"/>
      <c r="I58" s="34"/>
      <c r="J58" s="13">
        <f>SUM(F58,G58)*Table1[[#This Row],[Servicing Frequency Per Year (enter 1, 2,   3 etc)]]</f>
        <v>0</v>
      </c>
      <c r="K58" s="28">
        <f>SUM(Table1[[#This Row],[Planned maintenance &amp; reactive repair - labour costs only. ]])</f>
        <v>0</v>
      </c>
      <c r="L58" s="4">
        <f t="shared" si="3"/>
        <v>0</v>
      </c>
      <c r="N58" s="35">
        <f t="shared" si="1"/>
        <v>0</v>
      </c>
      <c r="O58" s="35">
        <f t="shared" si="2"/>
        <v>0</v>
      </c>
    </row>
    <row r="59" spans="1:15" ht="28.8" x14ac:dyDescent="0.3">
      <c r="A59" s="16" t="s">
        <v>20</v>
      </c>
      <c r="B59" s="16" t="s">
        <v>24</v>
      </c>
      <c r="C59" s="16" t="s">
        <v>35</v>
      </c>
      <c r="D59" s="16" t="s">
        <v>36</v>
      </c>
      <c r="E59" s="16">
        <v>2014</v>
      </c>
      <c r="F59" s="33"/>
      <c r="G59" s="33"/>
      <c r="H59" s="33"/>
      <c r="I59" s="34"/>
      <c r="J59" s="13">
        <f>SUM(F59,G59)*Table1[[#This Row],[Servicing Frequency Per Year (enter 1, 2,   3 etc)]]</f>
        <v>0</v>
      </c>
      <c r="K59" s="28">
        <f>SUM(Table1[[#This Row],[Planned maintenance &amp; reactive repair - labour costs only. ]])</f>
        <v>0</v>
      </c>
      <c r="L59" s="4">
        <f t="shared" si="3"/>
        <v>0</v>
      </c>
      <c r="N59" s="35">
        <f t="shared" si="1"/>
        <v>0</v>
      </c>
      <c r="O59" s="35">
        <f t="shared" si="2"/>
        <v>0</v>
      </c>
    </row>
    <row r="60" spans="1:15" ht="28.8" x14ac:dyDescent="0.3">
      <c r="A60" s="16" t="s">
        <v>20</v>
      </c>
      <c r="B60" s="16" t="s">
        <v>24</v>
      </c>
      <c r="C60" s="16" t="s">
        <v>35</v>
      </c>
      <c r="D60" s="16" t="s">
        <v>37</v>
      </c>
      <c r="E60" s="16">
        <v>2014</v>
      </c>
      <c r="F60" s="33"/>
      <c r="G60" s="33"/>
      <c r="H60" s="33"/>
      <c r="I60" s="34"/>
      <c r="J60" s="13">
        <f>SUM(F60,G60)*Table1[[#This Row],[Servicing Frequency Per Year (enter 1, 2,   3 etc)]]</f>
        <v>0</v>
      </c>
      <c r="K60" s="28">
        <f>SUM(Table1[[#This Row],[Planned maintenance &amp; reactive repair - labour costs only. ]])</f>
        <v>0</v>
      </c>
      <c r="L60" s="4">
        <f t="shared" si="3"/>
        <v>0</v>
      </c>
      <c r="N60" s="35">
        <f t="shared" si="1"/>
        <v>0</v>
      </c>
      <c r="O60" s="35">
        <f t="shared" si="2"/>
        <v>0</v>
      </c>
    </row>
    <row r="61" spans="1:15" ht="28.8" x14ac:dyDescent="0.3">
      <c r="A61" s="16" t="s">
        <v>20</v>
      </c>
      <c r="B61" s="16" t="s">
        <v>24</v>
      </c>
      <c r="C61" s="16" t="s">
        <v>35</v>
      </c>
      <c r="D61" s="16" t="s">
        <v>36</v>
      </c>
      <c r="E61" s="16">
        <v>2014</v>
      </c>
      <c r="F61" s="33"/>
      <c r="G61" s="33"/>
      <c r="H61" s="33"/>
      <c r="I61" s="34"/>
      <c r="J61" s="13">
        <f>SUM(F61,G61)*Table1[[#This Row],[Servicing Frequency Per Year (enter 1, 2,   3 etc)]]</f>
        <v>0</v>
      </c>
      <c r="K61" s="28">
        <f>SUM(Table1[[#This Row],[Planned maintenance &amp; reactive repair - labour costs only. ]])</f>
        <v>0</v>
      </c>
      <c r="L61" s="4">
        <f t="shared" si="3"/>
        <v>0</v>
      </c>
      <c r="N61" s="35">
        <f t="shared" si="1"/>
        <v>0</v>
      </c>
      <c r="O61" s="35">
        <f t="shared" si="2"/>
        <v>0</v>
      </c>
    </row>
    <row r="62" spans="1:15" ht="28.8" x14ac:dyDescent="0.3">
      <c r="A62" s="16" t="s">
        <v>20</v>
      </c>
      <c r="B62" s="16" t="s">
        <v>24</v>
      </c>
      <c r="C62" s="16" t="s">
        <v>35</v>
      </c>
      <c r="D62" s="16" t="s">
        <v>36</v>
      </c>
      <c r="E62" s="16">
        <v>2014</v>
      </c>
      <c r="F62" s="33"/>
      <c r="G62" s="33"/>
      <c r="H62" s="33"/>
      <c r="I62" s="34"/>
      <c r="J62" s="13">
        <f>SUM(F62,G62)*Table1[[#This Row],[Servicing Frequency Per Year (enter 1, 2,   3 etc)]]</f>
        <v>0</v>
      </c>
      <c r="K62" s="28">
        <f>SUM(Table1[[#This Row],[Planned maintenance &amp; reactive repair - labour costs only. ]])</f>
        <v>0</v>
      </c>
      <c r="L62" s="4">
        <f t="shared" si="3"/>
        <v>0</v>
      </c>
      <c r="N62" s="35">
        <f t="shared" si="1"/>
        <v>0</v>
      </c>
      <c r="O62" s="35">
        <f t="shared" si="2"/>
        <v>0</v>
      </c>
    </row>
    <row r="63" spans="1:15" ht="28.8" x14ac:dyDescent="0.3">
      <c r="A63" s="16" t="s">
        <v>20</v>
      </c>
      <c r="B63" s="16" t="s">
        <v>24</v>
      </c>
      <c r="C63" s="16" t="s">
        <v>35</v>
      </c>
      <c r="D63" s="16" t="s">
        <v>36</v>
      </c>
      <c r="E63" s="16">
        <v>2014</v>
      </c>
      <c r="F63" s="33"/>
      <c r="G63" s="33"/>
      <c r="H63" s="33"/>
      <c r="I63" s="34"/>
      <c r="J63" s="13">
        <f>SUM(F63,G63)*Table1[[#This Row],[Servicing Frequency Per Year (enter 1, 2,   3 etc)]]</f>
        <v>0</v>
      </c>
      <c r="K63" s="28">
        <f>SUM(Table1[[#This Row],[Planned maintenance &amp; reactive repair - labour costs only. ]])</f>
        <v>0</v>
      </c>
      <c r="L63" s="4">
        <f t="shared" si="3"/>
        <v>0</v>
      </c>
      <c r="N63" s="35">
        <f t="shared" si="1"/>
        <v>0</v>
      </c>
      <c r="O63" s="35">
        <f t="shared" si="2"/>
        <v>0</v>
      </c>
    </row>
    <row r="64" spans="1:15" ht="28.8" x14ac:dyDescent="0.3">
      <c r="A64" s="16" t="s">
        <v>20</v>
      </c>
      <c r="B64" s="16" t="s">
        <v>24</v>
      </c>
      <c r="C64" s="16" t="s">
        <v>35</v>
      </c>
      <c r="D64" s="16" t="s">
        <v>36</v>
      </c>
      <c r="E64" s="16">
        <v>2014</v>
      </c>
      <c r="F64" s="33"/>
      <c r="G64" s="33"/>
      <c r="H64" s="33"/>
      <c r="I64" s="34"/>
      <c r="J64" s="13">
        <f>SUM(F64,G64)*Table1[[#This Row],[Servicing Frequency Per Year (enter 1, 2,   3 etc)]]</f>
        <v>0</v>
      </c>
      <c r="K64" s="28">
        <f>SUM(Table1[[#This Row],[Planned maintenance &amp; reactive repair - labour costs only. ]])</f>
        <v>0</v>
      </c>
      <c r="L64" s="4">
        <f t="shared" si="3"/>
        <v>0</v>
      </c>
      <c r="N64" s="35">
        <f t="shared" si="1"/>
        <v>0</v>
      </c>
      <c r="O64" s="35">
        <f t="shared" si="2"/>
        <v>0</v>
      </c>
    </row>
    <row r="65" spans="1:15" ht="28.8" x14ac:dyDescent="0.3">
      <c r="A65" s="16" t="s">
        <v>20</v>
      </c>
      <c r="B65" s="16" t="s">
        <v>24</v>
      </c>
      <c r="C65" s="16" t="s">
        <v>35</v>
      </c>
      <c r="D65" s="16" t="s">
        <v>36</v>
      </c>
      <c r="E65" s="16">
        <v>2014</v>
      </c>
      <c r="F65" s="33"/>
      <c r="G65" s="33"/>
      <c r="H65" s="33"/>
      <c r="I65" s="34"/>
      <c r="J65" s="13">
        <f>SUM(F65,G65)*Table1[[#This Row],[Servicing Frequency Per Year (enter 1, 2,   3 etc)]]</f>
        <v>0</v>
      </c>
      <c r="K65" s="28">
        <f>SUM(Table1[[#This Row],[Planned maintenance &amp; reactive repair - labour costs only. ]])</f>
        <v>0</v>
      </c>
      <c r="L65" s="4">
        <f t="shared" si="3"/>
        <v>0</v>
      </c>
      <c r="N65" s="35">
        <f t="shared" si="1"/>
        <v>0</v>
      </c>
      <c r="O65" s="35">
        <f t="shared" si="2"/>
        <v>0</v>
      </c>
    </row>
    <row r="66" spans="1:15" ht="28.8" x14ac:dyDescent="0.3">
      <c r="A66" s="16" t="s">
        <v>20</v>
      </c>
      <c r="B66" s="16" t="s">
        <v>24</v>
      </c>
      <c r="C66" s="16" t="s">
        <v>35</v>
      </c>
      <c r="D66" s="16" t="s">
        <v>36</v>
      </c>
      <c r="E66" s="16">
        <v>2014</v>
      </c>
      <c r="F66" s="33"/>
      <c r="G66" s="33"/>
      <c r="H66" s="33"/>
      <c r="I66" s="34"/>
      <c r="J66" s="13">
        <f>SUM(F66,G66)*Table1[[#This Row],[Servicing Frequency Per Year (enter 1, 2,   3 etc)]]</f>
        <v>0</v>
      </c>
      <c r="K66" s="28">
        <f>SUM(Table1[[#This Row],[Planned maintenance &amp; reactive repair - labour costs only. ]])</f>
        <v>0</v>
      </c>
      <c r="L66" s="4">
        <f t="shared" si="3"/>
        <v>0</v>
      </c>
      <c r="N66" s="35">
        <f t="shared" si="1"/>
        <v>0</v>
      </c>
      <c r="O66" s="35">
        <f t="shared" si="2"/>
        <v>0</v>
      </c>
    </row>
    <row r="67" spans="1:15" ht="28.8" x14ac:dyDescent="0.3">
      <c r="A67" s="16" t="s">
        <v>20</v>
      </c>
      <c r="B67" s="16" t="s">
        <v>24</v>
      </c>
      <c r="C67" s="16" t="s">
        <v>35</v>
      </c>
      <c r="D67" s="16" t="s">
        <v>36</v>
      </c>
      <c r="E67" s="16">
        <v>2014</v>
      </c>
      <c r="F67" s="33"/>
      <c r="G67" s="33"/>
      <c r="H67" s="33"/>
      <c r="I67" s="34"/>
      <c r="J67" s="13">
        <f>SUM(F67,G67)*Table1[[#This Row],[Servicing Frequency Per Year (enter 1, 2,   3 etc)]]</f>
        <v>0</v>
      </c>
      <c r="K67" s="28">
        <f>SUM(Table1[[#This Row],[Planned maintenance &amp; reactive repair - labour costs only. ]])</f>
        <v>0</v>
      </c>
      <c r="L67" s="4">
        <f t="shared" si="3"/>
        <v>0</v>
      </c>
      <c r="N67" s="35">
        <f t="shared" si="1"/>
        <v>0</v>
      </c>
      <c r="O67" s="35">
        <f t="shared" si="2"/>
        <v>0</v>
      </c>
    </row>
    <row r="68" spans="1:15" ht="28.8" x14ac:dyDescent="0.3">
      <c r="A68" s="16" t="s">
        <v>20</v>
      </c>
      <c r="B68" s="16" t="s">
        <v>24</v>
      </c>
      <c r="C68" s="16" t="s">
        <v>35</v>
      </c>
      <c r="D68" s="16" t="s">
        <v>36</v>
      </c>
      <c r="E68" s="16">
        <v>2014</v>
      </c>
      <c r="F68" s="33"/>
      <c r="G68" s="33"/>
      <c r="H68" s="33"/>
      <c r="I68" s="34"/>
      <c r="J68" s="13">
        <f>SUM(F68,G68)*Table1[[#This Row],[Servicing Frequency Per Year (enter 1, 2,   3 etc)]]</f>
        <v>0</v>
      </c>
      <c r="K68" s="28">
        <f>SUM(Table1[[#This Row],[Planned maintenance &amp; reactive repair - labour costs only. ]])</f>
        <v>0</v>
      </c>
      <c r="L68" s="4">
        <f t="shared" si="3"/>
        <v>0</v>
      </c>
      <c r="N68" s="35">
        <f t="shared" si="1"/>
        <v>0</v>
      </c>
      <c r="O68" s="35">
        <f t="shared" si="2"/>
        <v>0</v>
      </c>
    </row>
    <row r="69" spans="1:15" ht="28.8" x14ac:dyDescent="0.3">
      <c r="A69" s="16" t="s">
        <v>20</v>
      </c>
      <c r="B69" s="16" t="s">
        <v>24</v>
      </c>
      <c r="C69" s="16" t="s">
        <v>35</v>
      </c>
      <c r="D69" s="16" t="s">
        <v>36</v>
      </c>
      <c r="E69" s="16">
        <v>2014</v>
      </c>
      <c r="F69" s="33"/>
      <c r="G69" s="33"/>
      <c r="H69" s="33"/>
      <c r="I69" s="34"/>
      <c r="J69" s="13">
        <f>SUM(F69,G69)*Table1[[#This Row],[Servicing Frequency Per Year (enter 1, 2,   3 etc)]]</f>
        <v>0</v>
      </c>
      <c r="K69" s="28">
        <f>SUM(Table1[[#This Row],[Planned maintenance &amp; reactive repair - labour costs only. ]])</f>
        <v>0</v>
      </c>
      <c r="L69" s="4">
        <f t="shared" si="3"/>
        <v>0</v>
      </c>
      <c r="N69" s="35">
        <f t="shared" si="1"/>
        <v>0</v>
      </c>
      <c r="O69" s="35">
        <f t="shared" si="2"/>
        <v>0</v>
      </c>
    </row>
    <row r="70" spans="1:15" ht="28.8" x14ac:dyDescent="0.3">
      <c r="A70" s="16" t="s">
        <v>20</v>
      </c>
      <c r="B70" s="16" t="s">
        <v>24</v>
      </c>
      <c r="C70" s="16" t="s">
        <v>35</v>
      </c>
      <c r="D70" s="16" t="s">
        <v>36</v>
      </c>
      <c r="E70" s="16">
        <v>2014</v>
      </c>
      <c r="F70" s="33"/>
      <c r="G70" s="33"/>
      <c r="H70" s="33"/>
      <c r="I70" s="34"/>
      <c r="J70" s="13">
        <f>SUM(F70,G70)*Table1[[#This Row],[Servicing Frequency Per Year (enter 1, 2,   3 etc)]]</f>
        <v>0</v>
      </c>
      <c r="K70" s="28">
        <f>SUM(Table1[[#This Row],[Planned maintenance &amp; reactive repair - labour costs only. ]])</f>
        <v>0</v>
      </c>
      <c r="L70" s="4">
        <f t="shared" si="3"/>
        <v>0</v>
      </c>
      <c r="N70" s="35">
        <f t="shared" si="1"/>
        <v>0</v>
      </c>
      <c r="O70" s="35">
        <f t="shared" si="2"/>
        <v>0</v>
      </c>
    </row>
    <row r="71" spans="1:15" ht="28.8" x14ac:dyDescent="0.3">
      <c r="A71" s="16" t="s">
        <v>20</v>
      </c>
      <c r="B71" s="16" t="s">
        <v>24</v>
      </c>
      <c r="C71" s="16" t="s">
        <v>35</v>
      </c>
      <c r="D71" s="16" t="s">
        <v>36</v>
      </c>
      <c r="E71" s="16">
        <v>2014</v>
      </c>
      <c r="F71" s="33"/>
      <c r="G71" s="33"/>
      <c r="H71" s="33"/>
      <c r="I71" s="34"/>
      <c r="J71" s="13">
        <f>SUM(F71,G71)*Table1[[#This Row],[Servicing Frequency Per Year (enter 1, 2,   3 etc)]]</f>
        <v>0</v>
      </c>
      <c r="K71" s="28">
        <f>SUM(Table1[[#This Row],[Planned maintenance &amp; reactive repair - labour costs only. ]])</f>
        <v>0</v>
      </c>
      <c r="L71" s="4">
        <f t="shared" si="3"/>
        <v>0</v>
      </c>
      <c r="N71" s="35">
        <f t="shared" si="1"/>
        <v>0</v>
      </c>
      <c r="O71" s="35">
        <f t="shared" si="2"/>
        <v>0</v>
      </c>
    </row>
    <row r="72" spans="1:15" ht="28.8" x14ac:dyDescent="0.3">
      <c r="A72" s="16" t="s">
        <v>20</v>
      </c>
      <c r="B72" s="16" t="s">
        <v>24</v>
      </c>
      <c r="C72" s="16" t="s">
        <v>38</v>
      </c>
      <c r="D72" s="16" t="s">
        <v>39</v>
      </c>
      <c r="E72" s="16">
        <v>1993</v>
      </c>
      <c r="F72" s="33"/>
      <c r="G72" s="33"/>
      <c r="H72" s="33"/>
      <c r="I72" s="34"/>
      <c r="J72" s="13">
        <f>SUM(F72,G72)*Table1[[#This Row],[Servicing Frequency Per Year (enter 1, 2,   3 etc)]]</f>
        <v>0</v>
      </c>
      <c r="K72" s="28">
        <f>SUM(Table1[[#This Row],[Planned maintenance &amp; reactive repair - labour costs only. ]])</f>
        <v>0</v>
      </c>
      <c r="L72" s="4">
        <f t="shared" si="3"/>
        <v>0</v>
      </c>
      <c r="N72" s="35">
        <f t="shared" si="1"/>
        <v>0</v>
      </c>
      <c r="O72" s="35">
        <f t="shared" si="2"/>
        <v>0</v>
      </c>
    </row>
    <row r="73" spans="1:15" ht="28.8" x14ac:dyDescent="0.3">
      <c r="A73" s="16" t="s">
        <v>20</v>
      </c>
      <c r="B73" s="16" t="s">
        <v>24</v>
      </c>
      <c r="C73" s="16" t="s">
        <v>38</v>
      </c>
      <c r="D73" s="16" t="s">
        <v>39</v>
      </c>
      <c r="E73" s="16">
        <v>1993</v>
      </c>
      <c r="F73" s="33"/>
      <c r="G73" s="33"/>
      <c r="H73" s="33"/>
      <c r="I73" s="34"/>
      <c r="J73" s="13">
        <f>SUM(F73,G73)*Table1[[#This Row],[Servicing Frequency Per Year (enter 1, 2,   3 etc)]]</f>
        <v>0</v>
      </c>
      <c r="K73" s="28">
        <f>SUM(Table1[[#This Row],[Planned maintenance &amp; reactive repair - labour costs only. ]])</f>
        <v>0</v>
      </c>
      <c r="L73" s="4">
        <f t="shared" si="3"/>
        <v>0</v>
      </c>
      <c r="N73" s="35">
        <f t="shared" si="1"/>
        <v>0</v>
      </c>
      <c r="O73" s="35">
        <f t="shared" si="2"/>
        <v>0</v>
      </c>
    </row>
    <row r="74" spans="1:15" ht="28.8" x14ac:dyDescent="0.3">
      <c r="A74" s="16" t="s">
        <v>20</v>
      </c>
      <c r="B74" s="16" t="s">
        <v>24</v>
      </c>
      <c r="C74" s="16" t="s">
        <v>38</v>
      </c>
      <c r="D74" s="16" t="s">
        <v>39</v>
      </c>
      <c r="E74" s="16">
        <v>1993</v>
      </c>
      <c r="F74" s="33"/>
      <c r="G74" s="33"/>
      <c r="H74" s="33"/>
      <c r="I74" s="34"/>
      <c r="J74" s="13">
        <f>SUM(F74,G74)*Table1[[#This Row],[Servicing Frequency Per Year (enter 1, 2,   3 etc)]]</f>
        <v>0</v>
      </c>
      <c r="K74" s="28">
        <f>SUM(Table1[[#This Row],[Planned maintenance &amp; reactive repair - labour costs only. ]])</f>
        <v>0</v>
      </c>
      <c r="L74" s="4">
        <f t="shared" si="3"/>
        <v>0</v>
      </c>
      <c r="N74" s="35">
        <f t="shared" si="1"/>
        <v>0</v>
      </c>
      <c r="O74" s="35">
        <f t="shared" si="2"/>
        <v>0</v>
      </c>
    </row>
    <row r="75" spans="1:15" ht="28.8" x14ac:dyDescent="0.3">
      <c r="A75" s="16" t="s">
        <v>20</v>
      </c>
      <c r="B75" s="16" t="s">
        <v>24</v>
      </c>
      <c r="C75" s="16" t="s">
        <v>38</v>
      </c>
      <c r="D75" s="16" t="s">
        <v>39</v>
      </c>
      <c r="E75" s="16">
        <v>1993</v>
      </c>
      <c r="F75" s="33"/>
      <c r="G75" s="33"/>
      <c r="H75" s="33"/>
      <c r="I75" s="34"/>
      <c r="J75" s="13">
        <f>SUM(F75,G75)*Table1[[#This Row],[Servicing Frequency Per Year (enter 1, 2,   3 etc)]]</f>
        <v>0</v>
      </c>
      <c r="K75" s="28">
        <f>SUM(Table1[[#This Row],[Planned maintenance &amp; reactive repair - labour costs only. ]])</f>
        <v>0</v>
      </c>
      <c r="L75" s="4">
        <f t="shared" si="3"/>
        <v>0</v>
      </c>
      <c r="N75" s="35">
        <f t="shared" si="1"/>
        <v>0</v>
      </c>
      <c r="O75" s="35">
        <f t="shared" si="2"/>
        <v>0</v>
      </c>
    </row>
    <row r="76" spans="1:15" ht="28.8" x14ac:dyDescent="0.3">
      <c r="A76" s="16" t="s">
        <v>20</v>
      </c>
      <c r="B76" s="16" t="s">
        <v>24</v>
      </c>
      <c r="C76" s="16" t="s">
        <v>38</v>
      </c>
      <c r="D76" s="16" t="s">
        <v>39</v>
      </c>
      <c r="E76" s="16">
        <v>1993</v>
      </c>
      <c r="F76" s="33"/>
      <c r="G76" s="33"/>
      <c r="H76" s="33"/>
      <c r="I76" s="34"/>
      <c r="J76" s="13">
        <f>SUM(F76,G76)*Table1[[#This Row],[Servicing Frequency Per Year (enter 1, 2,   3 etc)]]</f>
        <v>0</v>
      </c>
      <c r="K76" s="28">
        <f>SUM(Table1[[#This Row],[Planned maintenance &amp; reactive repair - labour costs only. ]])</f>
        <v>0</v>
      </c>
      <c r="L76" s="4">
        <f t="shared" si="3"/>
        <v>0</v>
      </c>
      <c r="N76" s="35">
        <f t="shared" si="1"/>
        <v>0</v>
      </c>
      <c r="O76" s="35">
        <f t="shared" si="2"/>
        <v>0</v>
      </c>
    </row>
    <row r="77" spans="1:15" ht="28.8" x14ac:dyDescent="0.3">
      <c r="A77" s="16" t="s">
        <v>20</v>
      </c>
      <c r="B77" s="16" t="s">
        <v>24</v>
      </c>
      <c r="C77" s="16" t="s">
        <v>38</v>
      </c>
      <c r="D77" s="16" t="s">
        <v>39</v>
      </c>
      <c r="E77" s="16">
        <v>1993</v>
      </c>
      <c r="F77" s="33"/>
      <c r="G77" s="33"/>
      <c r="H77" s="33"/>
      <c r="I77" s="34"/>
      <c r="J77" s="13">
        <f>SUM(F77,G77)*Table1[[#This Row],[Servicing Frequency Per Year (enter 1, 2,   3 etc)]]</f>
        <v>0</v>
      </c>
      <c r="K77" s="28">
        <f>SUM(Table1[[#This Row],[Planned maintenance &amp; reactive repair - labour costs only. ]])</f>
        <v>0</v>
      </c>
      <c r="L77" s="4">
        <f t="shared" si="3"/>
        <v>0</v>
      </c>
      <c r="N77" s="35">
        <f t="shared" si="1"/>
        <v>0</v>
      </c>
      <c r="O77" s="35">
        <f t="shared" si="2"/>
        <v>0</v>
      </c>
    </row>
    <row r="78" spans="1:15" ht="28.8" x14ac:dyDescent="0.3">
      <c r="A78" s="16" t="s">
        <v>20</v>
      </c>
      <c r="B78" s="16" t="s">
        <v>24</v>
      </c>
      <c r="C78" s="16" t="s">
        <v>38</v>
      </c>
      <c r="D78" s="16" t="s">
        <v>39</v>
      </c>
      <c r="E78" s="16">
        <v>1993</v>
      </c>
      <c r="F78" s="33"/>
      <c r="G78" s="33"/>
      <c r="H78" s="33"/>
      <c r="I78" s="34"/>
      <c r="J78" s="13">
        <f>SUM(F78,G78)*Table1[[#This Row],[Servicing Frequency Per Year (enter 1, 2,   3 etc)]]</f>
        <v>0</v>
      </c>
      <c r="K78" s="28">
        <f>SUM(Table1[[#This Row],[Planned maintenance &amp; reactive repair - labour costs only. ]])</f>
        <v>0</v>
      </c>
      <c r="L78" s="4">
        <f t="shared" ref="L78:L109" si="4">SUM(J78,K78)</f>
        <v>0</v>
      </c>
      <c r="N78" s="35">
        <f t="shared" si="1"/>
        <v>0</v>
      </c>
      <c r="O78" s="35">
        <f t="shared" si="2"/>
        <v>0</v>
      </c>
    </row>
    <row r="79" spans="1:15" x14ac:dyDescent="0.3">
      <c r="A79" s="16" t="s">
        <v>20</v>
      </c>
      <c r="B79" s="16" t="s">
        <v>40</v>
      </c>
      <c r="C79" s="16" t="s">
        <v>22</v>
      </c>
      <c r="D79" s="16" t="s">
        <v>41</v>
      </c>
      <c r="E79" s="16">
        <v>2017</v>
      </c>
      <c r="F79" s="33"/>
      <c r="G79" s="33"/>
      <c r="H79" s="33"/>
      <c r="I79" s="34"/>
      <c r="J79" s="13">
        <f>SUM(F79,G79)*Table1[[#This Row],[Servicing Frequency Per Year (enter 1, 2,   3 etc)]]</f>
        <v>0</v>
      </c>
      <c r="K79" s="28">
        <f>SUM(Table1[[#This Row],[Planned maintenance &amp; reactive repair - labour costs only. ]])</f>
        <v>0</v>
      </c>
      <c r="L79" s="4">
        <f t="shared" si="4"/>
        <v>0</v>
      </c>
      <c r="N79" s="35">
        <f t="shared" ref="N79:N142" si="5">SUM(F79*I79)</f>
        <v>0</v>
      </c>
      <c r="O79" s="35">
        <f t="shared" ref="O79:O142" si="6">SUM(H79*I79)</f>
        <v>0</v>
      </c>
    </row>
    <row r="80" spans="1:15" x14ac:dyDescent="0.3">
      <c r="A80" s="16" t="s">
        <v>20</v>
      </c>
      <c r="B80" s="16" t="s">
        <v>40</v>
      </c>
      <c r="C80" s="16" t="s">
        <v>22</v>
      </c>
      <c r="D80" s="16" t="s">
        <v>41</v>
      </c>
      <c r="E80" s="16">
        <v>2017</v>
      </c>
      <c r="F80" s="33"/>
      <c r="G80" s="33"/>
      <c r="H80" s="33"/>
      <c r="I80" s="34"/>
      <c r="J80" s="13">
        <f>SUM(F80,G80)*Table1[[#This Row],[Servicing Frequency Per Year (enter 1, 2,   3 etc)]]</f>
        <v>0</v>
      </c>
      <c r="K80" s="28">
        <f>SUM(Table1[[#This Row],[Planned maintenance &amp; reactive repair - labour costs only. ]])</f>
        <v>0</v>
      </c>
      <c r="L80" s="4">
        <f t="shared" si="4"/>
        <v>0</v>
      </c>
      <c r="N80" s="35">
        <f t="shared" si="5"/>
        <v>0</v>
      </c>
      <c r="O80" s="35">
        <f t="shared" si="6"/>
        <v>0</v>
      </c>
    </row>
    <row r="81" spans="1:15" x14ac:dyDescent="0.3">
      <c r="A81" s="16" t="s">
        <v>20</v>
      </c>
      <c r="B81" s="16" t="s">
        <v>40</v>
      </c>
      <c r="C81" s="16" t="s">
        <v>22</v>
      </c>
      <c r="D81" s="16" t="s">
        <v>41</v>
      </c>
      <c r="E81" s="16">
        <v>2018</v>
      </c>
      <c r="F81" s="33"/>
      <c r="G81" s="33"/>
      <c r="H81" s="33"/>
      <c r="I81" s="34"/>
      <c r="J81" s="13">
        <f>SUM(F81,G81)*Table1[[#This Row],[Servicing Frequency Per Year (enter 1, 2,   3 etc)]]</f>
        <v>0</v>
      </c>
      <c r="K81" s="28">
        <f>SUM(Table1[[#This Row],[Planned maintenance &amp; reactive repair - labour costs only. ]])</f>
        <v>0</v>
      </c>
      <c r="L81" s="4">
        <f t="shared" si="4"/>
        <v>0</v>
      </c>
      <c r="N81" s="35">
        <f t="shared" si="5"/>
        <v>0</v>
      </c>
      <c r="O81" s="35">
        <f t="shared" si="6"/>
        <v>0</v>
      </c>
    </row>
    <row r="82" spans="1:15" x14ac:dyDescent="0.3">
      <c r="A82" s="16" t="s">
        <v>20</v>
      </c>
      <c r="B82" s="16" t="s">
        <v>40</v>
      </c>
      <c r="C82" s="16" t="s">
        <v>22</v>
      </c>
      <c r="D82" s="16" t="s">
        <v>41</v>
      </c>
      <c r="E82" s="16">
        <v>2017</v>
      </c>
      <c r="F82" s="33"/>
      <c r="G82" s="33"/>
      <c r="H82" s="33"/>
      <c r="I82" s="34"/>
      <c r="J82" s="13">
        <f>SUM(F82,G82)*Table1[[#This Row],[Servicing Frequency Per Year (enter 1, 2,   3 etc)]]</f>
        <v>0</v>
      </c>
      <c r="K82" s="28">
        <f>SUM(Table1[[#This Row],[Planned maintenance &amp; reactive repair - labour costs only. ]])</f>
        <v>0</v>
      </c>
      <c r="L82" s="4">
        <f t="shared" si="4"/>
        <v>0</v>
      </c>
      <c r="N82" s="35">
        <f t="shared" si="5"/>
        <v>0</v>
      </c>
      <c r="O82" s="35">
        <f t="shared" si="6"/>
        <v>0</v>
      </c>
    </row>
    <row r="83" spans="1:15" ht="28.8" x14ac:dyDescent="0.3">
      <c r="A83" s="16" t="s">
        <v>20</v>
      </c>
      <c r="B83" s="16" t="s">
        <v>42</v>
      </c>
      <c r="C83" s="16" t="s">
        <v>22</v>
      </c>
      <c r="D83" s="16" t="s">
        <v>43</v>
      </c>
      <c r="E83" s="16">
        <v>1992</v>
      </c>
      <c r="F83" s="33"/>
      <c r="G83" s="33"/>
      <c r="H83" s="33"/>
      <c r="I83" s="34"/>
      <c r="J83" s="13">
        <f>SUM(F83,G83)*Table1[[#This Row],[Servicing Frequency Per Year (enter 1, 2,   3 etc)]]</f>
        <v>0</v>
      </c>
      <c r="K83" s="28">
        <f>SUM(Table1[[#This Row],[Planned maintenance &amp; reactive repair - labour costs only. ]])</f>
        <v>0</v>
      </c>
      <c r="L83" s="4">
        <f t="shared" si="4"/>
        <v>0</v>
      </c>
      <c r="N83" s="35">
        <f t="shared" si="5"/>
        <v>0</v>
      </c>
      <c r="O83" s="35">
        <f t="shared" si="6"/>
        <v>0</v>
      </c>
    </row>
    <row r="84" spans="1:15" ht="57.6" x14ac:dyDescent="0.3">
      <c r="A84" s="16" t="s">
        <v>20</v>
      </c>
      <c r="B84" s="16" t="s">
        <v>44</v>
      </c>
      <c r="C84" s="16" t="s">
        <v>26</v>
      </c>
      <c r="D84" s="16" t="s">
        <v>27</v>
      </c>
      <c r="E84" s="16">
        <v>2002</v>
      </c>
      <c r="F84" s="33"/>
      <c r="G84" s="33"/>
      <c r="H84" s="33"/>
      <c r="I84" s="34"/>
      <c r="J84" s="13">
        <f>SUM(F84,G84)*Table1[[#This Row],[Servicing Frequency Per Year (enter 1, 2,   3 etc)]]</f>
        <v>0</v>
      </c>
      <c r="K84" s="28">
        <f>SUM(Table1[[#This Row],[Planned maintenance &amp; reactive repair - labour costs only. ]])</f>
        <v>0</v>
      </c>
      <c r="L84" s="4">
        <f t="shared" si="4"/>
        <v>0</v>
      </c>
      <c r="N84" s="35">
        <f t="shared" si="5"/>
        <v>0</v>
      </c>
      <c r="O84" s="35">
        <f t="shared" si="6"/>
        <v>0</v>
      </c>
    </row>
    <row r="85" spans="1:15" ht="28.8" x14ac:dyDescent="0.3">
      <c r="A85" s="16" t="s">
        <v>20</v>
      </c>
      <c r="B85" s="16" t="s">
        <v>44</v>
      </c>
      <c r="C85" s="16" t="s">
        <v>45</v>
      </c>
      <c r="D85" s="16" t="s">
        <v>17</v>
      </c>
      <c r="E85" s="16">
        <v>1990</v>
      </c>
      <c r="F85" s="33"/>
      <c r="G85" s="33"/>
      <c r="H85" s="33"/>
      <c r="I85" s="34"/>
      <c r="J85" s="13">
        <f>SUM(F85,G85)*Table1[[#This Row],[Servicing Frequency Per Year (enter 1, 2,   3 etc)]]</f>
        <v>0</v>
      </c>
      <c r="K85" s="28">
        <f>SUM(Table1[[#This Row],[Planned maintenance &amp; reactive repair - labour costs only. ]])</f>
        <v>0</v>
      </c>
      <c r="L85" s="4">
        <f t="shared" si="4"/>
        <v>0</v>
      </c>
      <c r="N85" s="35">
        <f t="shared" si="5"/>
        <v>0</v>
      </c>
      <c r="O85" s="35">
        <f t="shared" si="6"/>
        <v>0</v>
      </c>
    </row>
    <row r="86" spans="1:15" ht="28.8" x14ac:dyDescent="0.3">
      <c r="A86" s="16" t="s">
        <v>20</v>
      </c>
      <c r="B86" s="16" t="s">
        <v>44</v>
      </c>
      <c r="C86" s="16" t="s">
        <v>30</v>
      </c>
      <c r="D86" s="16" t="s">
        <v>31</v>
      </c>
      <c r="E86" s="16" t="s">
        <v>19</v>
      </c>
      <c r="F86" s="33"/>
      <c r="G86" s="33"/>
      <c r="H86" s="33"/>
      <c r="I86" s="34"/>
      <c r="J86" s="13">
        <f>SUM(F86,G86)*Table1[[#This Row],[Servicing Frequency Per Year (enter 1, 2,   3 etc)]]</f>
        <v>0</v>
      </c>
      <c r="K86" s="28">
        <f>SUM(Table1[[#This Row],[Planned maintenance &amp; reactive repair - labour costs only. ]])</f>
        <v>0</v>
      </c>
      <c r="L86" s="4">
        <f t="shared" si="4"/>
        <v>0</v>
      </c>
      <c r="N86" s="35">
        <f t="shared" si="5"/>
        <v>0</v>
      </c>
      <c r="O86" s="35">
        <f t="shared" si="6"/>
        <v>0</v>
      </c>
    </row>
    <row r="87" spans="1:15" x14ac:dyDescent="0.3">
      <c r="A87" s="16" t="s">
        <v>20</v>
      </c>
      <c r="B87" s="16" t="s">
        <v>44</v>
      </c>
      <c r="C87" s="16" t="s">
        <v>32</v>
      </c>
      <c r="D87" s="16" t="s">
        <v>46</v>
      </c>
      <c r="E87" s="16" t="s">
        <v>19</v>
      </c>
      <c r="F87" s="33"/>
      <c r="G87" s="33"/>
      <c r="H87" s="33"/>
      <c r="I87" s="34"/>
      <c r="J87" s="13">
        <f>SUM(F87,G87)*Table1[[#This Row],[Servicing Frequency Per Year (enter 1, 2,   3 etc)]]</f>
        <v>0</v>
      </c>
      <c r="K87" s="28">
        <f>SUM(Table1[[#This Row],[Planned maintenance &amp; reactive repair - labour costs only. ]])</f>
        <v>0</v>
      </c>
      <c r="L87" s="4">
        <f t="shared" si="4"/>
        <v>0</v>
      </c>
      <c r="N87" s="35">
        <f t="shared" si="5"/>
        <v>0</v>
      </c>
      <c r="O87" s="35">
        <f t="shared" si="6"/>
        <v>0</v>
      </c>
    </row>
    <row r="88" spans="1:15" ht="28.8" x14ac:dyDescent="0.3">
      <c r="A88" s="16" t="s">
        <v>20</v>
      </c>
      <c r="B88" s="16" t="s">
        <v>44</v>
      </c>
      <c r="C88" s="16" t="s">
        <v>47</v>
      </c>
      <c r="D88" s="16" t="s">
        <v>48</v>
      </c>
      <c r="E88" s="16">
        <v>2008</v>
      </c>
      <c r="F88" s="33"/>
      <c r="G88" s="33"/>
      <c r="H88" s="33"/>
      <c r="I88" s="34"/>
      <c r="J88" s="13">
        <f>SUM(F88,G88)*Table1[[#This Row],[Servicing Frequency Per Year (enter 1, 2,   3 etc)]]</f>
        <v>0</v>
      </c>
      <c r="K88" s="28">
        <f>SUM(Table1[[#This Row],[Planned maintenance &amp; reactive repair - labour costs only. ]])</f>
        <v>0</v>
      </c>
      <c r="L88" s="4">
        <f t="shared" si="4"/>
        <v>0</v>
      </c>
      <c r="N88" s="35">
        <f t="shared" si="5"/>
        <v>0</v>
      </c>
      <c r="O88" s="35">
        <f t="shared" si="6"/>
        <v>0</v>
      </c>
    </row>
    <row r="89" spans="1:15" ht="28.8" x14ac:dyDescent="0.3">
      <c r="A89" s="16" t="s">
        <v>20</v>
      </c>
      <c r="B89" s="16" t="s">
        <v>44</v>
      </c>
      <c r="C89" s="16" t="s">
        <v>49</v>
      </c>
      <c r="D89" s="16" t="s">
        <v>31</v>
      </c>
      <c r="E89" s="16" t="s">
        <v>19</v>
      </c>
      <c r="F89" s="33"/>
      <c r="G89" s="33"/>
      <c r="H89" s="33"/>
      <c r="I89" s="34"/>
      <c r="J89" s="13">
        <f>SUM(F89,G89)*Table1[[#This Row],[Servicing Frequency Per Year (enter 1, 2,   3 etc)]]</f>
        <v>0</v>
      </c>
      <c r="K89" s="28">
        <f>SUM(Table1[[#This Row],[Planned maintenance &amp; reactive repair - labour costs only. ]])</f>
        <v>0</v>
      </c>
      <c r="L89" s="4">
        <f t="shared" si="4"/>
        <v>0</v>
      </c>
      <c r="N89" s="35">
        <f t="shared" si="5"/>
        <v>0</v>
      </c>
      <c r="O89" s="35">
        <f t="shared" si="6"/>
        <v>0</v>
      </c>
    </row>
    <row r="90" spans="1:15" ht="28.8" x14ac:dyDescent="0.3">
      <c r="A90" s="16" t="s">
        <v>50</v>
      </c>
      <c r="B90" s="16" t="s">
        <v>51</v>
      </c>
      <c r="C90" s="16" t="s">
        <v>52</v>
      </c>
      <c r="D90" s="16" t="s">
        <v>17</v>
      </c>
      <c r="E90" s="16">
        <v>1998</v>
      </c>
      <c r="F90" s="33"/>
      <c r="G90" s="33"/>
      <c r="H90" s="33"/>
      <c r="I90" s="34"/>
      <c r="J90" s="13">
        <f>SUM(F90,G90)*Table1[[#This Row],[Servicing Frequency Per Year (enter 1, 2,   3 etc)]]</f>
        <v>0</v>
      </c>
      <c r="K90" s="28">
        <f>SUM(Table1[[#This Row],[Planned maintenance &amp; reactive repair - labour costs only. ]])</f>
        <v>0</v>
      </c>
      <c r="L90" s="4">
        <f t="shared" si="4"/>
        <v>0</v>
      </c>
      <c r="N90" s="35">
        <f t="shared" si="5"/>
        <v>0</v>
      </c>
      <c r="O90" s="35">
        <f t="shared" si="6"/>
        <v>0</v>
      </c>
    </row>
    <row r="91" spans="1:15" ht="28.8" x14ac:dyDescent="0.3">
      <c r="A91" s="16" t="s">
        <v>50</v>
      </c>
      <c r="B91" s="16" t="s">
        <v>51</v>
      </c>
      <c r="C91" s="16" t="s">
        <v>52</v>
      </c>
      <c r="D91" s="16" t="s">
        <v>17</v>
      </c>
      <c r="E91" s="16">
        <v>1994</v>
      </c>
      <c r="F91" s="33"/>
      <c r="G91" s="33"/>
      <c r="H91" s="33"/>
      <c r="I91" s="34"/>
      <c r="J91" s="13">
        <f>SUM(F91,G91)*Table1[[#This Row],[Servicing Frequency Per Year (enter 1, 2,   3 etc)]]</f>
        <v>0</v>
      </c>
      <c r="K91" s="28">
        <f>SUM(Table1[[#This Row],[Planned maintenance &amp; reactive repair - labour costs only. ]])</f>
        <v>0</v>
      </c>
      <c r="L91" s="4">
        <f t="shared" si="4"/>
        <v>0</v>
      </c>
      <c r="N91" s="35">
        <f t="shared" si="5"/>
        <v>0</v>
      </c>
      <c r="O91" s="35">
        <f t="shared" si="6"/>
        <v>0</v>
      </c>
    </row>
    <row r="92" spans="1:15" ht="28.8" x14ac:dyDescent="0.3">
      <c r="A92" s="16" t="s">
        <v>50</v>
      </c>
      <c r="B92" s="16" t="s">
        <v>51</v>
      </c>
      <c r="C92" s="16" t="s">
        <v>22</v>
      </c>
      <c r="D92" s="16" t="s">
        <v>53</v>
      </c>
      <c r="E92" s="16">
        <v>1994</v>
      </c>
      <c r="F92" s="33"/>
      <c r="G92" s="33"/>
      <c r="H92" s="33"/>
      <c r="I92" s="34"/>
      <c r="J92" s="13">
        <f>SUM(F92,G92)*Table1[[#This Row],[Servicing Frequency Per Year (enter 1, 2,   3 etc)]]</f>
        <v>0</v>
      </c>
      <c r="K92" s="28">
        <f>SUM(Table1[[#This Row],[Planned maintenance &amp; reactive repair - labour costs only. ]])</f>
        <v>0</v>
      </c>
      <c r="L92" s="4">
        <f t="shared" si="4"/>
        <v>0</v>
      </c>
      <c r="N92" s="35">
        <f t="shared" si="5"/>
        <v>0</v>
      </c>
      <c r="O92" s="35">
        <f t="shared" si="6"/>
        <v>0</v>
      </c>
    </row>
    <row r="93" spans="1:15" x14ac:dyDescent="0.3">
      <c r="A93" s="16" t="s">
        <v>50</v>
      </c>
      <c r="B93" s="16" t="s">
        <v>51</v>
      </c>
      <c r="C93" s="16" t="s">
        <v>22</v>
      </c>
      <c r="D93" s="16" t="s">
        <v>41</v>
      </c>
      <c r="E93" s="16">
        <v>2015</v>
      </c>
      <c r="F93" s="33"/>
      <c r="G93" s="33"/>
      <c r="H93" s="33"/>
      <c r="I93" s="34"/>
      <c r="J93" s="13">
        <f>SUM(F93,G93)*Table1[[#This Row],[Servicing Frequency Per Year (enter 1, 2,   3 etc)]]</f>
        <v>0</v>
      </c>
      <c r="K93" s="28">
        <f>SUM(Table1[[#This Row],[Planned maintenance &amp; reactive repair - labour costs only. ]])</f>
        <v>0</v>
      </c>
      <c r="L93" s="4">
        <f t="shared" si="4"/>
        <v>0</v>
      </c>
      <c r="N93" s="35">
        <f t="shared" si="5"/>
        <v>0</v>
      </c>
      <c r="O93" s="35">
        <f t="shared" si="6"/>
        <v>0</v>
      </c>
    </row>
    <row r="94" spans="1:15" x14ac:dyDescent="0.3">
      <c r="A94" s="16" t="s">
        <v>50</v>
      </c>
      <c r="B94" s="16" t="s">
        <v>51</v>
      </c>
      <c r="C94" s="16" t="s">
        <v>22</v>
      </c>
      <c r="D94" s="16" t="s">
        <v>41</v>
      </c>
      <c r="E94" s="16">
        <v>2018</v>
      </c>
      <c r="F94" s="33"/>
      <c r="G94" s="33"/>
      <c r="H94" s="33"/>
      <c r="I94" s="34"/>
      <c r="J94" s="13">
        <f>SUM(F94,G94)*Table1[[#This Row],[Servicing Frequency Per Year (enter 1, 2,   3 etc)]]</f>
        <v>0</v>
      </c>
      <c r="K94" s="28">
        <f>SUM(Table1[[#This Row],[Planned maintenance &amp; reactive repair - labour costs only. ]])</f>
        <v>0</v>
      </c>
      <c r="L94" s="4">
        <f t="shared" si="4"/>
        <v>0</v>
      </c>
      <c r="N94" s="35">
        <f t="shared" si="5"/>
        <v>0</v>
      </c>
      <c r="O94" s="35">
        <f t="shared" si="6"/>
        <v>0</v>
      </c>
    </row>
    <row r="95" spans="1:15" x14ac:dyDescent="0.3">
      <c r="A95" s="16" t="s">
        <v>50</v>
      </c>
      <c r="B95" s="16" t="s">
        <v>51</v>
      </c>
      <c r="C95" s="16" t="s">
        <v>22</v>
      </c>
      <c r="D95" s="16" t="s">
        <v>41</v>
      </c>
      <c r="E95" s="16">
        <v>2015</v>
      </c>
      <c r="F95" s="33"/>
      <c r="G95" s="33"/>
      <c r="H95" s="33"/>
      <c r="I95" s="34"/>
      <c r="J95" s="13">
        <f>SUM(F95,G95)*Table1[[#This Row],[Servicing Frequency Per Year (enter 1, 2,   3 etc)]]</f>
        <v>0</v>
      </c>
      <c r="K95" s="28">
        <f>SUM(Table1[[#This Row],[Planned maintenance &amp; reactive repair - labour costs only. ]])</f>
        <v>0</v>
      </c>
      <c r="L95" s="4">
        <f t="shared" si="4"/>
        <v>0</v>
      </c>
      <c r="N95" s="35">
        <f t="shared" si="5"/>
        <v>0</v>
      </c>
      <c r="O95" s="35">
        <f t="shared" si="6"/>
        <v>0</v>
      </c>
    </row>
    <row r="96" spans="1:15" ht="28.8" x14ac:dyDescent="0.3">
      <c r="A96" s="16" t="s">
        <v>50</v>
      </c>
      <c r="B96" s="16" t="s">
        <v>51</v>
      </c>
      <c r="C96" s="16" t="s">
        <v>22</v>
      </c>
      <c r="D96" s="16" t="s">
        <v>53</v>
      </c>
      <c r="E96" s="16">
        <v>1994</v>
      </c>
      <c r="F96" s="33"/>
      <c r="G96" s="33"/>
      <c r="H96" s="33"/>
      <c r="I96" s="34"/>
      <c r="J96" s="13">
        <f>SUM(F96,G96)*Table1[[#This Row],[Servicing Frequency Per Year (enter 1, 2,   3 etc)]]</f>
        <v>0</v>
      </c>
      <c r="K96" s="28">
        <f>SUM(Table1[[#This Row],[Planned maintenance &amp; reactive repair - labour costs only. ]])</f>
        <v>0</v>
      </c>
      <c r="L96" s="4">
        <f t="shared" si="4"/>
        <v>0</v>
      </c>
      <c r="N96" s="35">
        <f t="shared" si="5"/>
        <v>0</v>
      </c>
      <c r="O96" s="35">
        <f t="shared" si="6"/>
        <v>0</v>
      </c>
    </row>
    <row r="97" spans="1:15" x14ac:dyDescent="0.3">
      <c r="A97" s="16" t="s">
        <v>50</v>
      </c>
      <c r="B97" s="16" t="s">
        <v>51</v>
      </c>
      <c r="C97" s="16" t="s">
        <v>18</v>
      </c>
      <c r="D97" s="16" t="s">
        <v>17</v>
      </c>
      <c r="E97" s="16">
        <v>1994</v>
      </c>
      <c r="F97" s="33"/>
      <c r="G97" s="33"/>
      <c r="H97" s="33"/>
      <c r="I97" s="34"/>
      <c r="J97" s="13">
        <f>SUM(F97,G97)*Table1[[#This Row],[Servicing Frequency Per Year (enter 1, 2,   3 etc)]]</f>
        <v>0</v>
      </c>
      <c r="K97" s="28">
        <f>SUM(Table1[[#This Row],[Planned maintenance &amp; reactive repair - labour costs only. ]])</f>
        <v>0</v>
      </c>
      <c r="L97" s="4">
        <f t="shared" si="4"/>
        <v>0</v>
      </c>
      <c r="N97" s="35">
        <f t="shared" si="5"/>
        <v>0</v>
      </c>
      <c r="O97" s="35">
        <f t="shared" si="6"/>
        <v>0</v>
      </c>
    </row>
    <row r="98" spans="1:15" ht="28.8" x14ac:dyDescent="0.3">
      <c r="A98" s="16" t="s">
        <v>50</v>
      </c>
      <c r="B98" s="16" t="s">
        <v>51</v>
      </c>
      <c r="C98" s="16" t="s">
        <v>30</v>
      </c>
      <c r="D98" s="16" t="s">
        <v>54</v>
      </c>
      <c r="E98" s="16">
        <v>2013</v>
      </c>
      <c r="F98" s="33"/>
      <c r="G98" s="33"/>
      <c r="H98" s="33"/>
      <c r="I98" s="34"/>
      <c r="J98" s="13">
        <f>SUM(F98,G98)*Table1[[#This Row],[Servicing Frequency Per Year (enter 1, 2,   3 etc)]]</f>
        <v>0</v>
      </c>
      <c r="K98" s="28">
        <f>SUM(Table1[[#This Row],[Planned maintenance &amp; reactive repair - labour costs only. ]])</f>
        <v>0</v>
      </c>
      <c r="L98" s="4">
        <f t="shared" si="4"/>
        <v>0</v>
      </c>
      <c r="N98" s="35">
        <f t="shared" si="5"/>
        <v>0</v>
      </c>
      <c r="O98" s="35">
        <f t="shared" si="6"/>
        <v>0</v>
      </c>
    </row>
    <row r="99" spans="1:15" ht="28.8" x14ac:dyDescent="0.3">
      <c r="A99" s="16" t="s">
        <v>50</v>
      </c>
      <c r="B99" s="16" t="s">
        <v>51</v>
      </c>
      <c r="C99" s="16" t="s">
        <v>30</v>
      </c>
      <c r="D99" s="16" t="s">
        <v>55</v>
      </c>
      <c r="E99" s="16">
        <v>2014</v>
      </c>
      <c r="F99" s="33"/>
      <c r="G99" s="33"/>
      <c r="H99" s="33"/>
      <c r="I99" s="34"/>
      <c r="J99" s="13">
        <f>SUM(F99,G99)*Table1[[#This Row],[Servicing Frequency Per Year (enter 1, 2,   3 etc)]]</f>
        <v>0</v>
      </c>
      <c r="K99" s="28">
        <f>SUM(Table1[[#This Row],[Planned maintenance &amp; reactive repair - labour costs only. ]])</f>
        <v>0</v>
      </c>
      <c r="L99" s="4">
        <f t="shared" si="4"/>
        <v>0</v>
      </c>
      <c r="N99" s="35">
        <f t="shared" si="5"/>
        <v>0</v>
      </c>
      <c r="O99" s="35">
        <f t="shared" si="6"/>
        <v>0</v>
      </c>
    </row>
    <row r="100" spans="1:15" x14ac:dyDescent="0.3">
      <c r="A100" s="16" t="s">
        <v>50</v>
      </c>
      <c r="B100" s="16" t="s">
        <v>56</v>
      </c>
      <c r="C100" s="16" t="s">
        <v>32</v>
      </c>
      <c r="D100" s="16" t="s">
        <v>57</v>
      </c>
      <c r="E100" s="16" t="s">
        <v>19</v>
      </c>
      <c r="F100" s="33"/>
      <c r="G100" s="33"/>
      <c r="H100" s="33"/>
      <c r="I100" s="34"/>
      <c r="J100" s="13">
        <f>SUM(F100,G100)*Table1[[#This Row],[Servicing Frequency Per Year (enter 1, 2,   3 etc)]]</f>
        <v>0</v>
      </c>
      <c r="K100" s="28">
        <f>SUM(Table1[[#This Row],[Planned maintenance &amp; reactive repair - labour costs only. ]])</f>
        <v>0</v>
      </c>
      <c r="L100" s="4">
        <f t="shared" si="4"/>
        <v>0</v>
      </c>
      <c r="N100" s="35">
        <f t="shared" si="5"/>
        <v>0</v>
      </c>
      <c r="O100" s="35">
        <f t="shared" si="6"/>
        <v>0</v>
      </c>
    </row>
    <row r="101" spans="1:15" x14ac:dyDescent="0.3">
      <c r="A101" s="16" t="s">
        <v>50</v>
      </c>
      <c r="B101" s="16" t="s">
        <v>56</v>
      </c>
      <c r="C101" s="16" t="s">
        <v>32</v>
      </c>
      <c r="D101" s="16" t="s">
        <v>55</v>
      </c>
      <c r="E101" s="16">
        <v>2014</v>
      </c>
      <c r="F101" s="33"/>
      <c r="G101" s="33"/>
      <c r="H101" s="33"/>
      <c r="I101" s="34"/>
      <c r="J101" s="13">
        <f>SUM(F101,G101)*Table1[[#This Row],[Servicing Frequency Per Year (enter 1, 2,   3 etc)]]</f>
        <v>0</v>
      </c>
      <c r="K101" s="28">
        <f>SUM(Table1[[#This Row],[Planned maintenance &amp; reactive repair - labour costs only. ]])</f>
        <v>0</v>
      </c>
      <c r="L101" s="4">
        <f t="shared" si="4"/>
        <v>0</v>
      </c>
      <c r="N101" s="35">
        <f t="shared" si="5"/>
        <v>0</v>
      </c>
      <c r="O101" s="35">
        <f t="shared" si="6"/>
        <v>0</v>
      </c>
    </row>
    <row r="102" spans="1:15" x14ac:dyDescent="0.3">
      <c r="A102" s="16" t="s">
        <v>50</v>
      </c>
      <c r="B102" s="16" t="s">
        <v>56</v>
      </c>
      <c r="C102" s="16" t="s">
        <v>47</v>
      </c>
      <c r="D102" s="16" t="s">
        <v>58</v>
      </c>
      <c r="E102" s="16" t="s">
        <v>19</v>
      </c>
      <c r="F102" s="33"/>
      <c r="G102" s="33"/>
      <c r="H102" s="33"/>
      <c r="I102" s="34"/>
      <c r="J102" s="13">
        <f>SUM(F102,G102)*Table1[[#This Row],[Servicing Frequency Per Year (enter 1, 2,   3 etc)]]</f>
        <v>0</v>
      </c>
      <c r="K102" s="28">
        <f>SUM(Table1[[#This Row],[Planned maintenance &amp; reactive repair - labour costs only. ]])</f>
        <v>0</v>
      </c>
      <c r="L102" s="4">
        <f t="shared" si="4"/>
        <v>0</v>
      </c>
      <c r="N102" s="35">
        <f t="shared" si="5"/>
        <v>0</v>
      </c>
      <c r="O102" s="35">
        <f t="shared" si="6"/>
        <v>0</v>
      </c>
    </row>
    <row r="103" spans="1:15" x14ac:dyDescent="0.3">
      <c r="A103" s="16" t="s">
        <v>50</v>
      </c>
      <c r="B103" s="16" t="s">
        <v>56</v>
      </c>
      <c r="C103" s="16" t="s">
        <v>47</v>
      </c>
      <c r="D103" s="16" t="s">
        <v>59</v>
      </c>
      <c r="E103" s="16">
        <v>2015</v>
      </c>
      <c r="F103" s="33"/>
      <c r="G103" s="33"/>
      <c r="H103" s="33"/>
      <c r="I103" s="34"/>
      <c r="J103" s="13">
        <f>SUM(F103,G103)*Table1[[#This Row],[Servicing Frequency Per Year (enter 1, 2,   3 etc)]]</f>
        <v>0</v>
      </c>
      <c r="K103" s="28">
        <f>SUM(Table1[[#This Row],[Planned maintenance &amp; reactive repair - labour costs only. ]])</f>
        <v>0</v>
      </c>
      <c r="L103" s="4">
        <f t="shared" si="4"/>
        <v>0</v>
      </c>
      <c r="N103" s="35">
        <f t="shared" si="5"/>
        <v>0</v>
      </c>
      <c r="O103" s="35">
        <f t="shared" si="6"/>
        <v>0</v>
      </c>
    </row>
    <row r="104" spans="1:15" x14ac:dyDescent="0.3">
      <c r="A104" s="16" t="s">
        <v>50</v>
      </c>
      <c r="B104" s="16" t="s">
        <v>56</v>
      </c>
      <c r="C104" s="16" t="s">
        <v>47</v>
      </c>
      <c r="D104" s="16" t="s">
        <v>59</v>
      </c>
      <c r="E104" s="16">
        <v>2017</v>
      </c>
      <c r="F104" s="33"/>
      <c r="G104" s="33"/>
      <c r="H104" s="33"/>
      <c r="I104" s="34"/>
      <c r="J104" s="13">
        <f>SUM(F104,G104)*Table1[[#This Row],[Servicing Frequency Per Year (enter 1, 2,   3 etc)]]</f>
        <v>0</v>
      </c>
      <c r="K104" s="28">
        <f>SUM(Table1[[#This Row],[Planned maintenance &amp; reactive repair - labour costs only. ]])</f>
        <v>0</v>
      </c>
      <c r="L104" s="4">
        <f t="shared" si="4"/>
        <v>0</v>
      </c>
      <c r="N104" s="35">
        <f t="shared" si="5"/>
        <v>0</v>
      </c>
      <c r="O104" s="35">
        <f t="shared" si="6"/>
        <v>0</v>
      </c>
    </row>
    <row r="105" spans="1:15" ht="28.8" x14ac:dyDescent="0.3">
      <c r="A105" s="16" t="s">
        <v>50</v>
      </c>
      <c r="B105" s="16" t="s">
        <v>56</v>
      </c>
      <c r="C105" s="16" t="s">
        <v>60</v>
      </c>
      <c r="D105" s="16" t="s">
        <v>53</v>
      </c>
      <c r="E105" s="16">
        <v>1998</v>
      </c>
      <c r="F105" s="33"/>
      <c r="G105" s="33"/>
      <c r="H105" s="33"/>
      <c r="I105" s="34"/>
      <c r="J105" s="13">
        <f>SUM(F105,G105)*Table1[[#This Row],[Servicing Frequency Per Year (enter 1, 2,   3 etc)]]</f>
        <v>0</v>
      </c>
      <c r="K105" s="28">
        <f>SUM(Table1[[#This Row],[Planned maintenance &amp; reactive repair - labour costs only. ]])</f>
        <v>0</v>
      </c>
      <c r="L105" s="4">
        <f t="shared" si="4"/>
        <v>0</v>
      </c>
      <c r="N105" s="35">
        <f t="shared" si="5"/>
        <v>0</v>
      </c>
      <c r="O105" s="35">
        <f t="shared" si="6"/>
        <v>0</v>
      </c>
    </row>
    <row r="106" spans="1:15" ht="28.8" x14ac:dyDescent="0.3">
      <c r="A106" s="16" t="s">
        <v>50</v>
      </c>
      <c r="B106" s="16" t="s">
        <v>56</v>
      </c>
      <c r="C106" s="16" t="s">
        <v>61</v>
      </c>
      <c r="D106" s="16" t="s">
        <v>36</v>
      </c>
      <c r="E106" s="16">
        <v>2014</v>
      </c>
      <c r="F106" s="33"/>
      <c r="G106" s="33"/>
      <c r="H106" s="33"/>
      <c r="I106" s="34"/>
      <c r="J106" s="13">
        <f>SUM(F106,G106)*Table1[[#This Row],[Servicing Frequency Per Year (enter 1, 2,   3 etc)]]</f>
        <v>0</v>
      </c>
      <c r="K106" s="28">
        <f>SUM(Table1[[#This Row],[Planned maintenance &amp; reactive repair - labour costs only. ]])</f>
        <v>0</v>
      </c>
      <c r="L106" s="4">
        <f t="shared" si="4"/>
        <v>0</v>
      </c>
      <c r="N106" s="35">
        <f t="shared" si="5"/>
        <v>0</v>
      </c>
      <c r="O106" s="35">
        <f t="shared" si="6"/>
        <v>0</v>
      </c>
    </row>
    <row r="107" spans="1:15" ht="28.8" x14ac:dyDescent="0.3">
      <c r="A107" s="16" t="s">
        <v>50</v>
      </c>
      <c r="B107" s="16" t="s">
        <v>56</v>
      </c>
      <c r="C107" s="16" t="s">
        <v>61</v>
      </c>
      <c r="D107" s="16" t="s">
        <v>36</v>
      </c>
      <c r="E107" s="16">
        <v>2014</v>
      </c>
      <c r="F107" s="33"/>
      <c r="G107" s="33"/>
      <c r="H107" s="33"/>
      <c r="I107" s="34"/>
      <c r="J107" s="13">
        <f>SUM(F107,G107)*Table1[[#This Row],[Servicing Frequency Per Year (enter 1, 2,   3 etc)]]</f>
        <v>0</v>
      </c>
      <c r="K107" s="28">
        <f>SUM(Table1[[#This Row],[Planned maintenance &amp; reactive repair - labour costs only. ]])</f>
        <v>0</v>
      </c>
      <c r="L107" s="4">
        <f t="shared" si="4"/>
        <v>0</v>
      </c>
      <c r="N107" s="35">
        <f t="shared" si="5"/>
        <v>0</v>
      </c>
      <c r="O107" s="35">
        <f t="shared" si="6"/>
        <v>0</v>
      </c>
    </row>
    <row r="108" spans="1:15" ht="28.8" x14ac:dyDescent="0.3">
      <c r="A108" s="16" t="s">
        <v>50</v>
      </c>
      <c r="B108" s="16" t="s">
        <v>56</v>
      </c>
      <c r="C108" s="16" t="s">
        <v>61</v>
      </c>
      <c r="D108" s="16" t="s">
        <v>36</v>
      </c>
      <c r="E108" s="16">
        <v>2014</v>
      </c>
      <c r="F108" s="33"/>
      <c r="G108" s="33"/>
      <c r="H108" s="33"/>
      <c r="I108" s="34"/>
      <c r="J108" s="13">
        <f>SUM(F108,G108)*Table1[[#This Row],[Servicing Frequency Per Year (enter 1, 2,   3 etc)]]</f>
        <v>0</v>
      </c>
      <c r="K108" s="28">
        <f>SUM(Table1[[#This Row],[Planned maintenance &amp; reactive repair - labour costs only. ]])</f>
        <v>0</v>
      </c>
      <c r="L108" s="4">
        <f t="shared" si="4"/>
        <v>0</v>
      </c>
      <c r="N108" s="35">
        <f t="shared" si="5"/>
        <v>0</v>
      </c>
      <c r="O108" s="35">
        <f t="shared" si="6"/>
        <v>0</v>
      </c>
    </row>
    <row r="109" spans="1:15" ht="28.8" x14ac:dyDescent="0.3">
      <c r="A109" s="16" t="s">
        <v>50</v>
      </c>
      <c r="B109" s="16" t="s">
        <v>56</v>
      </c>
      <c r="C109" s="16" t="s">
        <v>61</v>
      </c>
      <c r="D109" s="16" t="s">
        <v>36</v>
      </c>
      <c r="E109" s="16">
        <v>2014</v>
      </c>
      <c r="F109" s="33"/>
      <c r="G109" s="33"/>
      <c r="H109" s="33"/>
      <c r="I109" s="34"/>
      <c r="J109" s="13">
        <f>SUM(F109,G109)*Table1[[#This Row],[Servicing Frequency Per Year (enter 1, 2,   3 etc)]]</f>
        <v>0</v>
      </c>
      <c r="K109" s="28">
        <f>SUM(Table1[[#This Row],[Planned maintenance &amp; reactive repair - labour costs only. ]])</f>
        <v>0</v>
      </c>
      <c r="L109" s="4">
        <f t="shared" si="4"/>
        <v>0</v>
      </c>
      <c r="N109" s="35">
        <f t="shared" si="5"/>
        <v>0</v>
      </c>
      <c r="O109" s="35">
        <f t="shared" si="6"/>
        <v>0</v>
      </c>
    </row>
    <row r="110" spans="1:15" ht="28.8" x14ac:dyDescent="0.3">
      <c r="A110" s="16" t="s">
        <v>50</v>
      </c>
      <c r="B110" s="16" t="s">
        <v>56</v>
      </c>
      <c r="C110" s="16" t="s">
        <v>61</v>
      </c>
      <c r="D110" s="16" t="s">
        <v>36</v>
      </c>
      <c r="E110" s="16">
        <v>2014</v>
      </c>
      <c r="F110" s="33"/>
      <c r="G110" s="33"/>
      <c r="H110" s="33"/>
      <c r="I110" s="34"/>
      <c r="J110" s="13">
        <f>SUM(F110,G110)*Table1[[#This Row],[Servicing Frequency Per Year (enter 1, 2,   3 etc)]]</f>
        <v>0</v>
      </c>
      <c r="K110" s="28">
        <f>SUM(Table1[[#This Row],[Planned maintenance &amp; reactive repair - labour costs only. ]])</f>
        <v>0</v>
      </c>
      <c r="L110" s="4">
        <f t="shared" ref="L110:L141" si="7">SUM(J110,K110)</f>
        <v>0</v>
      </c>
      <c r="N110" s="35">
        <f t="shared" si="5"/>
        <v>0</v>
      </c>
      <c r="O110" s="35">
        <f t="shared" si="6"/>
        <v>0</v>
      </c>
    </row>
    <row r="111" spans="1:15" ht="28.8" x14ac:dyDescent="0.3">
      <c r="A111" s="16" t="s">
        <v>50</v>
      </c>
      <c r="B111" s="16" t="s">
        <v>56</v>
      </c>
      <c r="C111" s="16" t="s">
        <v>61</v>
      </c>
      <c r="D111" s="16" t="s">
        <v>36</v>
      </c>
      <c r="E111" s="16">
        <v>2014</v>
      </c>
      <c r="F111" s="33"/>
      <c r="G111" s="33"/>
      <c r="H111" s="33"/>
      <c r="I111" s="34"/>
      <c r="J111" s="13">
        <f>SUM(F111,G111)*Table1[[#This Row],[Servicing Frequency Per Year (enter 1, 2,   3 etc)]]</f>
        <v>0</v>
      </c>
      <c r="K111" s="28">
        <f>SUM(Table1[[#This Row],[Planned maintenance &amp; reactive repair - labour costs only. ]])</f>
        <v>0</v>
      </c>
      <c r="L111" s="4">
        <f t="shared" si="7"/>
        <v>0</v>
      </c>
      <c r="N111" s="35">
        <f t="shared" si="5"/>
        <v>0</v>
      </c>
      <c r="O111" s="35">
        <f t="shared" si="6"/>
        <v>0</v>
      </c>
    </row>
    <row r="112" spans="1:15" ht="28.8" x14ac:dyDescent="0.3">
      <c r="A112" s="16" t="s">
        <v>50</v>
      </c>
      <c r="B112" s="16" t="s">
        <v>56</v>
      </c>
      <c r="C112" s="16" t="s">
        <v>61</v>
      </c>
      <c r="D112" s="16" t="s">
        <v>36</v>
      </c>
      <c r="E112" s="16">
        <v>2014</v>
      </c>
      <c r="F112" s="33"/>
      <c r="G112" s="33"/>
      <c r="H112" s="33"/>
      <c r="I112" s="34"/>
      <c r="J112" s="13">
        <f>SUM(F112,G112)*Table1[[#This Row],[Servicing Frequency Per Year (enter 1, 2,   3 etc)]]</f>
        <v>0</v>
      </c>
      <c r="K112" s="28">
        <f>SUM(Table1[[#This Row],[Planned maintenance &amp; reactive repair - labour costs only. ]])</f>
        <v>0</v>
      </c>
      <c r="L112" s="4">
        <f t="shared" si="7"/>
        <v>0</v>
      </c>
      <c r="N112" s="35">
        <f t="shared" si="5"/>
        <v>0</v>
      </c>
      <c r="O112" s="35">
        <f t="shared" si="6"/>
        <v>0</v>
      </c>
    </row>
    <row r="113" spans="1:15" ht="28.8" x14ac:dyDescent="0.3">
      <c r="A113" s="16" t="s">
        <v>50</v>
      </c>
      <c r="B113" s="16" t="s">
        <v>56</v>
      </c>
      <c r="C113" s="16" t="s">
        <v>61</v>
      </c>
      <c r="D113" s="16" t="s">
        <v>36</v>
      </c>
      <c r="E113" s="16">
        <v>2014</v>
      </c>
      <c r="F113" s="33"/>
      <c r="G113" s="33"/>
      <c r="H113" s="33"/>
      <c r="I113" s="34"/>
      <c r="J113" s="13">
        <f>SUM(F113,G113)*Table1[[#This Row],[Servicing Frequency Per Year (enter 1, 2,   3 etc)]]</f>
        <v>0</v>
      </c>
      <c r="K113" s="28">
        <f>SUM(Table1[[#This Row],[Planned maintenance &amp; reactive repair - labour costs only. ]])</f>
        <v>0</v>
      </c>
      <c r="L113" s="4">
        <f t="shared" si="7"/>
        <v>0</v>
      </c>
      <c r="N113" s="35">
        <f t="shared" si="5"/>
        <v>0</v>
      </c>
      <c r="O113" s="35">
        <f t="shared" si="6"/>
        <v>0</v>
      </c>
    </row>
    <row r="114" spans="1:15" ht="28.8" x14ac:dyDescent="0.3">
      <c r="A114" s="16" t="s">
        <v>50</v>
      </c>
      <c r="B114" s="16" t="s">
        <v>56</v>
      </c>
      <c r="C114" s="16" t="s">
        <v>62</v>
      </c>
      <c r="D114" s="16" t="s">
        <v>63</v>
      </c>
      <c r="E114" s="16" t="s">
        <v>63</v>
      </c>
      <c r="F114" s="33"/>
      <c r="G114" s="33"/>
      <c r="H114" s="33"/>
      <c r="I114" s="34"/>
      <c r="J114" s="13">
        <f>SUM(F114,G114)*Table1[[#This Row],[Servicing Frequency Per Year (enter 1, 2,   3 etc)]]</f>
        <v>0</v>
      </c>
      <c r="K114" s="28">
        <f>SUM(Table1[[#This Row],[Planned maintenance &amp; reactive repair - labour costs only. ]])</f>
        <v>0</v>
      </c>
      <c r="L114" s="4">
        <f t="shared" si="7"/>
        <v>0</v>
      </c>
      <c r="N114" s="35">
        <f t="shared" si="5"/>
        <v>0</v>
      </c>
      <c r="O114" s="35">
        <f t="shared" si="6"/>
        <v>0</v>
      </c>
    </row>
    <row r="115" spans="1:15" x14ac:dyDescent="0.3">
      <c r="A115" s="16" t="s">
        <v>64</v>
      </c>
      <c r="B115" s="16" t="s">
        <v>65</v>
      </c>
      <c r="C115" s="16" t="s">
        <v>47</v>
      </c>
      <c r="D115" s="16" t="s">
        <v>69</v>
      </c>
      <c r="E115" s="16">
        <v>2006</v>
      </c>
      <c r="F115" s="33"/>
      <c r="G115" s="33"/>
      <c r="H115" s="33"/>
      <c r="I115" s="34"/>
      <c r="J115" s="13">
        <f>SUM(F115,G115)*Table1[[#This Row],[Servicing Frequency Per Year (enter 1, 2,   3 etc)]]</f>
        <v>0</v>
      </c>
      <c r="K115" s="28">
        <f>SUM(Table1[[#This Row],[Planned maintenance &amp; reactive repair - labour costs only. ]])</f>
        <v>0</v>
      </c>
      <c r="L115" s="4">
        <f t="shared" si="7"/>
        <v>0</v>
      </c>
      <c r="N115" s="35">
        <f t="shared" si="5"/>
        <v>0</v>
      </c>
      <c r="O115" s="35">
        <f t="shared" si="6"/>
        <v>0</v>
      </c>
    </row>
    <row r="116" spans="1:15" x14ac:dyDescent="0.3">
      <c r="A116" s="16" t="s">
        <v>64</v>
      </c>
      <c r="B116" s="16" t="s">
        <v>65</v>
      </c>
      <c r="C116" s="16" t="s">
        <v>47</v>
      </c>
      <c r="D116" s="16" t="s">
        <v>70</v>
      </c>
      <c r="E116" s="16">
        <v>1997</v>
      </c>
      <c r="F116" s="33"/>
      <c r="G116" s="33"/>
      <c r="H116" s="33"/>
      <c r="I116" s="34"/>
      <c r="J116" s="13">
        <f>SUM(F116,G116)*Table1[[#This Row],[Servicing Frequency Per Year (enter 1, 2,   3 etc)]]</f>
        <v>0</v>
      </c>
      <c r="K116" s="28">
        <f>SUM(Table1[[#This Row],[Planned maintenance &amp; reactive repair - labour costs only. ]])</f>
        <v>0</v>
      </c>
      <c r="L116" s="4">
        <f t="shared" si="7"/>
        <v>0</v>
      </c>
      <c r="N116" s="35">
        <f t="shared" si="5"/>
        <v>0</v>
      </c>
      <c r="O116" s="35">
        <f t="shared" si="6"/>
        <v>0</v>
      </c>
    </row>
    <row r="117" spans="1:15" x14ac:dyDescent="0.3">
      <c r="A117" s="16" t="s">
        <v>71</v>
      </c>
      <c r="B117" s="16" t="s">
        <v>72</v>
      </c>
      <c r="C117" s="16" t="s">
        <v>73</v>
      </c>
      <c r="D117" s="16" t="s">
        <v>74</v>
      </c>
      <c r="E117" s="16" t="s">
        <v>19</v>
      </c>
      <c r="F117" s="33"/>
      <c r="G117" s="33"/>
      <c r="H117" s="33"/>
      <c r="I117" s="34"/>
      <c r="J117" s="13">
        <f>SUM(F117,G117)*Table1[[#This Row],[Servicing Frequency Per Year (enter 1, 2,   3 etc)]]</f>
        <v>0</v>
      </c>
      <c r="K117" s="28">
        <f>SUM(Table1[[#This Row],[Planned maintenance &amp; reactive repair - labour costs only. ]])</f>
        <v>0</v>
      </c>
      <c r="L117" s="4">
        <f t="shared" si="7"/>
        <v>0</v>
      </c>
      <c r="N117" s="35">
        <f t="shared" si="5"/>
        <v>0</v>
      </c>
      <c r="O117" s="35">
        <f t="shared" si="6"/>
        <v>0</v>
      </c>
    </row>
    <row r="118" spans="1:15" x14ac:dyDescent="0.3">
      <c r="A118" s="16" t="s">
        <v>71</v>
      </c>
      <c r="B118" s="16" t="s">
        <v>72</v>
      </c>
      <c r="C118" s="16" t="s">
        <v>73</v>
      </c>
      <c r="D118" s="16" t="s">
        <v>74</v>
      </c>
      <c r="E118" s="16" t="s">
        <v>19</v>
      </c>
      <c r="F118" s="33"/>
      <c r="G118" s="33"/>
      <c r="H118" s="33"/>
      <c r="I118" s="34"/>
      <c r="J118" s="13">
        <f>SUM(F118,G118)*Table1[[#This Row],[Servicing Frequency Per Year (enter 1, 2,   3 etc)]]</f>
        <v>0</v>
      </c>
      <c r="K118" s="28">
        <f>SUM(Table1[[#This Row],[Planned maintenance &amp; reactive repair - labour costs only. ]])</f>
        <v>0</v>
      </c>
      <c r="L118" s="4">
        <f t="shared" si="7"/>
        <v>0</v>
      </c>
      <c r="N118" s="35">
        <f t="shared" si="5"/>
        <v>0</v>
      </c>
      <c r="O118" s="35">
        <f t="shared" si="6"/>
        <v>0</v>
      </c>
    </row>
    <row r="119" spans="1:15" ht="43.2" x14ac:dyDescent="0.3">
      <c r="A119" s="16" t="s">
        <v>71</v>
      </c>
      <c r="B119" s="16" t="s">
        <v>72</v>
      </c>
      <c r="C119" s="16" t="s">
        <v>76</v>
      </c>
      <c r="D119" s="16" t="s">
        <v>77</v>
      </c>
      <c r="E119" s="16">
        <v>1987</v>
      </c>
      <c r="F119" s="33"/>
      <c r="G119" s="33"/>
      <c r="H119" s="33"/>
      <c r="I119" s="34"/>
      <c r="J119" s="13">
        <f>SUM(F119,G119)*Table1[[#This Row],[Servicing Frequency Per Year (enter 1, 2,   3 etc)]]</f>
        <v>0</v>
      </c>
      <c r="K119" s="28">
        <f>SUM(Table1[[#This Row],[Planned maintenance &amp; reactive repair - labour costs only. ]])</f>
        <v>0</v>
      </c>
      <c r="L119" s="4">
        <f t="shared" si="7"/>
        <v>0</v>
      </c>
      <c r="N119" s="35">
        <f t="shared" si="5"/>
        <v>0</v>
      </c>
      <c r="O119" s="35">
        <f t="shared" si="6"/>
        <v>0</v>
      </c>
    </row>
    <row r="120" spans="1:15" x14ac:dyDescent="0.3">
      <c r="A120" s="16" t="s">
        <v>71</v>
      </c>
      <c r="B120" s="16" t="s">
        <v>78</v>
      </c>
      <c r="C120" s="16" t="s">
        <v>79</v>
      </c>
      <c r="D120" s="16" t="s">
        <v>68</v>
      </c>
      <c r="E120" s="16">
        <v>1997</v>
      </c>
      <c r="F120" s="33"/>
      <c r="G120" s="33"/>
      <c r="H120" s="33"/>
      <c r="I120" s="34"/>
      <c r="J120" s="13">
        <f>SUM(F120,G120)*Table1[[#This Row],[Servicing Frequency Per Year (enter 1, 2,   3 etc)]]</f>
        <v>0</v>
      </c>
      <c r="K120" s="28">
        <f>SUM(Table1[[#This Row],[Planned maintenance &amp; reactive repair - labour costs only. ]])</f>
        <v>0</v>
      </c>
      <c r="L120" s="4">
        <f t="shared" si="7"/>
        <v>0</v>
      </c>
      <c r="N120" s="35">
        <f t="shared" si="5"/>
        <v>0</v>
      </c>
      <c r="O120" s="35">
        <f t="shared" si="6"/>
        <v>0</v>
      </c>
    </row>
    <row r="121" spans="1:15" x14ac:dyDescent="0.3">
      <c r="A121" s="16" t="s">
        <v>71</v>
      </c>
      <c r="B121" s="16" t="s">
        <v>72</v>
      </c>
      <c r="C121" s="16" t="s">
        <v>80</v>
      </c>
      <c r="D121" s="16" t="s">
        <v>33</v>
      </c>
      <c r="E121" s="16" t="s">
        <v>19</v>
      </c>
      <c r="F121" s="33"/>
      <c r="G121" s="33"/>
      <c r="H121" s="33"/>
      <c r="I121" s="34"/>
      <c r="J121" s="13">
        <f>SUM(F121,G121)*Table1[[#This Row],[Servicing Frequency Per Year (enter 1, 2,   3 etc)]]</f>
        <v>0</v>
      </c>
      <c r="K121" s="28">
        <f>SUM(Table1[[#This Row],[Planned maintenance &amp; reactive repair - labour costs only. ]])</f>
        <v>0</v>
      </c>
      <c r="L121" s="4">
        <f t="shared" si="7"/>
        <v>0</v>
      </c>
      <c r="N121" s="35">
        <f t="shared" si="5"/>
        <v>0</v>
      </c>
      <c r="O121" s="35">
        <f t="shared" si="6"/>
        <v>0</v>
      </c>
    </row>
    <row r="122" spans="1:15" x14ac:dyDescent="0.3">
      <c r="A122" s="16" t="s">
        <v>71</v>
      </c>
      <c r="B122" s="16" t="s">
        <v>72</v>
      </c>
      <c r="C122" s="16" t="s">
        <v>18</v>
      </c>
      <c r="D122" s="16" t="s">
        <v>17</v>
      </c>
      <c r="E122" s="16" t="s">
        <v>19</v>
      </c>
      <c r="F122" s="33"/>
      <c r="G122" s="33"/>
      <c r="H122" s="33"/>
      <c r="I122" s="34"/>
      <c r="J122" s="13">
        <f>SUM(F122,G122)*Table1[[#This Row],[Servicing Frequency Per Year (enter 1, 2,   3 etc)]]</f>
        <v>0</v>
      </c>
      <c r="K122" s="28">
        <f>SUM(Table1[[#This Row],[Planned maintenance &amp; reactive repair - labour costs only. ]])</f>
        <v>0</v>
      </c>
      <c r="L122" s="4">
        <f t="shared" si="7"/>
        <v>0</v>
      </c>
      <c r="N122" s="35">
        <f t="shared" si="5"/>
        <v>0</v>
      </c>
      <c r="O122" s="35">
        <f t="shared" si="6"/>
        <v>0</v>
      </c>
    </row>
    <row r="123" spans="1:15" ht="28.8" x14ac:dyDescent="0.3">
      <c r="A123" s="17" t="s">
        <v>71</v>
      </c>
      <c r="B123" s="17" t="s">
        <v>81</v>
      </c>
      <c r="C123" s="17" t="s">
        <v>82</v>
      </c>
      <c r="D123" s="17" t="s">
        <v>83</v>
      </c>
      <c r="E123" s="17">
        <v>2018</v>
      </c>
      <c r="F123" s="33"/>
      <c r="G123" s="33"/>
      <c r="H123" s="33"/>
      <c r="I123" s="34"/>
      <c r="J123" s="13">
        <f>SUM(F123,G123)*Table1[[#This Row],[Servicing Frequency Per Year (enter 1, 2,   3 etc)]]</f>
        <v>0</v>
      </c>
      <c r="K123" s="28">
        <f>SUM(Table1[[#This Row],[Planned maintenance &amp; reactive repair - labour costs only. ]])</f>
        <v>0</v>
      </c>
      <c r="L123" s="4">
        <f t="shared" si="7"/>
        <v>0</v>
      </c>
      <c r="N123" s="35">
        <f t="shared" si="5"/>
        <v>0</v>
      </c>
      <c r="O123" s="35">
        <f t="shared" si="6"/>
        <v>0</v>
      </c>
    </row>
    <row r="124" spans="1:15" ht="28.8" x14ac:dyDescent="0.3">
      <c r="A124" s="16" t="s">
        <v>71</v>
      </c>
      <c r="B124" s="16" t="s">
        <v>72</v>
      </c>
      <c r="C124" s="16" t="s">
        <v>84</v>
      </c>
      <c r="D124" s="16" t="s">
        <v>31</v>
      </c>
      <c r="E124" s="16" t="s">
        <v>19</v>
      </c>
      <c r="F124" s="33"/>
      <c r="G124" s="33"/>
      <c r="H124" s="33"/>
      <c r="I124" s="34"/>
      <c r="J124" s="13">
        <f>SUM(F124,G124)*Table1[[#This Row],[Servicing Frequency Per Year (enter 1, 2,   3 etc)]]</f>
        <v>0</v>
      </c>
      <c r="K124" s="28">
        <f>SUM(Table1[[#This Row],[Planned maintenance &amp; reactive repair - labour costs only. ]])</f>
        <v>0</v>
      </c>
      <c r="L124" s="4">
        <f t="shared" si="7"/>
        <v>0</v>
      </c>
      <c r="N124" s="35">
        <f t="shared" si="5"/>
        <v>0</v>
      </c>
      <c r="O124" s="35">
        <f t="shared" si="6"/>
        <v>0</v>
      </c>
    </row>
    <row r="125" spans="1:15" ht="28.8" x14ac:dyDescent="0.3">
      <c r="A125" s="16" t="s">
        <v>71</v>
      </c>
      <c r="B125" s="16" t="s">
        <v>72</v>
      </c>
      <c r="C125" s="16" t="s">
        <v>85</v>
      </c>
      <c r="D125" s="16" t="s">
        <v>31</v>
      </c>
      <c r="E125" s="16" t="s">
        <v>19</v>
      </c>
      <c r="F125" s="33"/>
      <c r="G125" s="33"/>
      <c r="H125" s="33"/>
      <c r="I125" s="34"/>
      <c r="J125" s="13">
        <f>SUM(F125,G125)*Table1[[#This Row],[Servicing Frequency Per Year (enter 1, 2,   3 etc)]]</f>
        <v>0</v>
      </c>
      <c r="K125" s="28">
        <f>SUM(Table1[[#This Row],[Planned maintenance &amp; reactive repair - labour costs only. ]])</f>
        <v>0</v>
      </c>
      <c r="L125" s="4">
        <f t="shared" si="7"/>
        <v>0</v>
      </c>
      <c r="N125" s="35">
        <f t="shared" si="5"/>
        <v>0</v>
      </c>
      <c r="O125" s="35">
        <f t="shared" si="6"/>
        <v>0</v>
      </c>
    </row>
    <row r="126" spans="1:15" ht="28.8" x14ac:dyDescent="0.3">
      <c r="A126" s="16" t="s">
        <v>71</v>
      </c>
      <c r="B126" s="16" t="s">
        <v>86</v>
      </c>
      <c r="C126" s="16" t="s">
        <v>87</v>
      </c>
      <c r="D126" s="16" t="s">
        <v>88</v>
      </c>
      <c r="E126" s="16">
        <v>2005</v>
      </c>
      <c r="F126" s="33"/>
      <c r="G126" s="33"/>
      <c r="H126" s="33"/>
      <c r="I126" s="34"/>
      <c r="J126" s="13">
        <f>SUM(F126,G126)*Table1[[#This Row],[Servicing Frequency Per Year (enter 1, 2,   3 etc)]]</f>
        <v>0</v>
      </c>
      <c r="K126" s="28">
        <f>SUM(Table1[[#This Row],[Planned maintenance &amp; reactive repair - labour costs only. ]])</f>
        <v>0</v>
      </c>
      <c r="L126" s="4">
        <f t="shared" si="7"/>
        <v>0</v>
      </c>
      <c r="N126" s="35">
        <f t="shared" si="5"/>
        <v>0</v>
      </c>
      <c r="O126" s="35">
        <f t="shared" si="6"/>
        <v>0</v>
      </c>
    </row>
    <row r="127" spans="1:15" x14ac:dyDescent="0.3">
      <c r="A127" s="16" t="s">
        <v>71</v>
      </c>
      <c r="B127" s="16" t="s">
        <v>89</v>
      </c>
      <c r="C127" s="16" t="s">
        <v>90</v>
      </c>
      <c r="D127" s="16" t="s">
        <v>91</v>
      </c>
      <c r="E127" s="16" t="s">
        <v>19</v>
      </c>
      <c r="F127" s="33"/>
      <c r="G127" s="33"/>
      <c r="H127" s="33"/>
      <c r="I127" s="34"/>
      <c r="J127" s="13">
        <f>SUM(F127,G127)*Table1[[#This Row],[Servicing Frequency Per Year (enter 1, 2,   3 etc)]]</f>
        <v>0</v>
      </c>
      <c r="K127" s="28">
        <f>SUM(Table1[[#This Row],[Planned maintenance &amp; reactive repair - labour costs only. ]])</f>
        <v>0</v>
      </c>
      <c r="L127" s="4">
        <f t="shared" si="7"/>
        <v>0</v>
      </c>
      <c r="N127" s="35">
        <f t="shared" si="5"/>
        <v>0</v>
      </c>
      <c r="O127" s="35">
        <f t="shared" si="6"/>
        <v>0</v>
      </c>
    </row>
    <row r="128" spans="1:15" x14ac:dyDescent="0.3">
      <c r="A128" s="16" t="s">
        <v>71</v>
      </c>
      <c r="B128" s="16" t="s">
        <v>89</v>
      </c>
      <c r="C128" s="16" t="s">
        <v>47</v>
      </c>
      <c r="D128" s="16" t="s">
        <v>67</v>
      </c>
      <c r="E128" s="16">
        <v>2015</v>
      </c>
      <c r="F128" s="33"/>
      <c r="G128" s="33"/>
      <c r="H128" s="33"/>
      <c r="I128" s="34"/>
      <c r="J128" s="13">
        <f>SUM(F128,G128)*Table1[[#This Row],[Servicing Frequency Per Year (enter 1, 2,   3 etc)]]</f>
        <v>0</v>
      </c>
      <c r="K128" s="28">
        <f>SUM(Table1[[#This Row],[Planned maintenance &amp; reactive repair - labour costs only. ]])</f>
        <v>0</v>
      </c>
      <c r="L128" s="4">
        <f t="shared" si="7"/>
        <v>0</v>
      </c>
      <c r="N128" s="35">
        <f t="shared" si="5"/>
        <v>0</v>
      </c>
      <c r="O128" s="35">
        <f t="shared" si="6"/>
        <v>0</v>
      </c>
    </row>
    <row r="129" spans="1:15" x14ac:dyDescent="0.3">
      <c r="A129" s="16" t="s">
        <v>71</v>
      </c>
      <c r="B129" s="16" t="s">
        <v>92</v>
      </c>
      <c r="C129" s="16" t="s">
        <v>47</v>
      </c>
      <c r="D129" s="16" t="s">
        <v>70</v>
      </c>
      <c r="E129" s="16" t="s">
        <v>19</v>
      </c>
      <c r="F129" s="33"/>
      <c r="G129" s="33"/>
      <c r="H129" s="33"/>
      <c r="I129" s="34"/>
      <c r="J129" s="13">
        <f>SUM(F129,G129)*Table1[[#This Row],[Servicing Frequency Per Year (enter 1, 2,   3 etc)]]</f>
        <v>0</v>
      </c>
      <c r="K129" s="28">
        <f>SUM(Table1[[#This Row],[Planned maintenance &amp; reactive repair - labour costs only. ]])</f>
        <v>0</v>
      </c>
      <c r="L129" s="4">
        <f t="shared" si="7"/>
        <v>0</v>
      </c>
      <c r="N129" s="35">
        <f t="shared" si="5"/>
        <v>0</v>
      </c>
      <c r="O129" s="35">
        <f t="shared" si="6"/>
        <v>0</v>
      </c>
    </row>
    <row r="130" spans="1:15" ht="28.8" x14ac:dyDescent="0.3">
      <c r="A130" s="16" t="s">
        <v>71</v>
      </c>
      <c r="B130" s="16" t="s">
        <v>92</v>
      </c>
      <c r="C130" s="16" t="s">
        <v>93</v>
      </c>
      <c r="D130" s="16" t="s">
        <v>54</v>
      </c>
      <c r="E130" s="16" t="s">
        <v>19</v>
      </c>
      <c r="F130" s="33"/>
      <c r="G130" s="33"/>
      <c r="H130" s="33"/>
      <c r="I130" s="34"/>
      <c r="J130" s="13">
        <f>SUM(F130,G130)*Table1[[#This Row],[Servicing Frequency Per Year (enter 1, 2,   3 etc)]]</f>
        <v>0</v>
      </c>
      <c r="K130" s="28">
        <f>SUM(Table1[[#This Row],[Planned maintenance &amp; reactive repair - labour costs only. ]])</f>
        <v>0</v>
      </c>
      <c r="L130" s="4">
        <f t="shared" si="7"/>
        <v>0</v>
      </c>
      <c r="N130" s="35">
        <f t="shared" si="5"/>
        <v>0</v>
      </c>
      <c r="O130" s="35">
        <f t="shared" si="6"/>
        <v>0</v>
      </c>
    </row>
    <row r="131" spans="1:15" ht="43.2" x14ac:dyDescent="0.3">
      <c r="A131" s="16" t="s">
        <v>71</v>
      </c>
      <c r="B131" s="16" t="s">
        <v>72</v>
      </c>
      <c r="C131" s="16" t="s">
        <v>94</v>
      </c>
      <c r="D131" s="16" t="s">
        <v>95</v>
      </c>
      <c r="E131" s="16">
        <v>2004</v>
      </c>
      <c r="F131" s="33"/>
      <c r="G131" s="33"/>
      <c r="H131" s="33"/>
      <c r="I131" s="34"/>
      <c r="J131" s="13">
        <f>SUM(F131,G131)*Table1[[#This Row],[Servicing Frequency Per Year (enter 1, 2,   3 etc)]]</f>
        <v>0</v>
      </c>
      <c r="K131" s="28">
        <f>SUM(Table1[[#This Row],[Planned maintenance &amp; reactive repair - labour costs only. ]])</f>
        <v>0</v>
      </c>
      <c r="L131" s="4">
        <f t="shared" si="7"/>
        <v>0</v>
      </c>
      <c r="N131" s="35">
        <f t="shared" si="5"/>
        <v>0</v>
      </c>
      <c r="O131" s="35">
        <f t="shared" si="6"/>
        <v>0</v>
      </c>
    </row>
    <row r="132" spans="1:15" ht="28.8" x14ac:dyDescent="0.3">
      <c r="A132" s="16" t="s">
        <v>71</v>
      </c>
      <c r="B132" s="16" t="s">
        <v>72</v>
      </c>
      <c r="C132" s="16" t="s">
        <v>96</v>
      </c>
      <c r="D132" s="16" t="s">
        <v>97</v>
      </c>
      <c r="E132" s="16" t="s">
        <v>19</v>
      </c>
      <c r="F132" s="33"/>
      <c r="G132" s="33"/>
      <c r="H132" s="33"/>
      <c r="I132" s="34"/>
      <c r="J132" s="13">
        <f>SUM(F132,G132)*Table1[[#This Row],[Servicing Frequency Per Year (enter 1, 2,   3 etc)]]</f>
        <v>0</v>
      </c>
      <c r="K132" s="28">
        <f>SUM(Table1[[#This Row],[Planned maintenance &amp; reactive repair - labour costs only. ]])</f>
        <v>0</v>
      </c>
      <c r="L132" s="4">
        <f t="shared" si="7"/>
        <v>0</v>
      </c>
      <c r="N132" s="35">
        <f t="shared" si="5"/>
        <v>0</v>
      </c>
      <c r="O132" s="35">
        <f t="shared" si="6"/>
        <v>0</v>
      </c>
    </row>
    <row r="133" spans="1:15" ht="28.8" x14ac:dyDescent="0.3">
      <c r="A133" s="16" t="s">
        <v>71</v>
      </c>
      <c r="B133" s="16" t="s">
        <v>98</v>
      </c>
      <c r="C133" s="16" t="s">
        <v>99</v>
      </c>
      <c r="D133" s="16" t="s">
        <v>100</v>
      </c>
      <c r="E133" s="16">
        <v>2021</v>
      </c>
      <c r="F133" s="33"/>
      <c r="G133" s="33"/>
      <c r="H133" s="33"/>
      <c r="I133" s="34"/>
      <c r="J133" s="13">
        <f>SUM(F133,G133)*Table1[[#This Row],[Servicing Frequency Per Year (enter 1, 2,   3 etc)]]</f>
        <v>0</v>
      </c>
      <c r="K133" s="28">
        <f>SUM(Table1[[#This Row],[Planned maintenance &amp; reactive repair - labour costs only. ]])</f>
        <v>0</v>
      </c>
      <c r="L133" s="4">
        <f t="shared" si="7"/>
        <v>0</v>
      </c>
      <c r="N133" s="35">
        <f t="shared" si="5"/>
        <v>0</v>
      </c>
      <c r="O133" s="35">
        <f t="shared" si="6"/>
        <v>0</v>
      </c>
    </row>
    <row r="134" spans="1:15" x14ac:dyDescent="0.3">
      <c r="A134" s="16" t="s">
        <v>101</v>
      </c>
      <c r="B134" s="16" t="s">
        <v>102</v>
      </c>
      <c r="C134" s="16" t="s">
        <v>47</v>
      </c>
      <c r="D134" s="16" t="s">
        <v>103</v>
      </c>
      <c r="E134" s="16">
        <v>2014</v>
      </c>
      <c r="F134" s="33"/>
      <c r="G134" s="33"/>
      <c r="H134" s="33"/>
      <c r="I134" s="34"/>
      <c r="J134" s="13">
        <f>SUM(F134,G134)*Table1[[#This Row],[Servicing Frequency Per Year (enter 1, 2,   3 etc)]]</f>
        <v>0</v>
      </c>
      <c r="K134" s="28">
        <f>SUM(Table1[[#This Row],[Planned maintenance &amp; reactive repair - labour costs only. ]])</f>
        <v>0</v>
      </c>
      <c r="L134" s="4">
        <f t="shared" si="7"/>
        <v>0</v>
      </c>
      <c r="N134" s="35">
        <f t="shared" si="5"/>
        <v>0</v>
      </c>
      <c r="O134" s="35">
        <f t="shared" si="6"/>
        <v>0</v>
      </c>
    </row>
    <row r="135" spans="1:15" ht="28.8" x14ac:dyDescent="0.3">
      <c r="A135" s="16" t="s">
        <v>101</v>
      </c>
      <c r="B135" s="16" t="s">
        <v>102</v>
      </c>
      <c r="C135" s="16" t="s">
        <v>47</v>
      </c>
      <c r="D135" s="16" t="s">
        <v>104</v>
      </c>
      <c r="E135" s="16" t="s">
        <v>19</v>
      </c>
      <c r="F135" s="33"/>
      <c r="G135" s="33"/>
      <c r="H135" s="33"/>
      <c r="I135" s="34"/>
      <c r="J135" s="13">
        <f>SUM(F135,G135)*Table1[[#This Row],[Servicing Frequency Per Year (enter 1, 2,   3 etc)]]</f>
        <v>0</v>
      </c>
      <c r="K135" s="28">
        <f>SUM(Table1[[#This Row],[Planned maintenance &amp; reactive repair - labour costs only. ]])</f>
        <v>0</v>
      </c>
      <c r="L135" s="4">
        <f t="shared" si="7"/>
        <v>0</v>
      </c>
      <c r="N135" s="35">
        <f t="shared" si="5"/>
        <v>0</v>
      </c>
      <c r="O135" s="35">
        <f t="shared" si="6"/>
        <v>0</v>
      </c>
    </row>
    <row r="136" spans="1:15" x14ac:dyDescent="0.3">
      <c r="A136" s="16" t="s">
        <v>101</v>
      </c>
      <c r="B136" s="16" t="s">
        <v>102</v>
      </c>
      <c r="C136" s="16" t="s">
        <v>47</v>
      </c>
      <c r="D136" s="16" t="s">
        <v>105</v>
      </c>
      <c r="E136" s="16">
        <v>2011</v>
      </c>
      <c r="F136" s="33"/>
      <c r="G136" s="33"/>
      <c r="H136" s="33"/>
      <c r="I136" s="34"/>
      <c r="J136" s="13">
        <f>SUM(F136,G136)*Table1[[#This Row],[Servicing Frequency Per Year (enter 1, 2,   3 etc)]]</f>
        <v>0</v>
      </c>
      <c r="K136" s="28">
        <f>SUM(Table1[[#This Row],[Planned maintenance &amp; reactive repair - labour costs only. ]])</f>
        <v>0</v>
      </c>
      <c r="L136" s="4">
        <f t="shared" si="7"/>
        <v>0</v>
      </c>
      <c r="N136" s="35">
        <f t="shared" si="5"/>
        <v>0</v>
      </c>
      <c r="O136" s="35">
        <f t="shared" si="6"/>
        <v>0</v>
      </c>
    </row>
    <row r="137" spans="1:15" ht="28.8" x14ac:dyDescent="0.3">
      <c r="A137" s="16" t="s">
        <v>101</v>
      </c>
      <c r="B137" s="16" t="s">
        <v>102</v>
      </c>
      <c r="C137" s="16" t="s">
        <v>47</v>
      </c>
      <c r="D137" s="16" t="s">
        <v>106</v>
      </c>
      <c r="E137" s="16" t="s">
        <v>19</v>
      </c>
      <c r="F137" s="33"/>
      <c r="G137" s="33"/>
      <c r="H137" s="33"/>
      <c r="I137" s="34"/>
      <c r="J137" s="13">
        <f>SUM(F137,G137)*Table1[[#This Row],[Servicing Frequency Per Year (enter 1, 2,   3 etc)]]</f>
        <v>0</v>
      </c>
      <c r="K137" s="28">
        <f>SUM(Table1[[#This Row],[Planned maintenance &amp; reactive repair - labour costs only. ]])</f>
        <v>0</v>
      </c>
      <c r="L137" s="4">
        <f t="shared" si="7"/>
        <v>0</v>
      </c>
      <c r="N137" s="35">
        <f t="shared" si="5"/>
        <v>0</v>
      </c>
      <c r="O137" s="35">
        <f t="shared" si="6"/>
        <v>0</v>
      </c>
    </row>
    <row r="138" spans="1:15" ht="28.8" x14ac:dyDescent="0.3">
      <c r="A138" s="16" t="s">
        <v>107</v>
      </c>
      <c r="B138" s="16" t="s">
        <v>108</v>
      </c>
      <c r="C138" s="16" t="s">
        <v>22</v>
      </c>
      <c r="D138" s="16" t="s">
        <v>53</v>
      </c>
      <c r="E138" s="16">
        <v>2005</v>
      </c>
      <c r="F138" s="33"/>
      <c r="G138" s="33"/>
      <c r="H138" s="33"/>
      <c r="I138" s="34"/>
      <c r="J138" s="13">
        <f>SUM(F138,G138)*Table1[[#This Row],[Servicing Frequency Per Year (enter 1, 2,   3 etc)]]</f>
        <v>0</v>
      </c>
      <c r="K138" s="28">
        <f>SUM(Table1[[#This Row],[Planned maintenance &amp; reactive repair - labour costs only. ]])</f>
        <v>0</v>
      </c>
      <c r="L138" s="4">
        <f t="shared" si="7"/>
        <v>0</v>
      </c>
      <c r="N138" s="35">
        <f t="shared" si="5"/>
        <v>0</v>
      </c>
      <c r="O138" s="35">
        <f t="shared" si="6"/>
        <v>0</v>
      </c>
    </row>
    <row r="139" spans="1:15" ht="28.8" x14ac:dyDescent="0.3">
      <c r="A139" s="16" t="s">
        <v>107</v>
      </c>
      <c r="B139" s="16" t="s">
        <v>108</v>
      </c>
      <c r="C139" s="16" t="s">
        <v>22</v>
      </c>
      <c r="D139" s="16" t="s">
        <v>53</v>
      </c>
      <c r="E139" s="16">
        <v>1999</v>
      </c>
      <c r="F139" s="33"/>
      <c r="G139" s="33"/>
      <c r="H139" s="33"/>
      <c r="I139" s="34"/>
      <c r="J139" s="13">
        <f>SUM(F139,G139)*Table1[[#This Row],[Servicing Frequency Per Year (enter 1, 2,   3 etc)]]</f>
        <v>0</v>
      </c>
      <c r="K139" s="28">
        <f>SUM(Table1[[#This Row],[Planned maintenance &amp; reactive repair - labour costs only. ]])</f>
        <v>0</v>
      </c>
      <c r="L139" s="4">
        <f t="shared" si="7"/>
        <v>0</v>
      </c>
      <c r="N139" s="35">
        <f t="shared" si="5"/>
        <v>0</v>
      </c>
      <c r="O139" s="35">
        <f t="shared" si="6"/>
        <v>0</v>
      </c>
    </row>
    <row r="140" spans="1:15" ht="28.8" x14ac:dyDescent="0.3">
      <c r="A140" s="16" t="s">
        <v>107</v>
      </c>
      <c r="B140" s="16" t="s">
        <v>108</v>
      </c>
      <c r="C140" s="16" t="s">
        <v>22</v>
      </c>
      <c r="D140" s="16" t="s">
        <v>53</v>
      </c>
      <c r="E140" s="16">
        <v>2005</v>
      </c>
      <c r="F140" s="33"/>
      <c r="G140" s="33"/>
      <c r="H140" s="33"/>
      <c r="I140" s="34"/>
      <c r="J140" s="13">
        <f>SUM(F140,G140)*Table1[[#This Row],[Servicing Frequency Per Year (enter 1, 2,   3 etc)]]</f>
        <v>0</v>
      </c>
      <c r="K140" s="28">
        <f>SUM(Table1[[#This Row],[Planned maintenance &amp; reactive repair - labour costs only. ]])</f>
        <v>0</v>
      </c>
      <c r="L140" s="4">
        <f t="shared" si="7"/>
        <v>0</v>
      </c>
      <c r="N140" s="35">
        <f t="shared" si="5"/>
        <v>0</v>
      </c>
      <c r="O140" s="35">
        <f t="shared" si="6"/>
        <v>0</v>
      </c>
    </row>
    <row r="141" spans="1:15" x14ac:dyDescent="0.3">
      <c r="A141" s="16" t="s">
        <v>107</v>
      </c>
      <c r="B141" s="16" t="s">
        <v>108</v>
      </c>
      <c r="C141" s="16" t="s">
        <v>47</v>
      </c>
      <c r="D141" s="16" t="s">
        <v>33</v>
      </c>
      <c r="E141" s="16" t="s">
        <v>19</v>
      </c>
      <c r="F141" s="33"/>
      <c r="G141" s="33"/>
      <c r="H141" s="33"/>
      <c r="I141" s="34"/>
      <c r="J141" s="13">
        <f>SUM(F141,G141)*Table1[[#This Row],[Servicing Frequency Per Year (enter 1, 2,   3 etc)]]</f>
        <v>0</v>
      </c>
      <c r="K141" s="28">
        <f>SUM(Table1[[#This Row],[Planned maintenance &amp; reactive repair - labour costs only. ]])</f>
        <v>0</v>
      </c>
      <c r="L141" s="4">
        <f t="shared" si="7"/>
        <v>0</v>
      </c>
      <c r="N141" s="35">
        <f t="shared" si="5"/>
        <v>0</v>
      </c>
      <c r="O141" s="35">
        <f t="shared" si="6"/>
        <v>0</v>
      </c>
    </row>
    <row r="142" spans="1:15" x14ac:dyDescent="0.3">
      <c r="A142" s="16" t="s">
        <v>109</v>
      </c>
      <c r="B142" s="16" t="s">
        <v>110</v>
      </c>
      <c r="C142" s="16" t="s">
        <v>111</v>
      </c>
      <c r="D142" s="16" t="s">
        <v>112</v>
      </c>
      <c r="E142" s="16">
        <v>1997</v>
      </c>
      <c r="F142" s="33"/>
      <c r="G142" s="33"/>
      <c r="H142" s="33"/>
      <c r="I142" s="34"/>
      <c r="J142" s="13">
        <f>SUM(F142,G142)*Table1[[#This Row],[Servicing Frequency Per Year (enter 1, 2,   3 etc)]]</f>
        <v>0</v>
      </c>
      <c r="K142" s="28">
        <f>SUM(Table1[[#This Row],[Planned maintenance &amp; reactive repair - labour costs only. ]])</f>
        <v>0</v>
      </c>
      <c r="L142" s="4">
        <f t="shared" ref="L142:L173" si="8">SUM(J142,K142)</f>
        <v>0</v>
      </c>
      <c r="N142" s="35">
        <f t="shared" si="5"/>
        <v>0</v>
      </c>
      <c r="O142" s="35">
        <f t="shared" si="6"/>
        <v>0</v>
      </c>
    </row>
    <row r="143" spans="1:15" x14ac:dyDescent="0.3">
      <c r="A143" s="16" t="s">
        <v>109</v>
      </c>
      <c r="B143" s="16" t="s">
        <v>110</v>
      </c>
      <c r="C143" s="16" t="s">
        <v>66</v>
      </c>
      <c r="D143" s="16" t="s">
        <v>113</v>
      </c>
      <c r="E143" s="16">
        <v>2017</v>
      </c>
      <c r="F143" s="33"/>
      <c r="G143" s="33"/>
      <c r="H143" s="33"/>
      <c r="I143" s="34"/>
      <c r="J143" s="13">
        <f>SUM(F143,G143)*Table1[[#This Row],[Servicing Frequency Per Year (enter 1, 2,   3 etc)]]</f>
        <v>0</v>
      </c>
      <c r="K143" s="28">
        <f>SUM(Table1[[#This Row],[Planned maintenance &amp; reactive repair - labour costs only. ]])</f>
        <v>0</v>
      </c>
      <c r="L143" s="4">
        <f t="shared" si="8"/>
        <v>0</v>
      </c>
      <c r="N143" s="35">
        <f t="shared" ref="N143:N206" si="9">SUM(F143*I143)</f>
        <v>0</v>
      </c>
      <c r="O143" s="35">
        <f t="shared" ref="O143:O206" si="10">SUM(H143*I143)</f>
        <v>0</v>
      </c>
    </row>
    <row r="144" spans="1:15" x14ac:dyDescent="0.3">
      <c r="A144" s="16" t="s">
        <v>109</v>
      </c>
      <c r="B144" s="16" t="s">
        <v>110</v>
      </c>
      <c r="C144" s="16" t="s">
        <v>66</v>
      </c>
      <c r="D144" s="16" t="s">
        <v>113</v>
      </c>
      <c r="E144" s="16">
        <v>2017</v>
      </c>
      <c r="F144" s="33"/>
      <c r="G144" s="33"/>
      <c r="H144" s="33"/>
      <c r="I144" s="34"/>
      <c r="J144" s="13">
        <f>SUM(F144,G144)*Table1[[#This Row],[Servicing Frequency Per Year (enter 1, 2,   3 etc)]]</f>
        <v>0</v>
      </c>
      <c r="K144" s="28">
        <f>SUM(Table1[[#This Row],[Planned maintenance &amp; reactive repair - labour costs only. ]])</f>
        <v>0</v>
      </c>
      <c r="L144" s="4">
        <f t="shared" si="8"/>
        <v>0</v>
      </c>
      <c r="N144" s="35">
        <f t="shared" si="9"/>
        <v>0</v>
      </c>
      <c r="O144" s="35">
        <f t="shared" si="10"/>
        <v>0</v>
      </c>
    </row>
    <row r="145" spans="1:15" ht="43.2" x14ac:dyDescent="0.3">
      <c r="A145" s="16" t="s">
        <v>109</v>
      </c>
      <c r="B145" s="16" t="s">
        <v>110</v>
      </c>
      <c r="C145" s="16" t="s">
        <v>114</v>
      </c>
      <c r="D145" s="16" t="s">
        <v>115</v>
      </c>
      <c r="E145" s="16">
        <v>2019</v>
      </c>
      <c r="F145" s="33"/>
      <c r="G145" s="33"/>
      <c r="H145" s="33"/>
      <c r="I145" s="34"/>
      <c r="J145" s="13">
        <f>SUM(F145,G145)*Table1[[#This Row],[Servicing Frequency Per Year (enter 1, 2,   3 etc)]]</f>
        <v>0</v>
      </c>
      <c r="K145" s="28">
        <f>SUM(Table1[[#This Row],[Planned maintenance &amp; reactive repair - labour costs only. ]])</f>
        <v>0</v>
      </c>
      <c r="L145" s="4">
        <f t="shared" si="8"/>
        <v>0</v>
      </c>
      <c r="N145" s="35">
        <f t="shared" si="9"/>
        <v>0</v>
      </c>
      <c r="O145" s="35">
        <f t="shared" si="10"/>
        <v>0</v>
      </c>
    </row>
    <row r="146" spans="1:15" ht="43.2" x14ac:dyDescent="0.3">
      <c r="A146" s="16" t="s">
        <v>109</v>
      </c>
      <c r="B146" s="16" t="s">
        <v>110</v>
      </c>
      <c r="C146" s="16" t="s">
        <v>114</v>
      </c>
      <c r="D146" s="16" t="s">
        <v>116</v>
      </c>
      <c r="E146" s="16">
        <v>2020</v>
      </c>
      <c r="F146" s="33"/>
      <c r="G146" s="33"/>
      <c r="H146" s="33"/>
      <c r="I146" s="34"/>
      <c r="J146" s="13">
        <f>SUM(F146,G146)*Table1[[#This Row],[Servicing Frequency Per Year (enter 1, 2,   3 etc)]]</f>
        <v>0</v>
      </c>
      <c r="K146" s="28">
        <f>SUM(Table1[[#This Row],[Planned maintenance &amp; reactive repair - labour costs only. ]])</f>
        <v>0</v>
      </c>
      <c r="L146" s="4">
        <f t="shared" si="8"/>
        <v>0</v>
      </c>
      <c r="N146" s="35">
        <f t="shared" si="9"/>
        <v>0</v>
      </c>
      <c r="O146" s="35">
        <f t="shared" si="10"/>
        <v>0</v>
      </c>
    </row>
    <row r="147" spans="1:15" x14ac:dyDescent="0.3">
      <c r="A147" s="16" t="s">
        <v>109</v>
      </c>
      <c r="B147" s="16" t="s">
        <v>110</v>
      </c>
      <c r="C147" s="16" t="s">
        <v>47</v>
      </c>
      <c r="D147" s="16" t="s">
        <v>117</v>
      </c>
      <c r="E147" s="16" t="s">
        <v>19</v>
      </c>
      <c r="F147" s="33"/>
      <c r="G147" s="33"/>
      <c r="H147" s="33"/>
      <c r="I147" s="34"/>
      <c r="J147" s="13">
        <f>SUM(F147,G147)*Table1[[#This Row],[Servicing Frequency Per Year (enter 1, 2,   3 etc)]]</f>
        <v>0</v>
      </c>
      <c r="K147" s="28">
        <f>SUM(Table1[[#This Row],[Planned maintenance &amp; reactive repair - labour costs only. ]])</f>
        <v>0</v>
      </c>
      <c r="L147" s="4">
        <f t="shared" si="8"/>
        <v>0</v>
      </c>
      <c r="N147" s="35">
        <f t="shared" si="9"/>
        <v>0</v>
      </c>
      <c r="O147" s="35">
        <f t="shared" si="10"/>
        <v>0</v>
      </c>
    </row>
    <row r="148" spans="1:15" x14ac:dyDescent="0.3">
      <c r="A148" s="16" t="s">
        <v>109</v>
      </c>
      <c r="B148" s="16" t="s">
        <v>110</v>
      </c>
      <c r="C148" s="16" t="s">
        <v>47</v>
      </c>
      <c r="D148" s="16" t="s">
        <v>118</v>
      </c>
      <c r="E148" s="16" t="s">
        <v>19</v>
      </c>
      <c r="F148" s="33"/>
      <c r="G148" s="33"/>
      <c r="H148" s="33"/>
      <c r="I148" s="34"/>
      <c r="J148" s="13">
        <f>SUM(F148,G148)*Table1[[#This Row],[Servicing Frequency Per Year (enter 1, 2,   3 etc)]]</f>
        <v>0</v>
      </c>
      <c r="K148" s="28">
        <f>SUM(Table1[[#This Row],[Planned maintenance &amp; reactive repair - labour costs only. ]])</f>
        <v>0</v>
      </c>
      <c r="L148" s="4">
        <f t="shared" si="8"/>
        <v>0</v>
      </c>
      <c r="N148" s="35">
        <f t="shared" si="9"/>
        <v>0</v>
      </c>
      <c r="O148" s="35">
        <f t="shared" si="10"/>
        <v>0</v>
      </c>
    </row>
    <row r="149" spans="1:15" ht="28.8" x14ac:dyDescent="0.3">
      <c r="A149" s="16" t="s">
        <v>119</v>
      </c>
      <c r="B149" s="16" t="s">
        <v>120</v>
      </c>
      <c r="C149" s="16" t="s">
        <v>25</v>
      </c>
      <c r="D149" s="16" t="s">
        <v>17</v>
      </c>
      <c r="E149" s="16">
        <v>1987</v>
      </c>
      <c r="F149" s="33"/>
      <c r="G149" s="33"/>
      <c r="H149" s="33"/>
      <c r="I149" s="34"/>
      <c r="J149" s="13">
        <f>SUM(F149,G149)*Table1[[#This Row],[Servicing Frequency Per Year (enter 1, 2,   3 etc)]]</f>
        <v>0</v>
      </c>
      <c r="K149" s="28">
        <f>SUM(Table1[[#This Row],[Planned maintenance &amp; reactive repair - labour costs only. ]])</f>
        <v>0</v>
      </c>
      <c r="L149" s="4">
        <f t="shared" si="8"/>
        <v>0</v>
      </c>
      <c r="N149" s="35">
        <f t="shared" si="9"/>
        <v>0</v>
      </c>
      <c r="O149" s="35">
        <f t="shared" si="10"/>
        <v>0</v>
      </c>
    </row>
    <row r="150" spans="1:15" ht="28.8" x14ac:dyDescent="0.3">
      <c r="A150" s="16" t="s">
        <v>121</v>
      </c>
      <c r="B150" s="16" t="s">
        <v>122</v>
      </c>
      <c r="C150" s="16" t="s">
        <v>25</v>
      </c>
      <c r="D150" s="16" t="s">
        <v>17</v>
      </c>
      <c r="E150" s="16">
        <v>1988</v>
      </c>
      <c r="F150" s="33"/>
      <c r="G150" s="33"/>
      <c r="H150" s="33"/>
      <c r="I150" s="34"/>
      <c r="J150" s="13">
        <f>SUM(F150,G150)*Table1[[#This Row],[Servicing Frequency Per Year (enter 1, 2,   3 etc)]]</f>
        <v>0</v>
      </c>
      <c r="K150" s="28">
        <f>SUM(Table1[[#This Row],[Planned maintenance &amp; reactive repair - labour costs only. ]])</f>
        <v>0</v>
      </c>
      <c r="L150" s="4">
        <f t="shared" si="8"/>
        <v>0</v>
      </c>
      <c r="N150" s="35">
        <f t="shared" si="9"/>
        <v>0</v>
      </c>
      <c r="O150" s="35">
        <f t="shared" si="10"/>
        <v>0</v>
      </c>
    </row>
    <row r="151" spans="1:15" ht="28.8" x14ac:dyDescent="0.3">
      <c r="A151" s="16" t="s">
        <v>121</v>
      </c>
      <c r="B151" s="16" t="s">
        <v>122</v>
      </c>
      <c r="C151" s="16" t="s">
        <v>123</v>
      </c>
      <c r="D151" s="16" t="s">
        <v>124</v>
      </c>
      <c r="E151" s="16">
        <v>2020</v>
      </c>
      <c r="F151" s="33"/>
      <c r="G151" s="33"/>
      <c r="H151" s="33"/>
      <c r="I151" s="34"/>
      <c r="J151" s="13">
        <f>SUM(F151,G151)*Table1[[#This Row],[Servicing Frequency Per Year (enter 1, 2,   3 etc)]]</f>
        <v>0</v>
      </c>
      <c r="K151" s="28">
        <f>SUM(Table1[[#This Row],[Planned maintenance &amp; reactive repair - labour costs only. ]])</f>
        <v>0</v>
      </c>
      <c r="L151" s="4">
        <f t="shared" si="8"/>
        <v>0</v>
      </c>
      <c r="N151" s="35">
        <f t="shared" si="9"/>
        <v>0</v>
      </c>
      <c r="O151" s="35">
        <f t="shared" si="10"/>
        <v>0</v>
      </c>
    </row>
    <row r="152" spans="1:15" ht="28.8" x14ac:dyDescent="0.3">
      <c r="A152" s="16" t="s">
        <v>121</v>
      </c>
      <c r="B152" s="16" t="s">
        <v>122</v>
      </c>
      <c r="C152" s="16" t="s">
        <v>123</v>
      </c>
      <c r="D152" s="16" t="s">
        <v>124</v>
      </c>
      <c r="E152" s="16">
        <v>2020</v>
      </c>
      <c r="F152" s="33"/>
      <c r="G152" s="33"/>
      <c r="H152" s="33"/>
      <c r="I152" s="34"/>
      <c r="J152" s="13">
        <f>SUM(F152,G152)*Table1[[#This Row],[Servicing Frequency Per Year (enter 1, 2,   3 etc)]]</f>
        <v>0</v>
      </c>
      <c r="K152" s="28">
        <f>SUM(Table1[[#This Row],[Planned maintenance &amp; reactive repair - labour costs only. ]])</f>
        <v>0</v>
      </c>
      <c r="L152" s="4">
        <f t="shared" si="8"/>
        <v>0</v>
      </c>
      <c r="N152" s="35">
        <f t="shared" si="9"/>
        <v>0</v>
      </c>
      <c r="O152" s="35">
        <f t="shared" si="10"/>
        <v>0</v>
      </c>
    </row>
    <row r="153" spans="1:15" ht="28.8" x14ac:dyDescent="0.3">
      <c r="A153" s="16" t="s">
        <v>121</v>
      </c>
      <c r="B153" s="16" t="s">
        <v>122</v>
      </c>
      <c r="C153" s="16" t="s">
        <v>125</v>
      </c>
      <c r="D153" s="16" t="s">
        <v>126</v>
      </c>
      <c r="E153" s="16">
        <v>2019</v>
      </c>
      <c r="F153" s="33"/>
      <c r="G153" s="33"/>
      <c r="H153" s="33"/>
      <c r="I153" s="34"/>
      <c r="J153" s="13">
        <f>SUM(F153,G153)*Table1[[#This Row],[Servicing Frequency Per Year (enter 1, 2,   3 etc)]]</f>
        <v>0</v>
      </c>
      <c r="K153" s="28">
        <f>SUM(Table1[[#This Row],[Planned maintenance &amp; reactive repair - labour costs only. ]])</f>
        <v>0</v>
      </c>
      <c r="L153" s="4">
        <f t="shared" si="8"/>
        <v>0</v>
      </c>
      <c r="N153" s="35">
        <f t="shared" si="9"/>
        <v>0</v>
      </c>
      <c r="O153" s="35">
        <f t="shared" si="10"/>
        <v>0</v>
      </c>
    </row>
    <row r="154" spans="1:15" ht="28.8" x14ac:dyDescent="0.3">
      <c r="A154" s="16" t="s">
        <v>121</v>
      </c>
      <c r="B154" s="16" t="s">
        <v>122</v>
      </c>
      <c r="C154" s="16" t="s">
        <v>125</v>
      </c>
      <c r="D154" s="16" t="s">
        <v>126</v>
      </c>
      <c r="E154" s="16">
        <v>2019</v>
      </c>
      <c r="F154" s="33"/>
      <c r="G154" s="33"/>
      <c r="H154" s="33"/>
      <c r="I154" s="34"/>
      <c r="J154" s="13">
        <f>SUM(F154,G154)*Table1[[#This Row],[Servicing Frequency Per Year (enter 1, 2,   3 etc)]]</f>
        <v>0</v>
      </c>
      <c r="K154" s="28">
        <f>SUM(Table1[[#This Row],[Planned maintenance &amp; reactive repair - labour costs only. ]])</f>
        <v>0</v>
      </c>
      <c r="L154" s="4">
        <f t="shared" si="8"/>
        <v>0</v>
      </c>
      <c r="N154" s="35">
        <f t="shared" si="9"/>
        <v>0</v>
      </c>
      <c r="O154" s="35">
        <f t="shared" si="10"/>
        <v>0</v>
      </c>
    </row>
    <row r="155" spans="1:15" ht="28.8" x14ac:dyDescent="0.3">
      <c r="A155" s="16" t="s">
        <v>127</v>
      </c>
      <c r="B155" s="16" t="s">
        <v>128</v>
      </c>
      <c r="C155" s="16" t="s">
        <v>25</v>
      </c>
      <c r="D155" s="16" t="s">
        <v>17</v>
      </c>
      <c r="E155" s="16" t="s">
        <v>19</v>
      </c>
      <c r="F155" s="33"/>
      <c r="G155" s="33"/>
      <c r="H155" s="33"/>
      <c r="I155" s="34"/>
      <c r="J155" s="13">
        <f>SUM(F155,G155)*Table1[[#This Row],[Servicing Frequency Per Year (enter 1, 2,   3 etc)]]</f>
        <v>0</v>
      </c>
      <c r="K155" s="28">
        <f>SUM(Table1[[#This Row],[Planned maintenance &amp; reactive repair - labour costs only. ]])</f>
        <v>0</v>
      </c>
      <c r="L155" s="4">
        <f t="shared" si="8"/>
        <v>0</v>
      </c>
      <c r="N155" s="35">
        <f t="shared" si="9"/>
        <v>0</v>
      </c>
      <c r="O155" s="35">
        <f t="shared" si="10"/>
        <v>0</v>
      </c>
    </row>
    <row r="156" spans="1:15" x14ac:dyDescent="0.3">
      <c r="A156" s="16" t="s">
        <v>127</v>
      </c>
      <c r="B156" s="16" t="s">
        <v>128</v>
      </c>
      <c r="C156" s="16" t="s">
        <v>18</v>
      </c>
      <c r="D156" s="16" t="s">
        <v>19</v>
      </c>
      <c r="E156" s="16" t="s">
        <v>19</v>
      </c>
      <c r="F156" s="33"/>
      <c r="G156" s="33"/>
      <c r="H156" s="33"/>
      <c r="I156" s="34"/>
      <c r="J156" s="13">
        <f>SUM(F156,G156)*Table1[[#This Row],[Servicing Frequency Per Year (enter 1, 2,   3 etc)]]</f>
        <v>0</v>
      </c>
      <c r="K156" s="28">
        <f>SUM(Table1[[#This Row],[Planned maintenance &amp; reactive repair - labour costs only. ]])</f>
        <v>0</v>
      </c>
      <c r="L156" s="4">
        <f t="shared" si="8"/>
        <v>0</v>
      </c>
      <c r="N156" s="35">
        <f t="shared" si="9"/>
        <v>0</v>
      </c>
      <c r="O156" s="35">
        <f t="shared" si="10"/>
        <v>0</v>
      </c>
    </row>
    <row r="157" spans="1:15" x14ac:dyDescent="0.3">
      <c r="A157" s="16" t="s">
        <v>127</v>
      </c>
      <c r="B157" s="16" t="s">
        <v>128</v>
      </c>
      <c r="C157" s="16" t="s">
        <v>32</v>
      </c>
      <c r="D157" s="16" t="s">
        <v>129</v>
      </c>
      <c r="E157" s="16" t="s">
        <v>19</v>
      </c>
      <c r="F157" s="33"/>
      <c r="G157" s="33"/>
      <c r="H157" s="33"/>
      <c r="I157" s="34"/>
      <c r="J157" s="13">
        <f>SUM(F157,G157)*Table1[[#This Row],[Servicing Frequency Per Year (enter 1, 2,   3 etc)]]</f>
        <v>0</v>
      </c>
      <c r="K157" s="28">
        <f>SUM(Table1[[#This Row],[Planned maintenance &amp; reactive repair - labour costs only. ]])</f>
        <v>0</v>
      </c>
      <c r="L157" s="4">
        <f t="shared" si="8"/>
        <v>0</v>
      </c>
      <c r="N157" s="35">
        <f t="shared" si="9"/>
        <v>0</v>
      </c>
      <c r="O157" s="35">
        <f t="shared" si="10"/>
        <v>0</v>
      </c>
    </row>
    <row r="158" spans="1:15" ht="28.8" x14ac:dyDescent="0.3">
      <c r="A158" s="16" t="s">
        <v>127</v>
      </c>
      <c r="B158" s="16" t="s">
        <v>128</v>
      </c>
      <c r="C158" s="16" t="s">
        <v>96</v>
      </c>
      <c r="D158" s="16" t="s">
        <v>129</v>
      </c>
      <c r="E158" s="16" t="s">
        <v>19</v>
      </c>
      <c r="F158" s="33"/>
      <c r="G158" s="33"/>
      <c r="H158" s="33"/>
      <c r="I158" s="34"/>
      <c r="J158" s="13">
        <f>SUM(F158,G158)*Table1[[#This Row],[Servicing Frequency Per Year (enter 1, 2,   3 etc)]]</f>
        <v>0</v>
      </c>
      <c r="K158" s="28">
        <f>SUM(Table1[[#This Row],[Planned maintenance &amp; reactive repair - labour costs only. ]])</f>
        <v>0</v>
      </c>
      <c r="L158" s="4">
        <f t="shared" si="8"/>
        <v>0</v>
      </c>
      <c r="N158" s="35">
        <f t="shared" si="9"/>
        <v>0</v>
      </c>
      <c r="O158" s="35">
        <f t="shared" si="10"/>
        <v>0</v>
      </c>
    </row>
    <row r="159" spans="1:15" ht="28.8" x14ac:dyDescent="0.3">
      <c r="A159" s="16" t="s">
        <v>127</v>
      </c>
      <c r="B159" s="16" t="s">
        <v>128</v>
      </c>
      <c r="C159" s="16" t="s">
        <v>96</v>
      </c>
      <c r="D159" s="16" t="s">
        <v>129</v>
      </c>
      <c r="E159" s="16" t="s">
        <v>19</v>
      </c>
      <c r="F159" s="33"/>
      <c r="G159" s="33"/>
      <c r="H159" s="33"/>
      <c r="I159" s="34"/>
      <c r="J159" s="13">
        <f>SUM(F159,G159)*Table1[[#This Row],[Servicing Frequency Per Year (enter 1, 2,   3 etc)]]</f>
        <v>0</v>
      </c>
      <c r="K159" s="28">
        <f>SUM(Table1[[#This Row],[Planned maintenance &amp; reactive repair - labour costs only. ]])</f>
        <v>0</v>
      </c>
      <c r="L159" s="4">
        <f t="shared" si="8"/>
        <v>0</v>
      </c>
      <c r="N159" s="35">
        <f t="shared" si="9"/>
        <v>0</v>
      </c>
      <c r="O159" s="35">
        <f t="shared" si="10"/>
        <v>0</v>
      </c>
    </row>
    <row r="160" spans="1:15" ht="28.8" x14ac:dyDescent="0.3">
      <c r="A160" s="16" t="s">
        <v>130</v>
      </c>
      <c r="B160" s="16" t="s">
        <v>131</v>
      </c>
      <c r="C160" s="16" t="s">
        <v>25</v>
      </c>
      <c r="D160" s="16" t="s">
        <v>132</v>
      </c>
      <c r="E160" s="16">
        <v>1986</v>
      </c>
      <c r="F160" s="33"/>
      <c r="G160" s="33"/>
      <c r="H160" s="33"/>
      <c r="I160" s="34"/>
      <c r="J160" s="13">
        <f>SUM(F160,G160)*Table1[[#This Row],[Servicing Frequency Per Year (enter 1, 2,   3 etc)]]</f>
        <v>0</v>
      </c>
      <c r="K160" s="28">
        <f>SUM(Table1[[#This Row],[Planned maintenance &amp; reactive repair - labour costs only. ]])</f>
        <v>0</v>
      </c>
      <c r="L160" s="4">
        <f t="shared" si="8"/>
        <v>0</v>
      </c>
      <c r="N160" s="35">
        <f t="shared" si="9"/>
        <v>0</v>
      </c>
      <c r="O160" s="35">
        <f t="shared" si="10"/>
        <v>0</v>
      </c>
    </row>
    <row r="161" spans="1:15" x14ac:dyDescent="0.3">
      <c r="A161" s="16" t="s">
        <v>133</v>
      </c>
      <c r="B161" s="16" t="s">
        <v>134</v>
      </c>
      <c r="C161" s="16" t="s">
        <v>66</v>
      </c>
      <c r="D161" s="16" t="s">
        <v>112</v>
      </c>
      <c r="E161" s="16">
        <v>2002</v>
      </c>
      <c r="F161" s="33"/>
      <c r="G161" s="33"/>
      <c r="H161" s="33"/>
      <c r="I161" s="34"/>
      <c r="J161" s="13">
        <f>SUM(F161,G161)*Table1[[#This Row],[Servicing Frequency Per Year (enter 1, 2,   3 etc)]]</f>
        <v>0</v>
      </c>
      <c r="K161" s="28">
        <f>SUM(Table1[[#This Row],[Planned maintenance &amp; reactive repair - labour costs only. ]])</f>
        <v>0</v>
      </c>
      <c r="L161" s="4">
        <f t="shared" si="8"/>
        <v>0</v>
      </c>
      <c r="N161" s="35">
        <f t="shared" si="9"/>
        <v>0</v>
      </c>
      <c r="O161" s="35">
        <f t="shared" si="10"/>
        <v>0</v>
      </c>
    </row>
    <row r="162" spans="1:15" ht="28.8" x14ac:dyDescent="0.3">
      <c r="A162" s="16" t="s">
        <v>133</v>
      </c>
      <c r="B162" s="16" t="s">
        <v>134</v>
      </c>
      <c r="C162" s="16" t="s">
        <v>135</v>
      </c>
      <c r="D162" s="16" t="s">
        <v>17</v>
      </c>
      <c r="E162" s="16">
        <v>1998</v>
      </c>
      <c r="F162" s="33"/>
      <c r="G162" s="33"/>
      <c r="H162" s="33"/>
      <c r="I162" s="34"/>
      <c r="J162" s="13">
        <f>SUM(F162,G162)*Table1[[#This Row],[Servicing Frequency Per Year (enter 1, 2,   3 etc)]]</f>
        <v>0</v>
      </c>
      <c r="K162" s="28">
        <f>SUM(Table1[[#This Row],[Planned maintenance &amp; reactive repair - labour costs only. ]])</f>
        <v>0</v>
      </c>
      <c r="L162" s="4">
        <f t="shared" si="8"/>
        <v>0</v>
      </c>
      <c r="N162" s="35">
        <f t="shared" si="9"/>
        <v>0</v>
      </c>
      <c r="O162" s="35">
        <f t="shared" si="10"/>
        <v>0</v>
      </c>
    </row>
    <row r="163" spans="1:15" ht="28.8" x14ac:dyDescent="0.3">
      <c r="A163" s="16" t="s">
        <v>133</v>
      </c>
      <c r="B163" s="16" t="s">
        <v>134</v>
      </c>
      <c r="C163" s="16" t="s">
        <v>136</v>
      </c>
      <c r="D163" s="16" t="s">
        <v>137</v>
      </c>
      <c r="E163" s="16" t="s">
        <v>19</v>
      </c>
      <c r="F163" s="33"/>
      <c r="G163" s="33"/>
      <c r="H163" s="33"/>
      <c r="I163" s="34"/>
      <c r="J163" s="13">
        <f>SUM(F163,G163)*Table1[[#This Row],[Servicing Frequency Per Year (enter 1, 2,   3 etc)]]</f>
        <v>0</v>
      </c>
      <c r="K163" s="28">
        <f>SUM(Table1[[#This Row],[Planned maintenance &amp; reactive repair - labour costs only. ]])</f>
        <v>0</v>
      </c>
      <c r="L163" s="4">
        <f t="shared" si="8"/>
        <v>0</v>
      </c>
      <c r="N163" s="35">
        <f t="shared" si="9"/>
        <v>0</v>
      </c>
      <c r="O163" s="35">
        <f t="shared" si="10"/>
        <v>0</v>
      </c>
    </row>
    <row r="164" spans="1:15" ht="43.2" x14ac:dyDescent="0.3">
      <c r="A164" s="16" t="s">
        <v>133</v>
      </c>
      <c r="B164" s="16" t="s">
        <v>134</v>
      </c>
      <c r="C164" s="16" t="s">
        <v>138</v>
      </c>
      <c r="D164" s="16" t="s">
        <v>137</v>
      </c>
      <c r="E164" s="16" t="s">
        <v>19</v>
      </c>
      <c r="F164" s="33"/>
      <c r="G164" s="33"/>
      <c r="H164" s="33"/>
      <c r="I164" s="34"/>
      <c r="J164" s="13">
        <f>SUM(F164,G164)*Table1[[#This Row],[Servicing Frequency Per Year (enter 1, 2,   3 etc)]]</f>
        <v>0</v>
      </c>
      <c r="K164" s="28">
        <f>SUM(Table1[[#This Row],[Planned maintenance &amp; reactive repair - labour costs only. ]])</f>
        <v>0</v>
      </c>
      <c r="L164" s="4">
        <f t="shared" si="8"/>
        <v>0</v>
      </c>
      <c r="N164" s="35">
        <f t="shared" si="9"/>
        <v>0</v>
      </c>
      <c r="O164" s="35">
        <f t="shared" si="10"/>
        <v>0</v>
      </c>
    </row>
    <row r="165" spans="1:15" ht="28.8" x14ac:dyDescent="0.3">
      <c r="A165" s="16" t="s">
        <v>133</v>
      </c>
      <c r="B165" s="16" t="s">
        <v>134</v>
      </c>
      <c r="C165" s="16" t="s">
        <v>139</v>
      </c>
      <c r="D165" s="16" t="s">
        <v>137</v>
      </c>
      <c r="E165" s="16" t="s">
        <v>19</v>
      </c>
      <c r="F165" s="33"/>
      <c r="G165" s="33"/>
      <c r="H165" s="33"/>
      <c r="I165" s="34"/>
      <c r="J165" s="13">
        <f>SUM(F165,G165)*Table1[[#This Row],[Servicing Frequency Per Year (enter 1, 2,   3 etc)]]</f>
        <v>0</v>
      </c>
      <c r="K165" s="28">
        <f>SUM(Table1[[#This Row],[Planned maintenance &amp; reactive repair - labour costs only. ]])</f>
        <v>0</v>
      </c>
      <c r="L165" s="4">
        <f t="shared" si="8"/>
        <v>0</v>
      </c>
      <c r="N165" s="35">
        <f t="shared" si="9"/>
        <v>0</v>
      </c>
      <c r="O165" s="35">
        <f t="shared" si="10"/>
        <v>0</v>
      </c>
    </row>
    <row r="166" spans="1:15" ht="28.8" x14ac:dyDescent="0.3">
      <c r="A166" s="16" t="s">
        <v>133</v>
      </c>
      <c r="B166" s="16" t="s">
        <v>134</v>
      </c>
      <c r="C166" s="16" t="s">
        <v>22</v>
      </c>
      <c r="D166" s="16" t="s">
        <v>140</v>
      </c>
      <c r="E166" s="16">
        <v>2002</v>
      </c>
      <c r="F166" s="33"/>
      <c r="G166" s="33"/>
      <c r="H166" s="33"/>
      <c r="I166" s="34"/>
      <c r="J166" s="13">
        <f>SUM(F166,G166)*Table1[[#This Row],[Servicing Frequency Per Year (enter 1, 2,   3 etc)]]</f>
        <v>0</v>
      </c>
      <c r="K166" s="28">
        <f>SUM(Table1[[#This Row],[Planned maintenance &amp; reactive repair - labour costs only. ]])</f>
        <v>0</v>
      </c>
      <c r="L166" s="4">
        <f t="shared" si="8"/>
        <v>0</v>
      </c>
      <c r="N166" s="35">
        <f t="shared" si="9"/>
        <v>0</v>
      </c>
      <c r="O166" s="35">
        <f t="shared" si="10"/>
        <v>0</v>
      </c>
    </row>
    <row r="167" spans="1:15" ht="28.8" x14ac:dyDescent="0.3">
      <c r="A167" s="16" t="s">
        <v>133</v>
      </c>
      <c r="B167" s="16" t="s">
        <v>134</v>
      </c>
      <c r="C167" s="16" t="s">
        <v>141</v>
      </c>
      <c r="D167" s="16" t="s">
        <v>140</v>
      </c>
      <c r="E167" s="16">
        <v>2002</v>
      </c>
      <c r="F167" s="33"/>
      <c r="G167" s="33"/>
      <c r="H167" s="33"/>
      <c r="I167" s="34"/>
      <c r="J167" s="13">
        <f>SUM(F167,G167)*Table1[[#This Row],[Servicing Frequency Per Year (enter 1, 2,   3 etc)]]</f>
        <v>0</v>
      </c>
      <c r="K167" s="28">
        <f>SUM(Table1[[#This Row],[Planned maintenance &amp; reactive repair - labour costs only. ]])</f>
        <v>0</v>
      </c>
      <c r="L167" s="4">
        <f t="shared" si="8"/>
        <v>0</v>
      </c>
      <c r="N167" s="35">
        <f t="shared" si="9"/>
        <v>0</v>
      </c>
      <c r="O167" s="35">
        <f t="shared" si="10"/>
        <v>0</v>
      </c>
    </row>
    <row r="168" spans="1:15" x14ac:dyDescent="0.3">
      <c r="A168" s="16" t="s">
        <v>133</v>
      </c>
      <c r="B168" s="16" t="s">
        <v>134</v>
      </c>
      <c r="C168" s="16" t="s">
        <v>18</v>
      </c>
      <c r="D168" s="16" t="s">
        <v>17</v>
      </c>
      <c r="E168" s="16" t="s">
        <v>19</v>
      </c>
      <c r="F168" s="33"/>
      <c r="G168" s="33"/>
      <c r="H168" s="33"/>
      <c r="I168" s="34"/>
      <c r="J168" s="13">
        <f>SUM(F168,G168)*Table1[[#This Row],[Servicing Frequency Per Year (enter 1, 2,   3 etc)]]</f>
        <v>0</v>
      </c>
      <c r="K168" s="28">
        <f>SUM(Table1[[#This Row],[Planned maintenance &amp; reactive repair - labour costs only. ]])</f>
        <v>0</v>
      </c>
      <c r="L168" s="4">
        <f t="shared" si="8"/>
        <v>0</v>
      </c>
      <c r="N168" s="35">
        <f t="shared" si="9"/>
        <v>0</v>
      </c>
      <c r="O168" s="35">
        <f t="shared" si="10"/>
        <v>0</v>
      </c>
    </row>
    <row r="169" spans="1:15" ht="28.8" x14ac:dyDescent="0.3">
      <c r="A169" s="16" t="s">
        <v>133</v>
      </c>
      <c r="B169" s="16" t="s">
        <v>134</v>
      </c>
      <c r="C169" s="16" t="s">
        <v>142</v>
      </c>
      <c r="D169" s="16" t="s">
        <v>143</v>
      </c>
      <c r="E169" s="16" t="s">
        <v>19</v>
      </c>
      <c r="F169" s="33"/>
      <c r="G169" s="33"/>
      <c r="H169" s="33"/>
      <c r="I169" s="34"/>
      <c r="J169" s="13">
        <f>SUM(F169,G169)*Table1[[#This Row],[Servicing Frequency Per Year (enter 1, 2,   3 etc)]]</f>
        <v>0</v>
      </c>
      <c r="K169" s="28">
        <f>SUM(Table1[[#This Row],[Planned maintenance &amp; reactive repair - labour costs only. ]])</f>
        <v>0</v>
      </c>
      <c r="L169" s="4">
        <f t="shared" si="8"/>
        <v>0</v>
      </c>
      <c r="N169" s="35">
        <f t="shared" si="9"/>
        <v>0</v>
      </c>
      <c r="O169" s="35">
        <f t="shared" si="10"/>
        <v>0</v>
      </c>
    </row>
    <row r="170" spans="1:15" x14ac:dyDescent="0.3">
      <c r="A170" s="16" t="s">
        <v>133</v>
      </c>
      <c r="B170" s="16" t="s">
        <v>134</v>
      </c>
      <c r="C170" s="16" t="s">
        <v>47</v>
      </c>
      <c r="D170" s="16" t="s">
        <v>144</v>
      </c>
      <c r="E170" s="16">
        <v>2019</v>
      </c>
      <c r="F170" s="33"/>
      <c r="G170" s="33"/>
      <c r="H170" s="33"/>
      <c r="I170" s="34"/>
      <c r="J170" s="13">
        <f>SUM(F170,G170)*Table1[[#This Row],[Servicing Frequency Per Year (enter 1, 2,   3 etc)]]</f>
        <v>0</v>
      </c>
      <c r="K170" s="28">
        <f>SUM(Table1[[#This Row],[Planned maintenance &amp; reactive repair - labour costs only. ]])</f>
        <v>0</v>
      </c>
      <c r="L170" s="4">
        <f t="shared" si="8"/>
        <v>0</v>
      </c>
      <c r="N170" s="35">
        <f t="shared" si="9"/>
        <v>0</v>
      </c>
      <c r="O170" s="35">
        <f t="shared" si="10"/>
        <v>0</v>
      </c>
    </row>
    <row r="171" spans="1:15" x14ac:dyDescent="0.3">
      <c r="A171" s="16" t="s">
        <v>133</v>
      </c>
      <c r="B171" s="16" t="s">
        <v>134</v>
      </c>
      <c r="C171" s="16" t="s">
        <v>47</v>
      </c>
      <c r="D171" s="16" t="s">
        <v>59</v>
      </c>
      <c r="E171" s="16">
        <v>2016</v>
      </c>
      <c r="F171" s="33"/>
      <c r="G171" s="33"/>
      <c r="H171" s="33"/>
      <c r="I171" s="34"/>
      <c r="J171" s="13">
        <f>SUM(F171,G171)*Table1[[#This Row],[Servicing Frequency Per Year (enter 1, 2,   3 etc)]]</f>
        <v>0</v>
      </c>
      <c r="K171" s="28">
        <f>SUM(Table1[[#This Row],[Planned maintenance &amp; reactive repair - labour costs only. ]])</f>
        <v>0</v>
      </c>
      <c r="L171" s="4">
        <f t="shared" si="8"/>
        <v>0</v>
      </c>
      <c r="N171" s="35">
        <f t="shared" si="9"/>
        <v>0</v>
      </c>
      <c r="O171" s="35">
        <f t="shared" si="10"/>
        <v>0</v>
      </c>
    </row>
    <row r="172" spans="1:15" x14ac:dyDescent="0.3">
      <c r="A172" s="16" t="s">
        <v>133</v>
      </c>
      <c r="B172" s="16" t="s">
        <v>134</v>
      </c>
      <c r="C172" s="16" t="s">
        <v>47</v>
      </c>
      <c r="D172" s="16" t="s">
        <v>59</v>
      </c>
      <c r="E172" s="16">
        <v>2016</v>
      </c>
      <c r="F172" s="33"/>
      <c r="G172" s="33"/>
      <c r="H172" s="33"/>
      <c r="I172" s="34"/>
      <c r="J172" s="13">
        <f>SUM(F172,G172)*Table1[[#This Row],[Servicing Frequency Per Year (enter 1, 2,   3 etc)]]</f>
        <v>0</v>
      </c>
      <c r="K172" s="28">
        <f>SUM(Table1[[#This Row],[Planned maintenance &amp; reactive repair - labour costs only. ]])</f>
        <v>0</v>
      </c>
      <c r="L172" s="4">
        <f t="shared" si="8"/>
        <v>0</v>
      </c>
      <c r="N172" s="35">
        <f t="shared" si="9"/>
        <v>0</v>
      </c>
      <c r="O172" s="35">
        <f t="shared" si="10"/>
        <v>0</v>
      </c>
    </row>
    <row r="173" spans="1:15" x14ac:dyDescent="0.3">
      <c r="A173" s="16" t="s">
        <v>133</v>
      </c>
      <c r="B173" s="16" t="s">
        <v>134</v>
      </c>
      <c r="C173" s="16" t="s">
        <v>60</v>
      </c>
      <c r="D173" s="16" t="s">
        <v>23</v>
      </c>
      <c r="E173" s="16">
        <v>2002</v>
      </c>
      <c r="F173" s="33"/>
      <c r="G173" s="33"/>
      <c r="H173" s="33"/>
      <c r="I173" s="34"/>
      <c r="J173" s="13">
        <f>SUM(F173,G173)*Table1[[#This Row],[Servicing Frequency Per Year (enter 1, 2,   3 etc)]]</f>
        <v>0</v>
      </c>
      <c r="K173" s="28">
        <f>SUM(Table1[[#This Row],[Planned maintenance &amp; reactive repair - labour costs only. ]])</f>
        <v>0</v>
      </c>
      <c r="L173" s="4">
        <f t="shared" si="8"/>
        <v>0</v>
      </c>
      <c r="N173" s="35">
        <f t="shared" si="9"/>
        <v>0</v>
      </c>
      <c r="O173" s="35">
        <f t="shared" si="10"/>
        <v>0</v>
      </c>
    </row>
    <row r="174" spans="1:15" x14ac:dyDescent="0.3">
      <c r="A174" s="16" t="s">
        <v>133</v>
      </c>
      <c r="B174" s="16" t="s">
        <v>134</v>
      </c>
      <c r="C174" s="16" t="s">
        <v>145</v>
      </c>
      <c r="D174" s="16" t="s">
        <v>146</v>
      </c>
      <c r="E174" s="16">
        <v>2002</v>
      </c>
      <c r="F174" s="33"/>
      <c r="G174" s="33"/>
      <c r="H174" s="33"/>
      <c r="I174" s="34"/>
      <c r="J174" s="13">
        <f>SUM(F174,G174)*Table1[[#This Row],[Servicing Frequency Per Year (enter 1, 2,   3 etc)]]</f>
        <v>0</v>
      </c>
      <c r="K174" s="28">
        <f>SUM(Table1[[#This Row],[Planned maintenance &amp; reactive repair - labour costs only. ]])</f>
        <v>0</v>
      </c>
      <c r="L174" s="4">
        <f t="shared" ref="L174:L205" si="11">SUM(J174,K174)</f>
        <v>0</v>
      </c>
      <c r="N174" s="35">
        <f t="shared" si="9"/>
        <v>0</v>
      </c>
      <c r="O174" s="35">
        <f t="shared" si="10"/>
        <v>0</v>
      </c>
    </row>
    <row r="175" spans="1:15" x14ac:dyDescent="0.3">
      <c r="A175" s="16" t="s">
        <v>133</v>
      </c>
      <c r="B175" s="16" t="s">
        <v>134</v>
      </c>
      <c r="C175" s="16" t="s">
        <v>147</v>
      </c>
      <c r="D175" s="16"/>
      <c r="E175" s="16">
        <v>2021</v>
      </c>
      <c r="F175" s="33"/>
      <c r="G175" s="33"/>
      <c r="H175" s="33"/>
      <c r="I175" s="34"/>
      <c r="J175" s="13">
        <f>SUM(F175,G175)*Table1[[#This Row],[Servicing Frequency Per Year (enter 1, 2,   3 etc)]]</f>
        <v>0</v>
      </c>
      <c r="K175" s="28">
        <f>SUM(Table1[[#This Row],[Planned maintenance &amp; reactive repair - labour costs only. ]])</f>
        <v>0</v>
      </c>
      <c r="L175" s="4">
        <f t="shared" si="11"/>
        <v>0</v>
      </c>
      <c r="N175" s="35">
        <f t="shared" si="9"/>
        <v>0</v>
      </c>
      <c r="O175" s="35">
        <f t="shared" si="10"/>
        <v>0</v>
      </c>
    </row>
    <row r="176" spans="1:15" x14ac:dyDescent="0.3">
      <c r="A176" s="16" t="s">
        <v>133</v>
      </c>
      <c r="B176" s="16" t="s">
        <v>134</v>
      </c>
      <c r="C176" s="16" t="s">
        <v>22</v>
      </c>
      <c r="D176" s="16" t="s">
        <v>148</v>
      </c>
      <c r="E176" s="16">
        <v>2007</v>
      </c>
      <c r="F176" s="33"/>
      <c r="G176" s="33"/>
      <c r="H176" s="33"/>
      <c r="I176" s="34"/>
      <c r="J176" s="13">
        <f>SUM(F176,G176)*Table1[[#This Row],[Servicing Frequency Per Year (enter 1, 2,   3 etc)]]</f>
        <v>0</v>
      </c>
      <c r="K176" s="28">
        <f>SUM(Table1[[#This Row],[Planned maintenance &amp; reactive repair - labour costs only. ]])</f>
        <v>0</v>
      </c>
      <c r="L176" s="4">
        <f t="shared" si="11"/>
        <v>0</v>
      </c>
      <c r="N176" s="35">
        <f t="shared" si="9"/>
        <v>0</v>
      </c>
      <c r="O176" s="35">
        <f t="shared" si="10"/>
        <v>0</v>
      </c>
    </row>
    <row r="177" spans="1:15" ht="43.2" x14ac:dyDescent="0.3">
      <c r="A177" s="16" t="s">
        <v>133</v>
      </c>
      <c r="B177" s="16" t="s">
        <v>149</v>
      </c>
      <c r="C177" s="16" t="s">
        <v>150</v>
      </c>
      <c r="D177" s="16" t="s">
        <v>151</v>
      </c>
      <c r="E177" s="16" t="s">
        <v>19</v>
      </c>
      <c r="F177" s="33"/>
      <c r="G177" s="33"/>
      <c r="H177" s="33"/>
      <c r="I177" s="34"/>
      <c r="J177" s="13">
        <f>SUM(F177,G177)*Table1[[#This Row],[Servicing Frequency Per Year (enter 1, 2,   3 etc)]]</f>
        <v>0</v>
      </c>
      <c r="K177" s="28">
        <f>SUM(Table1[[#This Row],[Planned maintenance &amp; reactive repair - labour costs only. ]])</f>
        <v>0</v>
      </c>
      <c r="L177" s="4">
        <f t="shared" si="11"/>
        <v>0</v>
      </c>
      <c r="N177" s="35">
        <f t="shared" si="9"/>
        <v>0</v>
      </c>
      <c r="O177" s="35">
        <f t="shared" si="10"/>
        <v>0</v>
      </c>
    </row>
    <row r="178" spans="1:15" ht="57.6" x14ac:dyDescent="0.3">
      <c r="A178" s="16" t="s">
        <v>133</v>
      </c>
      <c r="B178" s="16" t="s">
        <v>149</v>
      </c>
      <c r="C178" s="16" t="s">
        <v>152</v>
      </c>
      <c r="D178" s="16" t="s">
        <v>153</v>
      </c>
      <c r="E178" s="16" t="s">
        <v>154</v>
      </c>
      <c r="F178" s="33"/>
      <c r="G178" s="33"/>
      <c r="H178" s="33"/>
      <c r="I178" s="34"/>
      <c r="J178" s="13">
        <f>SUM(F178,G178)*Table1[[#This Row],[Servicing Frequency Per Year (enter 1, 2,   3 etc)]]</f>
        <v>0</v>
      </c>
      <c r="K178" s="28">
        <f>SUM(Table1[[#This Row],[Planned maintenance &amp; reactive repair - labour costs only. ]])</f>
        <v>0</v>
      </c>
      <c r="L178" s="4">
        <f t="shared" si="11"/>
        <v>0</v>
      </c>
      <c r="N178" s="35">
        <f t="shared" si="9"/>
        <v>0</v>
      </c>
      <c r="O178" s="35">
        <f t="shared" si="10"/>
        <v>0</v>
      </c>
    </row>
    <row r="179" spans="1:15" ht="57.6" x14ac:dyDescent="0.3">
      <c r="A179" s="16" t="s">
        <v>133</v>
      </c>
      <c r="B179" s="16" t="s">
        <v>149</v>
      </c>
      <c r="C179" s="16" t="s">
        <v>155</v>
      </c>
      <c r="D179" s="16" t="s">
        <v>156</v>
      </c>
      <c r="E179" s="16" t="s">
        <v>154</v>
      </c>
      <c r="F179" s="33"/>
      <c r="G179" s="33"/>
      <c r="H179" s="33"/>
      <c r="I179" s="34"/>
      <c r="J179" s="13">
        <f>SUM(F179,G179)*Table1[[#This Row],[Servicing Frequency Per Year (enter 1, 2,   3 etc)]]</f>
        <v>0</v>
      </c>
      <c r="K179" s="28">
        <f>SUM(Table1[[#This Row],[Planned maintenance &amp; reactive repair - labour costs only. ]])</f>
        <v>0</v>
      </c>
      <c r="L179" s="4">
        <f t="shared" si="11"/>
        <v>0</v>
      </c>
      <c r="N179" s="35">
        <f t="shared" si="9"/>
        <v>0</v>
      </c>
      <c r="O179" s="35">
        <f t="shared" si="10"/>
        <v>0</v>
      </c>
    </row>
    <row r="180" spans="1:15" ht="57.6" x14ac:dyDescent="0.3">
      <c r="A180" s="16" t="s">
        <v>133</v>
      </c>
      <c r="B180" s="16" t="s">
        <v>149</v>
      </c>
      <c r="C180" s="16" t="s">
        <v>157</v>
      </c>
      <c r="D180" s="16" t="s">
        <v>156</v>
      </c>
      <c r="E180" s="16" t="s">
        <v>154</v>
      </c>
      <c r="F180" s="33"/>
      <c r="G180" s="33"/>
      <c r="H180" s="33"/>
      <c r="I180" s="34"/>
      <c r="J180" s="13">
        <f>SUM(F180,G180)*Table1[[#This Row],[Servicing Frequency Per Year (enter 1, 2,   3 etc)]]</f>
        <v>0</v>
      </c>
      <c r="K180" s="28">
        <f>SUM(Table1[[#This Row],[Planned maintenance &amp; reactive repair - labour costs only. ]])</f>
        <v>0</v>
      </c>
      <c r="L180" s="4">
        <f t="shared" si="11"/>
        <v>0</v>
      </c>
      <c r="N180" s="35">
        <f t="shared" si="9"/>
        <v>0</v>
      </c>
      <c r="O180" s="35">
        <f t="shared" si="10"/>
        <v>0</v>
      </c>
    </row>
    <row r="181" spans="1:15" ht="28.8" x14ac:dyDescent="0.3">
      <c r="A181" s="16" t="s">
        <v>133</v>
      </c>
      <c r="B181" s="16" t="s">
        <v>149</v>
      </c>
      <c r="C181" s="16" t="s">
        <v>160</v>
      </c>
      <c r="D181" s="16" t="s">
        <v>19</v>
      </c>
      <c r="E181" s="16" t="s">
        <v>19</v>
      </c>
      <c r="F181" s="33"/>
      <c r="G181" s="33"/>
      <c r="H181" s="33"/>
      <c r="I181" s="34"/>
      <c r="J181" s="13">
        <f>SUM(F181,G181)*Table1[[#This Row],[Servicing Frequency Per Year (enter 1, 2,   3 etc)]]</f>
        <v>0</v>
      </c>
      <c r="K181" s="28">
        <f>SUM(Table1[[#This Row],[Planned maintenance &amp; reactive repair - labour costs only. ]])</f>
        <v>0</v>
      </c>
      <c r="L181" s="4">
        <f t="shared" si="11"/>
        <v>0</v>
      </c>
      <c r="N181" s="35">
        <f t="shared" si="9"/>
        <v>0</v>
      </c>
      <c r="O181" s="35">
        <f t="shared" si="10"/>
        <v>0</v>
      </c>
    </row>
    <row r="182" spans="1:15" ht="28.8" x14ac:dyDescent="0.3">
      <c r="A182" s="16" t="s">
        <v>166</v>
      </c>
      <c r="B182" s="16" t="s">
        <v>167</v>
      </c>
      <c r="C182" s="16" t="s">
        <v>25</v>
      </c>
      <c r="D182" s="16" t="s">
        <v>77</v>
      </c>
      <c r="E182" s="16">
        <v>1994</v>
      </c>
      <c r="F182" s="33"/>
      <c r="G182" s="33"/>
      <c r="H182" s="33"/>
      <c r="I182" s="34"/>
      <c r="J182" s="13">
        <f>SUM(F182,G182)*Table1[[#This Row],[Servicing Frequency Per Year (enter 1, 2,   3 etc)]]</f>
        <v>0</v>
      </c>
      <c r="K182" s="28">
        <f>SUM(Table1[[#This Row],[Planned maintenance &amp; reactive repair - labour costs only. ]])</f>
        <v>0</v>
      </c>
      <c r="L182" s="4">
        <f t="shared" si="11"/>
        <v>0</v>
      </c>
      <c r="N182" s="35">
        <f t="shared" si="9"/>
        <v>0</v>
      </c>
      <c r="O182" s="35">
        <f t="shared" si="10"/>
        <v>0</v>
      </c>
    </row>
    <row r="183" spans="1:15" ht="28.8" x14ac:dyDescent="0.3">
      <c r="A183" s="16" t="s">
        <v>168</v>
      </c>
      <c r="B183" s="16" t="s">
        <v>169</v>
      </c>
      <c r="C183" s="16" t="s">
        <v>170</v>
      </c>
      <c r="D183" s="16" t="s">
        <v>17</v>
      </c>
      <c r="E183" s="16">
        <v>2002</v>
      </c>
      <c r="F183" s="33"/>
      <c r="G183" s="33"/>
      <c r="H183" s="33"/>
      <c r="I183" s="34"/>
      <c r="J183" s="13">
        <f>SUM(F183,G183)*Table1[[#This Row],[Servicing Frequency Per Year (enter 1, 2,   3 etc)]]</f>
        <v>0</v>
      </c>
      <c r="K183" s="28">
        <f>SUM(Table1[[#This Row],[Planned maintenance &amp; reactive repair - labour costs only. ]])</f>
        <v>0</v>
      </c>
      <c r="L183" s="4">
        <f t="shared" si="11"/>
        <v>0</v>
      </c>
      <c r="N183" s="35">
        <f t="shared" si="9"/>
        <v>0</v>
      </c>
      <c r="O183" s="35">
        <f t="shared" si="10"/>
        <v>0</v>
      </c>
    </row>
    <row r="184" spans="1:15" x14ac:dyDescent="0.3">
      <c r="A184" s="16" t="s">
        <v>171</v>
      </c>
      <c r="B184" s="16" t="s">
        <v>172</v>
      </c>
      <c r="C184" s="16" t="s">
        <v>66</v>
      </c>
      <c r="D184" s="16" t="s">
        <v>179</v>
      </c>
      <c r="E184" s="16">
        <v>2006</v>
      </c>
      <c r="F184" s="33"/>
      <c r="G184" s="33"/>
      <c r="H184" s="33"/>
      <c r="I184" s="34"/>
      <c r="J184" s="13">
        <f>SUM(F184,G184)*Table1[[#This Row],[Servicing Frequency Per Year (enter 1, 2,   3 etc)]]</f>
        <v>0</v>
      </c>
      <c r="K184" s="28">
        <f>SUM(Table1[[#This Row],[Planned maintenance &amp; reactive repair - labour costs only. ]])</f>
        <v>0</v>
      </c>
      <c r="L184" s="4">
        <f t="shared" si="11"/>
        <v>0</v>
      </c>
      <c r="N184" s="35">
        <f t="shared" si="9"/>
        <v>0</v>
      </c>
      <c r="O184" s="35">
        <f t="shared" si="10"/>
        <v>0</v>
      </c>
    </row>
    <row r="185" spans="1:15" ht="28.8" x14ac:dyDescent="0.3">
      <c r="A185" s="16" t="s">
        <v>101</v>
      </c>
      <c r="B185" s="16" t="s">
        <v>180</v>
      </c>
      <c r="C185" s="16" t="s">
        <v>181</v>
      </c>
      <c r="D185" s="16" t="s">
        <v>19</v>
      </c>
      <c r="E185" s="16" t="s">
        <v>182</v>
      </c>
      <c r="F185" s="33"/>
      <c r="G185" s="33"/>
      <c r="H185" s="33"/>
      <c r="I185" s="34"/>
      <c r="J185" s="13">
        <f>SUM(F185,G185)*Table1[[#This Row],[Servicing Frequency Per Year (enter 1, 2,   3 etc)]]</f>
        <v>0</v>
      </c>
      <c r="K185" s="28">
        <f>SUM(Table1[[#This Row],[Planned maintenance &amp; reactive repair - labour costs only. ]])</f>
        <v>0</v>
      </c>
      <c r="L185" s="4">
        <f t="shared" si="11"/>
        <v>0</v>
      </c>
      <c r="N185" s="35">
        <f t="shared" si="9"/>
        <v>0</v>
      </c>
      <c r="O185" s="35">
        <f t="shared" si="10"/>
        <v>0</v>
      </c>
    </row>
    <row r="186" spans="1:15" x14ac:dyDescent="0.3">
      <c r="A186" s="16" t="s">
        <v>183</v>
      </c>
      <c r="B186" s="16" t="s">
        <v>184</v>
      </c>
      <c r="C186" s="16" t="s">
        <v>47</v>
      </c>
      <c r="D186" s="16" t="s">
        <v>185</v>
      </c>
      <c r="E186" s="16">
        <v>2020</v>
      </c>
      <c r="F186" s="33"/>
      <c r="G186" s="33"/>
      <c r="H186" s="33"/>
      <c r="I186" s="34"/>
      <c r="J186" s="13">
        <f>SUM(F186,G186)*Table1[[#This Row],[Servicing Frequency Per Year (enter 1, 2,   3 etc)]]</f>
        <v>0</v>
      </c>
      <c r="K186" s="28">
        <f>SUM(Table1[[#This Row],[Planned maintenance &amp; reactive repair - labour costs only. ]])</f>
        <v>0</v>
      </c>
      <c r="L186" s="4">
        <f t="shared" si="11"/>
        <v>0</v>
      </c>
      <c r="N186" s="35">
        <f t="shared" si="9"/>
        <v>0</v>
      </c>
      <c r="O186" s="35">
        <f t="shared" si="10"/>
        <v>0</v>
      </c>
    </row>
    <row r="187" spans="1:15" x14ac:dyDescent="0.3">
      <c r="A187" s="16" t="s">
        <v>183</v>
      </c>
      <c r="B187" s="16" t="s">
        <v>184</v>
      </c>
      <c r="C187" s="16" t="s">
        <v>66</v>
      </c>
      <c r="D187" s="16" t="s">
        <v>68</v>
      </c>
      <c r="E187" s="16">
        <v>2021</v>
      </c>
      <c r="F187" s="33"/>
      <c r="G187" s="33"/>
      <c r="H187" s="33"/>
      <c r="I187" s="34"/>
      <c r="J187" s="13">
        <f>SUM(F187,G187)*Table1[[#This Row],[Servicing Frequency Per Year (enter 1, 2,   3 etc)]]</f>
        <v>0</v>
      </c>
      <c r="K187" s="28">
        <f>SUM(Table1[[#This Row],[Planned maintenance &amp; reactive repair - labour costs only. ]])</f>
        <v>0</v>
      </c>
      <c r="L187" s="4">
        <f t="shared" si="11"/>
        <v>0</v>
      </c>
      <c r="N187" s="35">
        <f t="shared" si="9"/>
        <v>0</v>
      </c>
      <c r="O187" s="35">
        <f t="shared" si="10"/>
        <v>0</v>
      </c>
    </row>
    <row r="188" spans="1:15" x14ac:dyDescent="0.3">
      <c r="A188" s="16" t="s">
        <v>183</v>
      </c>
      <c r="B188" s="16" t="s">
        <v>184</v>
      </c>
      <c r="C188" s="16" t="s">
        <v>47</v>
      </c>
      <c r="D188" s="16" t="s">
        <v>19</v>
      </c>
      <c r="E188" s="16" t="s">
        <v>19</v>
      </c>
      <c r="F188" s="33"/>
      <c r="G188" s="33"/>
      <c r="H188" s="33"/>
      <c r="I188" s="34"/>
      <c r="J188" s="13">
        <f>SUM(F188,G188)*Table1[[#This Row],[Servicing Frequency Per Year (enter 1, 2,   3 etc)]]</f>
        <v>0</v>
      </c>
      <c r="K188" s="28">
        <f>SUM(Table1[[#This Row],[Planned maintenance &amp; reactive repair - labour costs only. ]])</f>
        <v>0</v>
      </c>
      <c r="L188" s="4">
        <f t="shared" si="11"/>
        <v>0</v>
      </c>
      <c r="N188" s="35">
        <f t="shared" si="9"/>
        <v>0</v>
      </c>
      <c r="O188" s="35">
        <f t="shared" si="10"/>
        <v>0</v>
      </c>
    </row>
    <row r="189" spans="1:15" x14ac:dyDescent="0.3">
      <c r="A189" s="16" t="s">
        <v>109</v>
      </c>
      <c r="B189" s="16" t="s">
        <v>186</v>
      </c>
      <c r="C189" s="16" t="s">
        <v>66</v>
      </c>
      <c r="D189" s="16" t="s">
        <v>187</v>
      </c>
      <c r="E189" s="16">
        <v>2017</v>
      </c>
      <c r="F189" s="33"/>
      <c r="G189" s="33"/>
      <c r="H189" s="33"/>
      <c r="I189" s="34"/>
      <c r="J189" s="13">
        <f>SUM(F189,G189)*Table1[[#This Row],[Servicing Frequency Per Year (enter 1, 2,   3 etc)]]</f>
        <v>0</v>
      </c>
      <c r="K189" s="28">
        <f>SUM(Table1[[#This Row],[Planned maintenance &amp; reactive repair - labour costs only. ]])</f>
        <v>0</v>
      </c>
      <c r="L189" s="4">
        <f t="shared" si="11"/>
        <v>0</v>
      </c>
      <c r="N189" s="35">
        <f t="shared" si="9"/>
        <v>0</v>
      </c>
      <c r="O189" s="35">
        <f t="shared" si="10"/>
        <v>0</v>
      </c>
    </row>
    <row r="190" spans="1:15" x14ac:dyDescent="0.3">
      <c r="A190" s="16" t="s">
        <v>109</v>
      </c>
      <c r="B190" s="16" t="s">
        <v>186</v>
      </c>
      <c r="C190" s="16" t="s">
        <v>66</v>
      </c>
      <c r="D190" s="16" t="s">
        <v>188</v>
      </c>
      <c r="E190" s="16">
        <v>2017</v>
      </c>
      <c r="F190" s="33"/>
      <c r="G190" s="33"/>
      <c r="H190" s="33"/>
      <c r="I190" s="34"/>
      <c r="J190" s="13">
        <f>SUM(F190,G190)*Table1[[#This Row],[Servicing Frequency Per Year (enter 1, 2,   3 etc)]]</f>
        <v>0</v>
      </c>
      <c r="K190" s="28">
        <f>SUM(Table1[[#This Row],[Planned maintenance &amp; reactive repair - labour costs only. ]])</f>
        <v>0</v>
      </c>
      <c r="L190" s="4">
        <f t="shared" si="11"/>
        <v>0</v>
      </c>
      <c r="N190" s="35">
        <f t="shared" si="9"/>
        <v>0</v>
      </c>
      <c r="O190" s="35">
        <f t="shared" si="10"/>
        <v>0</v>
      </c>
    </row>
    <row r="191" spans="1:15" x14ac:dyDescent="0.3">
      <c r="A191" s="16" t="s">
        <v>109</v>
      </c>
      <c r="B191" s="16" t="s">
        <v>186</v>
      </c>
      <c r="C191" s="16" t="s">
        <v>66</v>
      </c>
      <c r="D191" s="16" t="s">
        <v>189</v>
      </c>
      <c r="E191" s="16">
        <v>2021</v>
      </c>
      <c r="F191" s="33"/>
      <c r="G191" s="33"/>
      <c r="H191" s="33"/>
      <c r="I191" s="34"/>
      <c r="J191" s="13">
        <f>SUM(F191,G191)*Table1[[#This Row],[Servicing Frequency Per Year (enter 1, 2,   3 etc)]]</f>
        <v>0</v>
      </c>
      <c r="K191" s="28">
        <f>SUM(Table1[[#This Row],[Planned maintenance &amp; reactive repair - labour costs only. ]])</f>
        <v>0</v>
      </c>
      <c r="L191" s="4">
        <f t="shared" si="11"/>
        <v>0</v>
      </c>
      <c r="N191" s="35">
        <f t="shared" si="9"/>
        <v>0</v>
      </c>
      <c r="O191" s="35">
        <f t="shared" si="10"/>
        <v>0</v>
      </c>
    </row>
    <row r="192" spans="1:15" x14ac:dyDescent="0.3">
      <c r="A192" s="16" t="s">
        <v>109</v>
      </c>
      <c r="B192" s="16" t="s">
        <v>186</v>
      </c>
      <c r="C192" s="16" t="s">
        <v>66</v>
      </c>
      <c r="D192" s="16" t="s">
        <v>189</v>
      </c>
      <c r="E192" s="16">
        <v>2021</v>
      </c>
      <c r="F192" s="33"/>
      <c r="G192" s="33"/>
      <c r="H192" s="33"/>
      <c r="I192" s="34"/>
      <c r="J192" s="13">
        <f>SUM(F192,G192)*Table1[[#This Row],[Servicing Frequency Per Year (enter 1, 2,   3 etc)]]</f>
        <v>0</v>
      </c>
      <c r="K192" s="28">
        <f>SUM(Table1[[#This Row],[Planned maintenance &amp; reactive repair - labour costs only. ]])</f>
        <v>0</v>
      </c>
      <c r="L192" s="4">
        <f t="shared" si="11"/>
        <v>0</v>
      </c>
      <c r="N192" s="35">
        <f t="shared" si="9"/>
        <v>0</v>
      </c>
      <c r="O192" s="35">
        <f t="shared" si="10"/>
        <v>0</v>
      </c>
    </row>
    <row r="193" spans="1:15" x14ac:dyDescent="0.3">
      <c r="A193" s="16" t="s">
        <v>109</v>
      </c>
      <c r="B193" s="16" t="s">
        <v>186</v>
      </c>
      <c r="C193" s="16" t="s">
        <v>66</v>
      </c>
      <c r="D193" s="16" t="s">
        <v>189</v>
      </c>
      <c r="E193" s="16">
        <v>2021</v>
      </c>
      <c r="F193" s="33"/>
      <c r="G193" s="33"/>
      <c r="H193" s="33"/>
      <c r="I193" s="34"/>
      <c r="J193" s="13">
        <f>SUM(F193,G193)*Table1[[#This Row],[Servicing Frequency Per Year (enter 1, 2,   3 etc)]]</f>
        <v>0</v>
      </c>
      <c r="K193" s="28">
        <f>SUM(Table1[[#This Row],[Planned maintenance &amp; reactive repair - labour costs only. ]])</f>
        <v>0</v>
      </c>
      <c r="L193" s="4">
        <f t="shared" si="11"/>
        <v>0</v>
      </c>
      <c r="N193" s="35">
        <f t="shared" si="9"/>
        <v>0</v>
      </c>
      <c r="O193" s="35">
        <f t="shared" si="10"/>
        <v>0</v>
      </c>
    </row>
    <row r="194" spans="1:15" x14ac:dyDescent="0.3">
      <c r="A194" s="16" t="s">
        <v>109</v>
      </c>
      <c r="B194" s="16" t="s">
        <v>186</v>
      </c>
      <c r="C194" s="16" t="s">
        <v>111</v>
      </c>
      <c r="D194" s="16" t="s">
        <v>112</v>
      </c>
      <c r="E194" s="16">
        <v>1997</v>
      </c>
      <c r="F194" s="33"/>
      <c r="G194" s="33"/>
      <c r="H194" s="33"/>
      <c r="I194" s="34"/>
      <c r="J194" s="13">
        <f>SUM(F194,G194)*Table1[[#This Row],[Servicing Frequency Per Year (enter 1, 2,   3 etc)]]</f>
        <v>0</v>
      </c>
      <c r="K194" s="28">
        <f>SUM(Table1[[#This Row],[Planned maintenance &amp; reactive repair - labour costs only. ]])</f>
        <v>0</v>
      </c>
      <c r="L194" s="4">
        <f t="shared" si="11"/>
        <v>0</v>
      </c>
      <c r="N194" s="35">
        <f t="shared" si="9"/>
        <v>0</v>
      </c>
      <c r="O194" s="35">
        <f t="shared" si="10"/>
        <v>0</v>
      </c>
    </row>
    <row r="195" spans="1:15" x14ac:dyDescent="0.3">
      <c r="A195" s="16" t="s">
        <v>109</v>
      </c>
      <c r="B195" s="16" t="s">
        <v>186</v>
      </c>
      <c r="C195" s="16" t="s">
        <v>47</v>
      </c>
      <c r="D195" s="16" t="s">
        <v>33</v>
      </c>
      <c r="E195" s="16" t="s">
        <v>19</v>
      </c>
      <c r="F195" s="33"/>
      <c r="G195" s="33"/>
      <c r="H195" s="33"/>
      <c r="I195" s="34"/>
      <c r="J195" s="13">
        <f>SUM(F195,G195)*Table1[[#This Row],[Servicing Frequency Per Year (enter 1, 2,   3 etc)]]</f>
        <v>0</v>
      </c>
      <c r="K195" s="28">
        <f>SUM(Table1[[#This Row],[Planned maintenance &amp; reactive repair - labour costs only. ]])</f>
        <v>0</v>
      </c>
      <c r="L195" s="4">
        <f t="shared" si="11"/>
        <v>0</v>
      </c>
      <c r="N195" s="35">
        <f t="shared" si="9"/>
        <v>0</v>
      </c>
      <c r="O195" s="35">
        <f t="shared" si="10"/>
        <v>0</v>
      </c>
    </row>
    <row r="196" spans="1:15" x14ac:dyDescent="0.3">
      <c r="A196" s="16" t="s">
        <v>109</v>
      </c>
      <c r="B196" s="16" t="s">
        <v>186</v>
      </c>
      <c r="C196" s="16" t="s">
        <v>47</v>
      </c>
      <c r="D196" s="16" t="s">
        <v>33</v>
      </c>
      <c r="E196" s="16" t="s">
        <v>19</v>
      </c>
      <c r="F196" s="33"/>
      <c r="G196" s="33"/>
      <c r="H196" s="33"/>
      <c r="I196" s="34"/>
      <c r="J196" s="13">
        <f>SUM(F196,G196)*Table1[[#This Row],[Servicing Frequency Per Year (enter 1, 2,   3 etc)]]</f>
        <v>0</v>
      </c>
      <c r="K196" s="28">
        <f>SUM(Table1[[#This Row],[Planned maintenance &amp; reactive repair - labour costs only. ]])</f>
        <v>0</v>
      </c>
      <c r="L196" s="4">
        <f t="shared" si="11"/>
        <v>0</v>
      </c>
      <c r="N196" s="35">
        <f t="shared" si="9"/>
        <v>0</v>
      </c>
      <c r="O196" s="35">
        <f t="shared" si="10"/>
        <v>0</v>
      </c>
    </row>
    <row r="197" spans="1:15" x14ac:dyDescent="0.3">
      <c r="A197" s="16" t="s">
        <v>109</v>
      </c>
      <c r="B197" s="16" t="s">
        <v>186</v>
      </c>
      <c r="C197" s="16" t="s">
        <v>176</v>
      </c>
      <c r="D197" s="16" t="s">
        <v>177</v>
      </c>
      <c r="E197" s="16" t="s">
        <v>19</v>
      </c>
      <c r="F197" s="33"/>
      <c r="G197" s="33"/>
      <c r="H197" s="33"/>
      <c r="I197" s="34"/>
      <c r="J197" s="13">
        <f>SUM(F197,G197)*Table1[[#This Row],[Servicing Frequency Per Year (enter 1, 2,   3 etc)]]</f>
        <v>0</v>
      </c>
      <c r="K197" s="28">
        <f>SUM(Table1[[#This Row],[Planned maintenance &amp; reactive repair - labour costs only. ]])</f>
        <v>0</v>
      </c>
      <c r="L197" s="4">
        <f t="shared" si="11"/>
        <v>0</v>
      </c>
      <c r="N197" s="35">
        <f t="shared" si="9"/>
        <v>0</v>
      </c>
      <c r="O197" s="35">
        <f t="shared" si="10"/>
        <v>0</v>
      </c>
    </row>
    <row r="198" spans="1:15" x14ac:dyDescent="0.3">
      <c r="A198" s="16" t="s">
        <v>109</v>
      </c>
      <c r="B198" s="16" t="s">
        <v>186</v>
      </c>
      <c r="C198" s="16" t="s">
        <v>176</v>
      </c>
      <c r="D198" s="16" t="s">
        <v>177</v>
      </c>
      <c r="E198" s="16" t="s">
        <v>19</v>
      </c>
      <c r="F198" s="33"/>
      <c r="G198" s="33"/>
      <c r="H198" s="33"/>
      <c r="I198" s="34"/>
      <c r="J198" s="13">
        <f>SUM(F198,G198)*Table1[[#This Row],[Servicing Frequency Per Year (enter 1, 2,   3 etc)]]</f>
        <v>0</v>
      </c>
      <c r="K198" s="28">
        <f>SUM(Table1[[#This Row],[Planned maintenance &amp; reactive repair - labour costs only. ]])</f>
        <v>0</v>
      </c>
      <c r="L198" s="4">
        <f t="shared" si="11"/>
        <v>0</v>
      </c>
      <c r="N198" s="35">
        <f t="shared" si="9"/>
        <v>0</v>
      </c>
      <c r="O198" s="35">
        <f t="shared" si="10"/>
        <v>0</v>
      </c>
    </row>
    <row r="199" spans="1:15" x14ac:dyDescent="0.3">
      <c r="A199" s="16" t="s">
        <v>109</v>
      </c>
      <c r="B199" s="16" t="s">
        <v>186</v>
      </c>
      <c r="C199" s="16" t="s">
        <v>190</v>
      </c>
      <c r="D199" s="16" t="s">
        <v>187</v>
      </c>
      <c r="E199" s="16" t="s">
        <v>19</v>
      </c>
      <c r="F199" s="33"/>
      <c r="G199" s="33"/>
      <c r="H199" s="33"/>
      <c r="I199" s="34"/>
      <c r="J199" s="13">
        <f>SUM(F199,G199)*Table1[[#This Row],[Servicing Frequency Per Year (enter 1, 2,   3 etc)]]</f>
        <v>0</v>
      </c>
      <c r="K199" s="28">
        <f>SUM(Table1[[#This Row],[Planned maintenance &amp; reactive repair - labour costs only. ]])</f>
        <v>0</v>
      </c>
      <c r="L199" s="4">
        <f t="shared" si="11"/>
        <v>0</v>
      </c>
      <c r="N199" s="35">
        <f t="shared" si="9"/>
        <v>0</v>
      </c>
      <c r="O199" s="35">
        <f t="shared" si="10"/>
        <v>0</v>
      </c>
    </row>
    <row r="200" spans="1:15" x14ac:dyDescent="0.3">
      <c r="A200" s="16" t="s">
        <v>109</v>
      </c>
      <c r="B200" s="16" t="s">
        <v>186</v>
      </c>
      <c r="C200" s="16" t="s">
        <v>191</v>
      </c>
      <c r="D200" s="16" t="s">
        <v>187</v>
      </c>
      <c r="E200" s="16" t="s">
        <v>19</v>
      </c>
      <c r="F200" s="33"/>
      <c r="G200" s="33"/>
      <c r="H200" s="33"/>
      <c r="I200" s="34"/>
      <c r="J200" s="13">
        <f>SUM(F200,G200)*Table1[[#This Row],[Servicing Frequency Per Year (enter 1, 2,   3 etc)]]</f>
        <v>0</v>
      </c>
      <c r="K200" s="28">
        <f>SUM(Table1[[#This Row],[Planned maintenance &amp; reactive repair - labour costs only. ]])</f>
        <v>0</v>
      </c>
      <c r="L200" s="4">
        <f t="shared" si="11"/>
        <v>0</v>
      </c>
      <c r="N200" s="35">
        <f t="shared" si="9"/>
        <v>0</v>
      </c>
      <c r="O200" s="35">
        <f t="shared" si="10"/>
        <v>0</v>
      </c>
    </row>
    <row r="201" spans="1:15" x14ac:dyDescent="0.3">
      <c r="A201" s="16" t="s">
        <v>192</v>
      </c>
      <c r="B201" s="16" t="s">
        <v>193</v>
      </c>
      <c r="C201" s="16" t="s">
        <v>66</v>
      </c>
      <c r="D201" s="16" t="s">
        <v>68</v>
      </c>
      <c r="E201" s="16">
        <v>2002</v>
      </c>
      <c r="F201" s="33"/>
      <c r="G201" s="33"/>
      <c r="H201" s="33"/>
      <c r="I201" s="34"/>
      <c r="J201" s="13">
        <f>SUM(F201,G201)*Table1[[#This Row],[Servicing Frequency Per Year (enter 1, 2,   3 etc)]]</f>
        <v>0</v>
      </c>
      <c r="K201" s="28">
        <f>SUM(Table1[[#This Row],[Planned maintenance &amp; reactive repair - labour costs only. ]])</f>
        <v>0</v>
      </c>
      <c r="L201" s="4">
        <f t="shared" si="11"/>
        <v>0</v>
      </c>
      <c r="N201" s="35">
        <f t="shared" si="9"/>
        <v>0</v>
      </c>
      <c r="O201" s="35">
        <f t="shared" si="10"/>
        <v>0</v>
      </c>
    </row>
    <row r="202" spans="1:15" x14ac:dyDescent="0.3">
      <c r="A202" s="16" t="s">
        <v>192</v>
      </c>
      <c r="B202" s="16" t="s">
        <v>193</v>
      </c>
      <c r="C202" s="16" t="s">
        <v>66</v>
      </c>
      <c r="D202" s="16" t="s">
        <v>88</v>
      </c>
      <c r="E202" s="16" t="s">
        <v>19</v>
      </c>
      <c r="F202" s="33"/>
      <c r="G202" s="33"/>
      <c r="H202" s="33"/>
      <c r="I202" s="34"/>
      <c r="J202" s="13">
        <f>SUM(F202,G202)*Table1[[#This Row],[Servicing Frequency Per Year (enter 1, 2,   3 etc)]]</f>
        <v>0</v>
      </c>
      <c r="K202" s="28">
        <f>SUM(Table1[[#This Row],[Planned maintenance &amp; reactive repair - labour costs only. ]])</f>
        <v>0</v>
      </c>
      <c r="L202" s="4">
        <f t="shared" si="11"/>
        <v>0</v>
      </c>
      <c r="N202" s="35">
        <f t="shared" si="9"/>
        <v>0</v>
      </c>
      <c r="O202" s="35">
        <f t="shared" si="10"/>
        <v>0</v>
      </c>
    </row>
    <row r="203" spans="1:15" x14ac:dyDescent="0.3">
      <c r="A203" s="16" t="s">
        <v>192</v>
      </c>
      <c r="B203" s="16" t="s">
        <v>193</v>
      </c>
      <c r="C203" s="16" t="s">
        <v>194</v>
      </c>
      <c r="D203" s="16" t="s">
        <v>68</v>
      </c>
      <c r="E203" s="16" t="s">
        <v>19</v>
      </c>
      <c r="F203" s="33"/>
      <c r="G203" s="33"/>
      <c r="H203" s="33"/>
      <c r="I203" s="34"/>
      <c r="J203" s="13">
        <f>SUM(F203,G203)*Table1[[#This Row],[Servicing Frequency Per Year (enter 1, 2,   3 etc)]]</f>
        <v>0</v>
      </c>
      <c r="K203" s="28">
        <f>SUM(Table1[[#This Row],[Planned maintenance &amp; reactive repair - labour costs only. ]])</f>
        <v>0</v>
      </c>
      <c r="L203" s="4">
        <f t="shared" si="11"/>
        <v>0</v>
      </c>
      <c r="N203" s="35">
        <f t="shared" si="9"/>
        <v>0</v>
      </c>
      <c r="O203" s="35">
        <f t="shared" si="10"/>
        <v>0</v>
      </c>
    </row>
    <row r="204" spans="1:15" x14ac:dyDescent="0.3">
      <c r="A204" s="16" t="s">
        <v>192</v>
      </c>
      <c r="B204" s="16" t="s">
        <v>193</v>
      </c>
      <c r="C204" s="16" t="s">
        <v>47</v>
      </c>
      <c r="D204" s="16" t="s">
        <v>33</v>
      </c>
      <c r="E204" s="16" t="s">
        <v>19</v>
      </c>
      <c r="F204" s="33"/>
      <c r="G204" s="33"/>
      <c r="H204" s="33"/>
      <c r="I204" s="34"/>
      <c r="J204" s="13">
        <f>SUM(F204,G204)*Table1[[#This Row],[Servicing Frequency Per Year (enter 1, 2,   3 etc)]]</f>
        <v>0</v>
      </c>
      <c r="K204" s="28">
        <f>SUM(Table1[[#This Row],[Planned maintenance &amp; reactive repair - labour costs only. ]])</f>
        <v>0</v>
      </c>
      <c r="L204" s="4">
        <f t="shared" si="11"/>
        <v>0</v>
      </c>
      <c r="N204" s="35">
        <f t="shared" si="9"/>
        <v>0</v>
      </c>
      <c r="O204" s="35">
        <f t="shared" si="10"/>
        <v>0</v>
      </c>
    </row>
    <row r="205" spans="1:15" x14ac:dyDescent="0.3">
      <c r="A205" s="16" t="s">
        <v>192</v>
      </c>
      <c r="B205" s="16" t="s">
        <v>193</v>
      </c>
      <c r="C205" s="16" t="s">
        <v>47</v>
      </c>
      <c r="D205" s="16" t="s">
        <v>68</v>
      </c>
      <c r="E205" s="16">
        <v>2018</v>
      </c>
      <c r="F205" s="33"/>
      <c r="G205" s="33"/>
      <c r="H205" s="33"/>
      <c r="I205" s="34"/>
      <c r="J205" s="13">
        <f>SUM(F205,G205)*Table1[[#This Row],[Servicing Frequency Per Year (enter 1, 2,   3 etc)]]</f>
        <v>0</v>
      </c>
      <c r="K205" s="28">
        <f>SUM(Table1[[#This Row],[Planned maintenance &amp; reactive repair - labour costs only. ]])</f>
        <v>0</v>
      </c>
      <c r="L205" s="4">
        <f t="shared" si="11"/>
        <v>0</v>
      </c>
      <c r="N205" s="35">
        <f t="shared" si="9"/>
        <v>0</v>
      </c>
      <c r="O205" s="35">
        <f t="shared" si="10"/>
        <v>0</v>
      </c>
    </row>
    <row r="206" spans="1:15" x14ac:dyDescent="0.3">
      <c r="A206" s="16" t="s">
        <v>203</v>
      </c>
      <c r="B206" s="16" t="s">
        <v>204</v>
      </c>
      <c r="C206" s="16" t="s">
        <v>205</v>
      </c>
      <c r="D206" s="16" t="s">
        <v>206</v>
      </c>
      <c r="E206" s="16">
        <v>2020</v>
      </c>
      <c r="F206" s="33"/>
      <c r="G206" s="33"/>
      <c r="H206" s="33"/>
      <c r="I206" s="34"/>
      <c r="J206" s="13">
        <f>SUM(F206,G206)*Table1[[#This Row],[Servicing Frequency Per Year (enter 1, 2,   3 etc)]]</f>
        <v>0</v>
      </c>
      <c r="K206" s="28">
        <f>SUM(Table1[[#This Row],[Planned maintenance &amp; reactive repair - labour costs only. ]])</f>
        <v>0</v>
      </c>
      <c r="L206" s="4">
        <f t="shared" ref="L206:L237" si="12">SUM(J206,K206)</f>
        <v>0</v>
      </c>
      <c r="N206" s="35">
        <f t="shared" si="9"/>
        <v>0</v>
      </c>
      <c r="O206" s="35">
        <f t="shared" si="10"/>
        <v>0</v>
      </c>
    </row>
    <row r="207" spans="1:15" x14ac:dyDescent="0.3">
      <c r="A207" s="16" t="s">
        <v>203</v>
      </c>
      <c r="B207" s="16" t="s">
        <v>207</v>
      </c>
      <c r="C207" s="16" t="s">
        <v>208</v>
      </c>
      <c r="D207" s="16" t="s">
        <v>209</v>
      </c>
      <c r="E207" s="16" t="s">
        <v>210</v>
      </c>
      <c r="F207" s="33"/>
      <c r="G207" s="33"/>
      <c r="H207" s="33"/>
      <c r="I207" s="34"/>
      <c r="J207" s="13">
        <f>SUM(F207,G207)*Table1[[#This Row],[Servicing Frequency Per Year (enter 1, 2,   3 etc)]]</f>
        <v>0</v>
      </c>
      <c r="K207" s="28">
        <f>SUM(Table1[[#This Row],[Planned maintenance &amp; reactive repair - labour costs only. ]])</f>
        <v>0</v>
      </c>
      <c r="L207" s="4">
        <f t="shared" si="12"/>
        <v>0</v>
      </c>
      <c r="N207" s="35">
        <f t="shared" ref="N207:N211" si="13">SUM(F207*I207)</f>
        <v>0</v>
      </c>
      <c r="O207" s="35">
        <f t="shared" ref="O207:O211" si="14">SUM(H207*I207)</f>
        <v>0</v>
      </c>
    </row>
    <row r="208" spans="1:15" x14ac:dyDescent="0.3">
      <c r="A208" s="16" t="s">
        <v>203</v>
      </c>
      <c r="B208" s="16" t="s">
        <v>211</v>
      </c>
      <c r="C208" s="16" t="s">
        <v>208</v>
      </c>
      <c r="D208" s="16" t="s">
        <v>206</v>
      </c>
      <c r="E208" s="16">
        <v>2020</v>
      </c>
      <c r="F208" s="33"/>
      <c r="G208" s="33"/>
      <c r="H208" s="33"/>
      <c r="I208" s="34"/>
      <c r="J208" s="13">
        <f>SUM(F208,G208)*Table1[[#This Row],[Servicing Frequency Per Year (enter 1, 2,   3 etc)]]</f>
        <v>0</v>
      </c>
      <c r="K208" s="28">
        <f>SUM(Table1[[#This Row],[Planned maintenance &amp; reactive repair - labour costs only. ]])</f>
        <v>0</v>
      </c>
      <c r="L208" s="4">
        <f t="shared" si="12"/>
        <v>0</v>
      </c>
      <c r="N208" s="35">
        <f t="shared" si="13"/>
        <v>0</v>
      </c>
      <c r="O208" s="35">
        <f t="shared" si="14"/>
        <v>0</v>
      </c>
    </row>
    <row r="209" spans="1:15" x14ac:dyDescent="0.3">
      <c r="A209" s="16" t="s">
        <v>203</v>
      </c>
      <c r="B209" s="16" t="s">
        <v>211</v>
      </c>
      <c r="C209" s="16" t="s">
        <v>208</v>
      </c>
      <c r="D209" s="16" t="s">
        <v>206</v>
      </c>
      <c r="E209" s="16">
        <v>2020</v>
      </c>
      <c r="F209" s="33"/>
      <c r="G209" s="33"/>
      <c r="H209" s="33"/>
      <c r="I209" s="34"/>
      <c r="J209" s="13">
        <f>SUM(F209,G209)*Table1[[#This Row],[Servicing Frequency Per Year (enter 1, 2,   3 etc)]]</f>
        <v>0</v>
      </c>
      <c r="K209" s="28">
        <f>SUM(Table1[[#This Row],[Planned maintenance &amp; reactive repair - labour costs only. ]])</f>
        <v>0</v>
      </c>
      <c r="L209" s="4">
        <f t="shared" si="12"/>
        <v>0</v>
      </c>
      <c r="N209" s="35">
        <f t="shared" si="13"/>
        <v>0</v>
      </c>
      <c r="O209" s="35">
        <f t="shared" si="14"/>
        <v>0</v>
      </c>
    </row>
    <row r="210" spans="1:15" x14ac:dyDescent="0.3">
      <c r="A210" s="16" t="s">
        <v>203</v>
      </c>
      <c r="B210" s="16" t="s">
        <v>212</v>
      </c>
      <c r="C210" s="16" t="s">
        <v>208</v>
      </c>
      <c r="D210" s="16" t="s">
        <v>213</v>
      </c>
      <c r="E210" s="16" t="s">
        <v>214</v>
      </c>
      <c r="F210" s="33"/>
      <c r="G210" s="33"/>
      <c r="H210" s="33"/>
      <c r="I210" s="34"/>
      <c r="J210" s="13">
        <f>SUM(F210,G210)*Table1[[#This Row],[Servicing Frequency Per Year (enter 1, 2,   3 etc)]]</f>
        <v>0</v>
      </c>
      <c r="K210" s="28">
        <f>SUM(Table1[[#This Row],[Planned maintenance &amp; reactive repair - labour costs only. ]])</f>
        <v>0</v>
      </c>
      <c r="L210" s="4">
        <f t="shared" si="12"/>
        <v>0</v>
      </c>
      <c r="N210" s="35">
        <f t="shared" si="13"/>
        <v>0</v>
      </c>
      <c r="O210" s="35">
        <f t="shared" si="14"/>
        <v>0</v>
      </c>
    </row>
    <row r="211" spans="1:15" x14ac:dyDescent="0.3">
      <c r="A211" s="17" t="s">
        <v>215</v>
      </c>
      <c r="B211" s="17" t="s">
        <v>216</v>
      </c>
      <c r="C211" s="17" t="s">
        <v>217</v>
      </c>
      <c r="D211" s="17"/>
      <c r="E211" s="17"/>
      <c r="F211" s="33"/>
      <c r="G211" s="33"/>
      <c r="H211" s="33"/>
      <c r="I211" s="34"/>
      <c r="J211" s="13">
        <f>SUM(F211,G211)*Table1[[#This Row],[Servicing Frequency Per Year (enter 1, 2,   3 etc)]]</f>
        <v>0</v>
      </c>
      <c r="K211" s="28">
        <f>SUM(Table1[[#This Row],[Planned maintenance &amp; reactive repair - labour costs only. ]])</f>
        <v>0</v>
      </c>
      <c r="L211" s="30">
        <f t="shared" si="12"/>
        <v>0</v>
      </c>
      <c r="N211" s="35">
        <f t="shared" si="13"/>
        <v>0</v>
      </c>
      <c r="O211" s="35">
        <f t="shared" si="14"/>
        <v>0</v>
      </c>
    </row>
  </sheetData>
  <sheetProtection algorithmName="SHA-512" hashValue="7SxI8wPkZD0ecPg61Qc6HizTYDgXb97mKAL0z9bHlmKUBtnyTsXRkp4shUWt70ksuFjC/r2aW09If1G6CeZgXA==" saltValue="8Gw9xQFAZ07eLKweyiuyoA==" spinCount="100000" sheet="1" objects="1" scenarios="1"/>
  <sortState xmlns:xlrd2="http://schemas.microsoft.com/office/spreadsheetml/2017/richdata2" ref="A14:J211">
    <sortCondition ref="I84:I211"/>
  </sortState>
  <mergeCells count="10">
    <mergeCell ref="A8:J8"/>
    <mergeCell ref="A9:J9"/>
    <mergeCell ref="A10:J10"/>
    <mergeCell ref="A11:J11"/>
    <mergeCell ref="A1:J1"/>
    <mergeCell ref="A2:J2"/>
    <mergeCell ref="A4:J4"/>
    <mergeCell ref="A5:J5"/>
    <mergeCell ref="A6:J6"/>
    <mergeCell ref="A7:J7"/>
  </mergeCells>
  <phoneticPr fontId="7" type="noConversion"/>
  <conditionalFormatting sqref="F14:F2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{1F435B5D-10DA-41F4-8D45-A4FEDB4D4EAB}</x14:id>
        </ext>
      </extLst>
    </cfRule>
  </conditionalFormatting>
  <dataValidations disablePrompts="1" count="1">
    <dataValidation allowBlank="1" showInputMessage="1" showErrorMessage="1" promptTitle="Lift Hoist" sqref="A14:A38" xr:uid="{6198F388-3840-43EC-8EC9-F5E3820B9C6E}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435B5D-10DA-41F4-8D45-A4FEDB4D4E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F14:F211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91A8-AC51-46BD-8A22-8774B6428EF4}">
  <dimension ref="B1:E8"/>
  <sheetViews>
    <sheetView workbookViewId="0"/>
  </sheetViews>
  <sheetFormatPr defaultRowHeight="14.4" x14ac:dyDescent="0.3"/>
  <cols>
    <col min="4" max="4" width="35" customWidth="1"/>
  </cols>
  <sheetData>
    <row r="1" spans="2:5" x14ac:dyDescent="0.3">
      <c r="B1" s="36" t="s">
        <v>234</v>
      </c>
    </row>
    <row r="3" spans="2:5" x14ac:dyDescent="0.3">
      <c r="B3" s="38" t="s">
        <v>241</v>
      </c>
      <c r="C3" s="38"/>
      <c r="D3" s="38"/>
      <c r="E3" s="37">
        <f>SUM(Table1[Scheduled Servicing Cost, including labour per visit ])</f>
        <v>0</v>
      </c>
    </row>
    <row r="4" spans="2:5" x14ac:dyDescent="0.3">
      <c r="B4" s="38" t="s">
        <v>240</v>
      </c>
      <c r="C4" s="38"/>
      <c r="D4" s="38"/>
      <c r="E4" s="37">
        <f>SUM('Data Entry Sheet - Blue Cells'!N14:N211)</f>
        <v>0</v>
      </c>
    </row>
    <row r="5" spans="2:5" x14ac:dyDescent="0.3">
      <c r="B5" s="38" t="s">
        <v>236</v>
      </c>
      <c r="C5" s="38"/>
      <c r="D5" s="38"/>
      <c r="E5" s="37">
        <f>SUM(Table1[Travel &amp; Subsistance Cost per visit])</f>
        <v>0</v>
      </c>
    </row>
    <row r="6" spans="2:5" x14ac:dyDescent="0.3">
      <c r="B6" s="38" t="s">
        <v>237</v>
      </c>
      <c r="C6" s="38"/>
      <c r="D6" s="38"/>
      <c r="E6" s="37">
        <f>SUM('Data Entry Sheet - Blue Cells'!O14:O211)</f>
        <v>0</v>
      </c>
    </row>
    <row r="7" spans="2:5" x14ac:dyDescent="0.3">
      <c r="B7" s="39" t="s">
        <v>235</v>
      </c>
      <c r="C7" s="38"/>
      <c r="D7" s="38"/>
      <c r="E7" s="40">
        <f>SUM(E4,E6)</f>
        <v>0</v>
      </c>
    </row>
    <row r="8" spans="2:5" x14ac:dyDescent="0.3">
      <c r="B8" s="39" t="s">
        <v>233</v>
      </c>
      <c r="C8" s="38"/>
      <c r="D8" s="38"/>
      <c r="E8" s="40">
        <f>SUM(Table1[Non-scheduled labour costs (estimated x 1 per year)])</f>
        <v>0</v>
      </c>
    </row>
  </sheetData>
  <sheetProtection algorithmName="SHA-512" hashValue="1ts5KXgCtKqXAEloEPxb5Uh5qDDeDUfUOAQ5DHx1/DD2mAlLgUCcNK9yfs4EdGxJ/h+4YWEBH0gSWn7FeIdDxA==" saltValue="mVpt3Z/XPtT/CoBe3t4yS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0 E A A B Q S w M E F A A C A A g A m 3 Q 1 V J k M v o C k A A A A 9 Q A A A B I A H A B D b 2 5 m a W c v U G F j a 2 F n Z S 5 4 b W w g o h g A K K A U A A A A A A A A A A A A A A A A A A A A A A A A A A A A h Y + x D o I w G I R f h X S n r e h A y E 9 J d H C R x M T E u D a l Q i P 8 G F o s 7 + b g I / k K Y h R 1 c 7 z 7 7 p K 7 + / U G 2 d D U w U V 3 1 r S Y k h n l J N C o 2 s J g m Z L e H c O Y Z A K 2 U p 1 k q Y M x j D Y Z r E l J 5 d w 5 Y c x 7 T / 2 c t l 3 J I s 5 n 7 J B v d q r S j Q w N W i d R a f J p F f 9 b R M D + N U Z E N F 7 Q m I + T g E 0 e 5 A a / P B r Z k / 6 Y s O p r 1 3 d a a A z X S 2 C T B P a + I B 5 Q S w M E F A A C A A g A m 3 Q 1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0 N V R b Y G c o R w E A A G c C A A A T A B w A R m 9 y b X V s Y X M v U 2 V j d G l v b j E u b S C i G A A o o B Q A A A A A A A A A A A A A A A A A A A A A A A A A A A B 9 U U 1 r A j E Q v S / s f x i 2 U B Q W w b b 0 I h 7 K 0 h a h l s J a i o i H b H b U Y H a y z Y c o i / + 9 i a u 0 V N t c E t 6 8 9 z J v x i C 3 Q h H k 7 d 0 f x F E c m R X T W M K E F R L 7 M A S J N o 7 A n 1 w 5 z d E j j 1 u O s p c 5 r Z H s h 9 L r Q q l 1 p 9 v M X l m F w 6 R V J v P 9 L F N k P W W e t g Z X S b Z i t A z m u x o T 7 3 S g 9 i a a k V k o X W V K u o p C 0 X T a 3 9 K m S Z 6 R U D M J L 4 q z 0 G a S g v U U s L i 1 + x S a J K + R i 4 X g f z P e S V g 4 Q 8 e M 3 I J x 6 z T q 8 + o U m T 6 B j H Y H b E S m P s 4 s U 8 a m I I h L V w p a g m S F 7 x h q b 7 U R 5 t J 3 D 2 U p g t R H C W L z z f X U E d n 7 u 1 6 I f u D 6 k W x Q w j X k r j D C W E Z + 8 k H 1 n 2 g s D G + t z 2 s / O n / S + O m Q + A 7 e v F e I C R 2 / J f / u p 3 C T + k X d A l r e P Q U g V x W o 2 w h E 7 t j + r + q + G 0 e C L u 5 5 8 A V Q S w E C L Q A U A A I A C A C b d D V U m Q y + g K Q A A A D 1 A A A A E g A A A A A A A A A A A A A A A A A A A A A A Q 2 9 u Z m l n L 1 B h Y 2 t h Z 2 U u e G 1 s U E s B A i 0 A F A A C A A g A m 3 Q 1 V A / K 6 a u k A A A A 6 Q A A A B M A A A A A A A A A A A A A A A A A 8 A A A A F t D b 2 5 0 Z W 5 0 X 1 R 5 c G V z X S 5 4 b W x Q S w E C L Q A U A A I A C A C b d D V U W 2 B n K E c B A A B n A g A A E w A A A A A A A A A A A A A A A A D h A Q A A R m 9 y b X V s Y X M v U 2 V j d G l v b j E u b V B L B Q Y A A A A A A w A D A M I A A A B 1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D g A A A A A A A K 8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x V D E z O j Q 2 O j U 0 L j Q 2 M T M 0 N z J a I i A v P j x F b n R y e S B U e X B l P S J G a W x s Q 2 9 s d W 1 u V H l w Z X M i I F Z h b H V l P S J z Q m d Z R 0 J n Q U d B d 0 1 E Q l F V P S I g L z 4 8 R W 5 0 c n k g V H l w Z T 0 i R m l s b E N v b H V t b k 5 h b W V z I i B W Y W x 1 Z T 0 i c 1 s m c X V v d D t H Z W 5 l c m F s I E x v Y 2 F 0 a W 9 u J n F 1 b 3 Q 7 L C Z x d W 9 0 O 1 N w Z W N p Z m l j I E x v Y 2 F 0 a W 9 u J n F 1 b 3 Q 7 L C Z x d W 9 0 O 1 V u a X Q g J n F 1 b 3 Q 7 L C Z x d W 9 0 O 0 1 h b n V m Y W N 0 d X J l c i A m c X V v d D s s J n F 1 b 3 Q 7 W W V h c i Z x d W 9 0 O y w m c X V v d D t J b n N w Z W N 0 a W 9 u I E N v c 3 Q s I G l u Y 2 x 1 Z G l u Z y B s Y W J v d X I g c G V y I H Z p c 2 l 0 I C Z x d W 9 0 O y w m c X V v d D t B Z G R p d G l v b m F s I E N v c 3 R z I H B l c i B 2 a X N p d C Z x d W 9 0 O y w m c X V v d D t U c m F 2 Z W w g X H U w M D I 2 I F N 1 Y n N p c 3 R h b m N l I E N v c 3 Q g c G V y I H Z p c 2 l 0 J n F 1 b 3 Q 7 L C Z x d W 9 0 O 0 1 p c 2 M g Q 2 9 z d H M m c X V v d D s s J n F 1 b 3 Q 7 S W 5 z c G V j d G l v b i B G c m V x d W V u Y 3 k g U G V y I F l l Y X I g K G V u d G V y I D E s I D I s I C A g M y B l d G M p J n F 1 b 3 Q 7 L C Z x d W 9 0 O 0 F u b n V h b C B D b 3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d l b m V y Y W w g T G 9 j Y X R p b 2 4 s M H 0 m c X V v d D s s J n F 1 b 3 Q 7 U 2 V j d G l v b j E v V G F i b G U x L 0 N o Y W 5 n Z W Q g V H l w Z S 5 7 U 3 B l Y 2 l m a W M g T G 9 j Y X R p b 2 4 s M X 0 m c X V v d D s s J n F 1 b 3 Q 7 U 2 V j d G l v b j E v V G F i b G U x L 0 N o Y W 5 n Z W Q g V H l w Z S 5 7 V W 5 p d C A s M n 0 m c X V v d D s s J n F 1 b 3 Q 7 U 2 V j d G l v b j E v V G F i b G U x L 0 N o Y W 5 n Z W Q g V H l w Z S 5 7 T W F u d W Z h Y 3 R 1 c m V y I C w z f S Z x d W 9 0 O y w m c X V v d D t T Z W N 0 a W 9 u M S 9 U Y W J s Z T E v Q 2 h h b m d l Z C B U e X B l L n t Z Z W F y L D R 9 J n F 1 b 3 Q 7 L C Z x d W 9 0 O 1 N l Y 3 R p b 2 4 x L 1 R h Y m x l M S 9 D a G F u Z 2 V k I F R 5 c G U u e 0 l u c 3 B l Y 3 R p b 2 4 g Q 2 9 z d C w g a W 5 j b H V k a W 5 n I G x h Y m 9 1 c i B w Z X I g d m l z a X Q g L D V 9 J n F 1 b 3 Q 7 L C Z x d W 9 0 O 1 N l Y 3 R p b 2 4 x L 1 R h Y m x l M S 9 D a G F u Z 2 V k I F R 5 c G U u e 0 F k Z G l 0 a W 9 u Y W w g Q 2 9 z d H M g c G V y I H Z p c 2 l 0 L D Z 9 J n F 1 b 3 Q 7 L C Z x d W 9 0 O 1 N l Y 3 R p b 2 4 x L 1 R h Y m x l M S 9 D a G F u Z 2 V k I F R 5 c G U u e 1 R y Y X Z l b C B c d T A w M j Y g U 3 V i c 2 l z d G F u Y 2 U g Q 2 9 z d C B w Z X I g d m l z a X Q s N 3 0 m c X V v d D s s J n F 1 b 3 Q 7 U 2 V j d G l v b j E v V G F i b G U x L 0 N o Y W 5 n Z W Q g V H l w Z S 5 7 T W l z Y y B D b 3 N 0 c y w 4 f S Z x d W 9 0 O y w m c X V v d D t T Z W N 0 a W 9 u M S 9 U Y W J s Z T E v Q 2 h h b m d l Z C B U e X B l L n t J b n N w Z W N 0 a W 9 u I E Z y Z X F 1 Z W 5 j e S B Q Z X I g W W V h c i A o Z W 5 0 Z X I g M S w g M i w g I C A z I G V 0 Y y k s O X 0 m c X V v d D s s J n F 1 b 3 Q 7 U 2 V j d G l v b j E v V G F i b G U x L 0 N o Y W 5 n Z W Q g V H l w Z S 5 7 Q W 5 u d W F s I E N v c 3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E v Q 2 h h b m d l Z C B U e X B l L n t H Z W 5 l c m F s I E x v Y 2 F 0 a W 9 u L D B 9 J n F 1 b 3 Q 7 L C Z x d W 9 0 O 1 N l Y 3 R p b 2 4 x L 1 R h Y m x l M S 9 D a G F u Z 2 V k I F R 5 c G U u e 1 N w Z W N p Z m l j I E x v Y 2 F 0 a W 9 u L D F 9 J n F 1 b 3 Q 7 L C Z x d W 9 0 O 1 N l Y 3 R p b 2 4 x L 1 R h Y m x l M S 9 D a G F u Z 2 V k I F R 5 c G U u e 1 V u a X Q g L D J 9 J n F 1 b 3 Q 7 L C Z x d W 9 0 O 1 N l Y 3 R p b 2 4 x L 1 R h Y m x l M S 9 D a G F u Z 2 V k I F R 5 c G U u e 0 1 h b n V m Y W N 0 d X J l c i A s M 3 0 m c X V v d D s s J n F 1 b 3 Q 7 U 2 V j d G l v b j E v V G F i b G U x L 0 N o Y W 5 n Z W Q g V H l w Z S 5 7 W W V h c i w 0 f S Z x d W 9 0 O y w m c X V v d D t T Z W N 0 a W 9 u M S 9 U Y W J s Z T E v Q 2 h h b m d l Z C B U e X B l L n t J b n N w Z W N 0 a W 9 u I E N v c 3 Q s I G l u Y 2 x 1 Z G l u Z y B s Y W J v d X I g c G V y I H Z p c 2 l 0 I C w 1 f S Z x d W 9 0 O y w m c X V v d D t T Z W N 0 a W 9 u M S 9 U Y W J s Z T E v Q 2 h h b m d l Z C B U e X B l L n t B Z G R p d G l v b m F s I E N v c 3 R z I H B l c i B 2 a X N p d C w 2 f S Z x d W 9 0 O y w m c X V v d D t T Z W N 0 a W 9 u M S 9 U Y W J s Z T E v Q 2 h h b m d l Z C B U e X B l L n t U c m F 2 Z W w g X H U w M D I 2 I F N 1 Y n N p c 3 R h b m N l I E N v c 3 Q g c G V y I H Z p c 2 l 0 L D d 9 J n F 1 b 3 Q 7 L C Z x d W 9 0 O 1 N l Y 3 R p b 2 4 x L 1 R h Y m x l M S 9 D a G F u Z 2 V k I F R 5 c G U u e 0 1 p c 2 M g Q 2 9 z d H M s O H 0 m c X V v d D s s J n F 1 b 3 Q 7 U 2 V j d G l v b j E v V G F i b G U x L 0 N o Y W 5 n Z W Q g V H l w Z S 5 7 S W 5 z c G V j d G l v b i B G c m V x d W V u Y 3 k g U G V y I F l l Y X I g K G V u d G V y I D E s I D I s I C A g M y B l d G M p L D l 9 J n F 1 b 3 Q 7 L C Z x d W 9 0 O 1 N l Y 3 R p b 2 4 x L 1 R h Y m x l M S 9 D a G F u Z 2 V k I F R 5 c G U u e 0 F u b n V h b C B D b 3 N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i V H 1 p G p J g S K Q v p W e i 0 2 T 0 A A A A A A I A A A A A A A N m A A D A A A A A E A A A A L 5 A e d T f L p i 8 K y i l d R I J T w 4 A A A A A B I A A A K A A A A A Q A A A A W s r 1 Z p M f U 1 g E 2 0 P d C q c g 9 V A A A A A X n 0 R s i I L x K L t g A U n G J + x H n J j X z p K 9 m L o S Z T Q F / N k m v c k 1 O V 6 M J t K v L H k G T E v b C Y h v 2 + P Y a h B r D x G F X o 9 + m s B z s X t J l W V E w m s 2 O w N i E 0 L G T R Q A A A B S Y u d 1 p W x l 7 Q Z V u e H 3 Z H v V F 2 U f Y A = = < / D a t a M a s h u p > 
</file>

<file path=customXml/itemProps1.xml><?xml version="1.0" encoding="utf-8"?>
<ds:datastoreItem xmlns:ds="http://schemas.openxmlformats.org/officeDocument/2006/customXml" ds:itemID="{C1BAE246-E306-4348-8557-4760D73278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 Sheet - Blue Cells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Egan</dc:creator>
  <cp:lastModifiedBy>Hough Christian</cp:lastModifiedBy>
  <cp:lastPrinted>2021-11-01T13:55:37Z</cp:lastPrinted>
  <dcterms:created xsi:type="dcterms:W3CDTF">2021-10-21T14:09:58Z</dcterms:created>
  <dcterms:modified xsi:type="dcterms:W3CDTF">2022-01-21T15:07:32Z</dcterms:modified>
</cp:coreProperties>
</file>