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 yWindow="45" windowWidth="14880" windowHeight="11025" activeTab="1"/>
  </bookViews>
  <sheets>
    <sheet name="Notes" sheetId="2" r:id="rId1"/>
    <sheet name="Summary" sheetId="4" r:id="rId2"/>
    <sheet name="fee percentage" sheetId="3" r:id="rId3"/>
    <sheet name="Task Schedule" sheetId="5" r:id="rId4"/>
    <sheet name="Resource Cost Schedule" sheetId="6" r:id="rId5"/>
  </sheets>
  <calcPr calcId="145621"/>
</workbook>
</file>

<file path=xl/calcChain.xml><?xml version="1.0" encoding="utf-8"?>
<calcChain xmlns="http://schemas.openxmlformats.org/spreadsheetml/2006/main">
  <c r="F20" i="4" l="1"/>
  <c r="F17" i="4"/>
  <c r="F16" i="4" l="1"/>
  <c r="E21" i="5"/>
  <c r="E20" i="5"/>
  <c r="AF57" i="6"/>
  <c r="AE57" i="6"/>
  <c r="AF53" i="6"/>
  <c r="AF54" i="6"/>
  <c r="AF55" i="6"/>
  <c r="AF56" i="6"/>
  <c r="AF52" i="6"/>
  <c r="AF45" i="6"/>
  <c r="AF46" i="6"/>
  <c r="AF47" i="6"/>
  <c r="AF48" i="6"/>
  <c r="AF44" i="6"/>
  <c r="R67" i="6"/>
  <c r="S62" i="6"/>
  <c r="S67" i="6" s="1"/>
  <c r="Q62" i="6"/>
  <c r="S57" i="6"/>
  <c r="R57" i="6"/>
  <c r="S53" i="6"/>
  <c r="S54" i="6"/>
  <c r="S55" i="6"/>
  <c r="S56" i="6"/>
  <c r="S52" i="6"/>
  <c r="S44" i="6"/>
  <c r="S45" i="6"/>
  <c r="S46" i="6"/>
  <c r="S47" i="6"/>
  <c r="S48" i="6"/>
  <c r="I69" i="6"/>
  <c r="I70" i="6"/>
  <c r="I71" i="6"/>
  <c r="I72" i="6"/>
  <c r="I73" i="6"/>
  <c r="L35" i="6"/>
  <c r="L36" i="6"/>
  <c r="L37" i="6"/>
  <c r="L38" i="6"/>
  <c r="L39" i="6"/>
  <c r="K35" i="6"/>
  <c r="K36" i="6"/>
  <c r="K37" i="6"/>
  <c r="K38" i="6"/>
  <c r="K39" i="6"/>
  <c r="I66" i="6" l="1"/>
  <c r="I61" i="6"/>
  <c r="I53" i="6"/>
  <c r="I46" i="6"/>
  <c r="I68" i="6"/>
  <c r="I67" i="6"/>
  <c r="I65" i="6"/>
  <c r="I64" i="6"/>
  <c r="I63" i="6"/>
  <c r="I62" i="6"/>
  <c r="I60" i="6"/>
  <c r="I59" i="6"/>
  <c r="I58" i="6"/>
  <c r="I57" i="6"/>
  <c r="I56" i="6"/>
  <c r="I55" i="6"/>
  <c r="I54" i="6"/>
  <c r="I52" i="6"/>
  <c r="I51" i="6"/>
  <c r="I50" i="6"/>
  <c r="I49" i="6"/>
  <c r="I48" i="6"/>
  <c r="I47" i="6"/>
  <c r="N44" i="6" l="1"/>
  <c r="E15" i="5"/>
  <c r="E14" i="5"/>
  <c r="D4" i="5" l="1"/>
  <c r="C4" i="3"/>
  <c r="AA44" i="6" l="1"/>
  <c r="AD47" i="6"/>
  <c r="AE48" i="6"/>
  <c r="AD48" i="6"/>
  <c r="AC48" i="6"/>
  <c r="AB48" i="6"/>
  <c r="AA48" i="6"/>
  <c r="R48" i="6"/>
  <c r="Q48" i="6"/>
  <c r="P48" i="6"/>
  <c r="O48" i="6"/>
  <c r="N48" i="6"/>
  <c r="AE47" i="6"/>
  <c r="AC47" i="6"/>
  <c r="AB47" i="6"/>
  <c r="AA47" i="6"/>
  <c r="R47" i="6"/>
  <c r="Q47" i="6"/>
  <c r="P47" i="6"/>
  <c r="O47" i="6"/>
  <c r="N47" i="6"/>
  <c r="AE46" i="6"/>
  <c r="AD46" i="6"/>
  <c r="AC46" i="6"/>
  <c r="AB46" i="6"/>
  <c r="AA46" i="6"/>
  <c r="R46" i="6"/>
  <c r="Q46" i="6"/>
  <c r="P46" i="6"/>
  <c r="O46" i="6"/>
  <c r="N46" i="6"/>
  <c r="AE45" i="6"/>
  <c r="AD45" i="6"/>
  <c r="AC45" i="6"/>
  <c r="AB45" i="6"/>
  <c r="AA45" i="6"/>
  <c r="R45" i="6"/>
  <c r="Q45" i="6"/>
  <c r="P45" i="6"/>
  <c r="O45" i="6"/>
  <c r="N45" i="6"/>
  <c r="AE44" i="6"/>
  <c r="AD44" i="6"/>
  <c r="AC44" i="6"/>
  <c r="AB44" i="6"/>
  <c r="R44" i="6"/>
  <c r="Q44" i="6"/>
  <c r="P44" i="6"/>
  <c r="O44" i="6"/>
  <c r="D4" i="6"/>
  <c r="C18" i="3" l="1"/>
  <c r="L12" i="6" l="1"/>
  <c r="L24" i="6"/>
  <c r="L32" i="6"/>
  <c r="K11" i="6"/>
  <c r="K13" i="6"/>
  <c r="K15" i="6"/>
  <c r="K17" i="6"/>
  <c r="K19" i="6"/>
  <c r="K21" i="6"/>
  <c r="K23" i="6"/>
  <c r="K25" i="6"/>
  <c r="K27" i="6"/>
  <c r="K29" i="6"/>
  <c r="K31" i="6"/>
  <c r="K33" i="6"/>
  <c r="L11" i="6"/>
  <c r="L13" i="6"/>
  <c r="L15" i="6"/>
  <c r="L17" i="6"/>
  <c r="L19" i="6"/>
  <c r="L21" i="6"/>
  <c r="L23" i="6"/>
  <c r="L25" i="6"/>
  <c r="L27" i="6"/>
  <c r="L29" i="6"/>
  <c r="L31" i="6"/>
  <c r="L33" i="6"/>
  <c r="K10" i="6"/>
  <c r="K12" i="6"/>
  <c r="K14" i="6"/>
  <c r="K16" i="6"/>
  <c r="K18" i="6"/>
  <c r="K20" i="6"/>
  <c r="K22" i="6"/>
  <c r="K24" i="6"/>
  <c r="K26" i="6"/>
  <c r="K28" i="6"/>
  <c r="K30" i="6"/>
  <c r="K32" i="6"/>
  <c r="K34" i="6"/>
  <c r="L10" i="6"/>
  <c r="L14" i="6"/>
  <c r="L16" i="6"/>
  <c r="L18" i="6"/>
  <c r="L20" i="6"/>
  <c r="L22" i="6"/>
  <c r="L26" i="6"/>
  <c r="L28" i="6"/>
  <c r="L30" i="6"/>
  <c r="L34" i="6"/>
  <c r="AC52" i="6" l="1"/>
  <c r="P52" i="6"/>
  <c r="P53" i="6"/>
  <c r="AC53" i="6"/>
  <c r="N55" i="6"/>
  <c r="AA55" i="6"/>
  <c r="R56" i="6"/>
  <c r="AE56" i="6"/>
  <c r="AB55" i="6"/>
  <c r="O55" i="6"/>
  <c r="O56" i="6"/>
  <c r="AB56" i="6"/>
  <c r="AE54" i="6"/>
  <c r="R54" i="6"/>
  <c r="AC56" i="6"/>
  <c r="P56" i="6"/>
  <c r="O53" i="6"/>
  <c r="AB53" i="6"/>
  <c r="AE55" i="6"/>
  <c r="R55" i="6"/>
  <c r="Q52" i="6"/>
  <c r="AD52" i="6"/>
  <c r="O54" i="6"/>
  <c r="AB54" i="6"/>
  <c r="Q55" i="6"/>
  <c r="AD55" i="6"/>
  <c r="N54" i="6"/>
  <c r="AA54" i="6"/>
  <c r="AD56" i="6"/>
  <c r="Q56" i="6"/>
  <c r="AD53" i="6"/>
  <c r="Q53" i="6"/>
  <c r="N52" i="6"/>
  <c r="AA52" i="6"/>
  <c r="Q54" i="6"/>
  <c r="AD54" i="6"/>
  <c r="N53" i="6"/>
  <c r="AA53" i="6"/>
  <c r="R52" i="6"/>
  <c r="AE52" i="6"/>
  <c r="AC54" i="6"/>
  <c r="P54" i="6"/>
  <c r="AA56" i="6"/>
  <c r="N56" i="6"/>
  <c r="AE53" i="6"/>
  <c r="R53" i="6"/>
  <c r="AC55" i="6"/>
  <c r="P55" i="6"/>
  <c r="AB52" i="6"/>
  <c r="O52" i="6"/>
  <c r="AB57" i="6" l="1"/>
  <c r="N57" i="6"/>
  <c r="Q57" i="6"/>
  <c r="AC57" i="6"/>
  <c r="O57" i="6"/>
  <c r="AA57" i="6"/>
  <c r="AD57" i="6"/>
  <c r="P57" i="6"/>
  <c r="N62" i="6" l="1"/>
  <c r="P62" i="6"/>
  <c r="P67" i="6" s="1"/>
  <c r="E17" i="5" s="1"/>
  <c r="F13" i="4" s="1"/>
  <c r="R62" i="6"/>
  <c r="E19" i="5" s="1"/>
  <c r="F15" i="4" s="1"/>
  <c r="O62" i="6"/>
  <c r="O67" i="6" s="1"/>
  <c r="E16" i="5" s="1"/>
  <c r="F12" i="4" s="1"/>
  <c r="Q67" i="6"/>
  <c r="E18" i="5" s="1"/>
  <c r="F14" i="4" s="1"/>
  <c r="E13" i="5" l="1"/>
  <c r="N67" i="6"/>
  <c r="F11" i="4"/>
</calcChain>
</file>

<file path=xl/sharedStrings.xml><?xml version="1.0" encoding="utf-8"?>
<sst xmlns="http://schemas.openxmlformats.org/spreadsheetml/2006/main" count="167" uniqueCount="97">
  <si>
    <t>TO2</t>
  </si>
  <si>
    <t>Contract Management</t>
  </si>
  <si>
    <t xml:space="preserve">TMTii 05 Smart Motorways, Calibration and Optimisation </t>
  </si>
  <si>
    <t>STAFF CHARGES</t>
  </si>
  <si>
    <t>profit</t>
  </si>
  <si>
    <t>head office charges (overheads)</t>
  </si>
  <si>
    <t>insurance premiums (e.g. employer's liability)</t>
  </si>
  <si>
    <t>corporation tax</t>
  </si>
  <si>
    <t>personnel overhead costs (e.g. pensions)</t>
  </si>
  <si>
    <t>indirect overheads</t>
  </si>
  <si>
    <t>Travel and Subsistence</t>
  </si>
  <si>
    <t>Activity Details</t>
  </si>
  <si>
    <t>People Details</t>
  </si>
  <si>
    <t>Ref.</t>
  </si>
  <si>
    <t>Title</t>
  </si>
  <si>
    <t>Role / Designation</t>
  </si>
  <si>
    <t>Supplier's Job Title</t>
  </si>
  <si>
    <t>TO1</t>
  </si>
  <si>
    <t xml:space="preserve">Task List Summary - </t>
  </si>
  <si>
    <t>Task Number</t>
  </si>
  <si>
    <t>Task Description</t>
  </si>
  <si>
    <t>Total price         (£ exc VAT)</t>
  </si>
  <si>
    <t>TO3</t>
  </si>
  <si>
    <t>TO4</t>
  </si>
  <si>
    <t>Scope</t>
  </si>
  <si>
    <t>Lump Sum Costs</t>
  </si>
  <si>
    <t>Training</t>
  </si>
  <si>
    <t>Technical Support</t>
  </si>
  <si>
    <t>Set up and configuration for users</t>
  </si>
  <si>
    <t>Other Charges</t>
  </si>
  <si>
    <t>Hosting and Maintaining the SMCALo toolkit</t>
  </si>
  <si>
    <t>Hours per month - Year 1</t>
  </si>
  <si>
    <t>Hours per month - Year 2</t>
  </si>
  <si>
    <t>BCS SFIA Grade</t>
  </si>
  <si>
    <t>THE YELLOW BOXES ARE AUTOMATICALLY POPULATED FROM OTHER SHEETS</t>
  </si>
  <si>
    <t>Total charge for TO3 set up and configuration for users</t>
  </si>
  <si>
    <t>Total charge for TO2 technical support</t>
  </si>
  <si>
    <t>Total charge for TO1 training</t>
  </si>
  <si>
    <t>Total charge for TO4 hosting and maintenance</t>
  </si>
  <si>
    <t>Detail of other charge</t>
  </si>
  <si>
    <t>Year 1 Annual Cost</t>
  </si>
  <si>
    <t>Year 2 Annual Cost</t>
  </si>
  <si>
    <t>Sections 3.1, 3.4 and Appendix 5 Task Order 2 of the Scope</t>
  </si>
  <si>
    <t>Sections 3.3 and Appendix 5 Task Order 3 of the Scope</t>
  </si>
  <si>
    <t>Sections 3.5 and Appendix 5 Task Order 4 of the Scope</t>
  </si>
  <si>
    <t>Section 2 of the Scope</t>
  </si>
  <si>
    <t>Total Lump Sum cost:</t>
  </si>
  <si>
    <t>The costs provided here will be for the price of each task assuming the contract will run for two years. The price of the optional two month extentions will be calculated as 25% of the costs provided below for each 6 months.</t>
  </si>
  <si>
    <t>Total costs</t>
  </si>
  <si>
    <t>Year 1 hours by task</t>
  </si>
  <si>
    <t xml:space="preserve">Year 1 costs by task </t>
  </si>
  <si>
    <t>Total</t>
  </si>
  <si>
    <t xml:space="preserve">Year 2 costs by task </t>
  </si>
  <si>
    <t>Year 2 hours by task</t>
  </si>
  <si>
    <t xml:space="preserve">Year 1 and 2 total resource costs by task </t>
  </si>
  <si>
    <t>Year 1 and 2 total costs by task</t>
  </si>
  <si>
    <r>
      <rPr>
        <b/>
        <i/>
        <sz val="16"/>
        <rFont val="Arial"/>
        <family val="2"/>
      </rPr>
      <t>Consultant's</t>
    </r>
    <r>
      <rPr>
        <b/>
        <sz val="16"/>
        <rFont val="Arial"/>
        <family val="2"/>
      </rPr>
      <t xml:space="preserve"> Name:</t>
    </r>
  </si>
  <si>
    <t>Build up of Item fee percentage (%)</t>
  </si>
  <si>
    <t>cost of giving surities and guarantees</t>
  </si>
  <si>
    <t>Total fee percentage (%)</t>
  </si>
  <si>
    <r>
      <t xml:space="preserve">Travel and Subsistence payments will only be paid in accordance with the </t>
    </r>
    <r>
      <rPr>
        <i/>
        <sz val="12"/>
        <rFont val="Arial"/>
        <family val="2"/>
      </rPr>
      <t>Employers</t>
    </r>
    <r>
      <rPr>
        <sz val="12"/>
        <rFont val="Arial"/>
        <family val="2"/>
      </rPr>
      <t xml:space="preserve"> scale and by prior agreement with the</t>
    </r>
    <r>
      <rPr>
        <i/>
        <sz val="12"/>
        <rFont val="Arial"/>
        <family val="2"/>
      </rPr>
      <t xml:space="preserve"> Employer</t>
    </r>
  </si>
  <si>
    <r>
      <rPr>
        <i/>
        <sz val="12"/>
        <rFont val="Arial"/>
        <family val="2"/>
      </rPr>
      <t>Consultants</t>
    </r>
    <r>
      <rPr>
        <sz val="12"/>
        <rFont val="Arial"/>
        <family val="2"/>
      </rPr>
      <t xml:space="preserve"> are to price the Tasks as Lump Sum based upon information provided in the contract Scope.</t>
    </r>
  </si>
  <si>
    <t>TO7</t>
  </si>
  <si>
    <t>Name</t>
  </si>
  <si>
    <t>+6 months</t>
  </si>
  <si>
    <r>
      <t xml:space="preserve">Normal working time </t>
    </r>
    <r>
      <rPr>
        <b/>
        <i/>
        <sz val="9"/>
        <rFont val="Arial"/>
        <family val="2"/>
      </rPr>
      <t>staff rate</t>
    </r>
  </si>
  <si>
    <r>
      <t xml:space="preserve">Overtime </t>
    </r>
    <r>
      <rPr>
        <b/>
        <i/>
        <sz val="9"/>
        <rFont val="Arial"/>
        <family val="2"/>
      </rPr>
      <t>staff rate</t>
    </r>
  </si>
  <si>
    <t>Staff rates</t>
  </si>
  <si>
    <r>
      <t xml:space="preserve">Additional non-resource charge for one training course at </t>
    </r>
    <r>
      <rPr>
        <i/>
        <sz val="9"/>
        <rFont val="Arial"/>
        <family val="2"/>
      </rPr>
      <t>Employers</t>
    </r>
    <r>
      <rPr>
        <sz val="9"/>
        <rFont val="Arial"/>
        <family val="2"/>
      </rPr>
      <t xml:space="preserve"> location</t>
    </r>
  </si>
  <si>
    <r>
      <t xml:space="preserve">Additional non-resource charge for one training course at </t>
    </r>
    <r>
      <rPr>
        <i/>
        <sz val="9"/>
        <rFont val="Arial"/>
        <family val="2"/>
      </rPr>
      <t>Consultants</t>
    </r>
    <r>
      <rPr>
        <sz val="9"/>
        <rFont val="Arial"/>
        <family val="2"/>
      </rPr>
      <t xml:space="preserve"> location</t>
    </r>
  </si>
  <si>
    <t>Resource cost of providing four training courses</t>
  </si>
  <si>
    <t>For Calculation purposes only</t>
  </si>
  <si>
    <t>Total charge for TO7 contract management</t>
  </si>
  <si>
    <t>Minimum period of availability</t>
  </si>
  <si>
    <r>
      <t xml:space="preserve">Cells in yellow have been autopopulated. The </t>
    </r>
    <r>
      <rPr>
        <i/>
        <sz val="12"/>
        <color theme="1"/>
        <rFont val="Arial"/>
        <family val="2"/>
      </rPr>
      <t>Consultant</t>
    </r>
    <r>
      <rPr>
        <sz val="12"/>
        <color theme="1"/>
        <rFont val="Arial"/>
        <family val="2"/>
      </rPr>
      <t xml:space="preserve"> should populate cells left white in the Resource Cost Schedule, fee percentage tab and C4 in the Summary.</t>
    </r>
  </si>
  <si>
    <r>
      <t xml:space="preserve">Section 3.2 and Appendix 5 Task Order 1 of the Scope
The cost of this Task Order will differ dependent on location of the training course. The cost will be determined based on the non-resource cost that the </t>
    </r>
    <r>
      <rPr>
        <i/>
        <sz val="12"/>
        <color theme="1"/>
        <rFont val="Arial"/>
        <family val="2"/>
      </rPr>
      <t>Consultant</t>
    </r>
    <r>
      <rPr>
        <sz val="12"/>
        <color theme="1"/>
        <rFont val="Arial"/>
        <family val="2"/>
      </rPr>
      <t xml:space="preserve"> has provided for each location.</t>
    </r>
  </si>
  <si>
    <r>
      <t xml:space="preserve">The </t>
    </r>
    <r>
      <rPr>
        <i/>
        <sz val="12"/>
        <color theme="1"/>
        <rFont val="Arial"/>
        <family val="2"/>
      </rPr>
      <t>Consultant</t>
    </r>
    <r>
      <rPr>
        <sz val="12"/>
        <color theme="1"/>
        <rFont val="Arial"/>
        <family val="2"/>
      </rPr>
      <t xml:space="preserve"> shall provide the cost of providing one training course at the </t>
    </r>
    <r>
      <rPr>
        <i/>
        <sz val="12"/>
        <color theme="1"/>
        <rFont val="Arial"/>
        <family val="2"/>
      </rPr>
      <t>Consultants</t>
    </r>
    <r>
      <rPr>
        <sz val="12"/>
        <color theme="1"/>
        <rFont val="Arial"/>
        <family val="2"/>
      </rPr>
      <t xml:space="preserve"> location</t>
    </r>
  </si>
  <si>
    <r>
      <t xml:space="preserve">The </t>
    </r>
    <r>
      <rPr>
        <i/>
        <sz val="12"/>
        <color theme="1"/>
        <rFont val="Arial"/>
        <family val="2"/>
      </rPr>
      <t>Consultant</t>
    </r>
    <r>
      <rPr>
        <sz val="12"/>
        <color theme="1"/>
        <rFont val="Arial"/>
        <family val="2"/>
      </rPr>
      <t xml:space="preserve"> shall provide the cost of providing one training course at the </t>
    </r>
    <r>
      <rPr>
        <i/>
        <sz val="12"/>
        <color theme="1"/>
        <rFont val="Arial"/>
        <family val="2"/>
      </rPr>
      <t>Employers</t>
    </r>
    <r>
      <rPr>
        <sz val="12"/>
        <color theme="1"/>
        <rFont val="Arial"/>
        <family val="2"/>
      </rPr>
      <t xml:space="preserve"> location</t>
    </r>
  </si>
  <si>
    <r>
      <t xml:space="preserve">The </t>
    </r>
    <r>
      <rPr>
        <i/>
        <sz val="12"/>
        <color theme="1"/>
        <rFont val="Arial"/>
        <family val="2"/>
      </rPr>
      <t>Consultant</t>
    </r>
    <r>
      <rPr>
        <sz val="12"/>
        <color theme="1"/>
        <rFont val="Arial"/>
        <family val="2"/>
      </rPr>
      <t xml:space="preserve"> shall provide a helpdesk service between the hours of 9am and 5pm Monday to Friday excluding bank holidays.</t>
    </r>
  </si>
  <si>
    <r>
      <t xml:space="preserve">The </t>
    </r>
    <r>
      <rPr>
        <i/>
        <sz val="12"/>
        <color theme="1"/>
        <rFont val="Arial"/>
        <family val="2"/>
      </rPr>
      <t>Consultant</t>
    </r>
    <r>
      <rPr>
        <sz val="12"/>
        <color theme="1"/>
        <rFont val="Arial"/>
        <family val="2"/>
      </rPr>
      <t xml:space="preserve"> is to set up and configure the SMCALo toolkit with the appropriate data.</t>
    </r>
  </si>
  <si>
    <r>
      <t xml:space="preserve">The </t>
    </r>
    <r>
      <rPr>
        <i/>
        <sz val="12"/>
        <color theme="1"/>
        <rFont val="Arial"/>
        <family val="2"/>
      </rPr>
      <t>Consultant</t>
    </r>
    <r>
      <rPr>
        <sz val="12"/>
        <color theme="1"/>
        <rFont val="Arial"/>
        <family val="2"/>
      </rPr>
      <t xml:space="preserve"> is required to maintain the SMCALo website. The </t>
    </r>
    <r>
      <rPr>
        <i/>
        <sz val="12"/>
        <color theme="1"/>
        <rFont val="Arial"/>
        <family val="2"/>
      </rPr>
      <t>Consultant</t>
    </r>
    <r>
      <rPr>
        <sz val="12"/>
        <color theme="1"/>
        <rFont val="Arial"/>
        <family val="2"/>
      </rPr>
      <t xml:space="preserve"> must include the provision of any hardware support for all SMCALo PC’s / Servers.</t>
    </r>
  </si>
  <si>
    <r>
      <t xml:space="preserve">The </t>
    </r>
    <r>
      <rPr>
        <i/>
        <sz val="12"/>
        <color theme="1"/>
        <rFont val="Arial"/>
        <family val="2"/>
      </rPr>
      <t>Consultant</t>
    </r>
    <r>
      <rPr>
        <sz val="12"/>
        <color theme="1"/>
        <rFont val="Arial"/>
        <family val="2"/>
      </rPr>
      <t xml:space="preserve"> is to manage the contract in a spirit of mutual trust and cooperation, including (but not limited to) review meetings, quality management, initiation of contract, succession plan, continual improvement, health and safety, financial management etc.</t>
    </r>
  </si>
  <si>
    <r>
      <rPr>
        <i/>
        <sz val="16"/>
        <color rgb="FFFF0000"/>
        <rFont val="Arial"/>
        <family val="2"/>
      </rPr>
      <t>Consultant</t>
    </r>
    <r>
      <rPr>
        <sz val="16"/>
        <color rgb="FFFF0000"/>
        <rFont val="Arial"/>
        <family val="2"/>
      </rPr>
      <t xml:space="preserve"> to enter their proposed monthly hours by grade for each task. </t>
    </r>
    <r>
      <rPr>
        <i/>
        <sz val="16"/>
        <color rgb="FFFF0000"/>
        <rFont val="Arial"/>
        <family val="2"/>
      </rPr>
      <t>Consultant</t>
    </r>
    <r>
      <rPr>
        <sz val="16"/>
        <color rgb="FFFF0000"/>
        <rFont val="Arial"/>
        <family val="2"/>
      </rPr>
      <t xml:space="preserve"> to enter their estimated other charges that are non-resource charged.</t>
    </r>
  </si>
  <si>
    <r>
      <rPr>
        <i/>
        <sz val="16"/>
        <color rgb="FFFF0000"/>
        <rFont val="Arial"/>
        <family val="2"/>
      </rPr>
      <t>Consultant</t>
    </r>
    <r>
      <rPr>
        <sz val="16"/>
        <color rgb="FFFF0000"/>
        <rFont val="Arial"/>
        <family val="2"/>
      </rPr>
      <t xml:space="preserve"> to input the charges for hourly rates for normal working time and for overtime in cells H10 - I34. Definitions of normal working time is detailed in the Scope.</t>
    </r>
  </si>
  <si>
    <t>The charges inserted in the price schedule shall include all of the work in the Scope except for those where the full requirements are unknown and therefore not clearly defined; TO5 SMCALo enhancements and TO6 CHARM integration.</t>
  </si>
  <si>
    <r>
      <t xml:space="preserve">The summary worksheet in this price schedule will be used to determine the lowest </t>
    </r>
    <r>
      <rPr>
        <i/>
        <sz val="12"/>
        <rFont val="Arial"/>
        <family val="2"/>
      </rPr>
      <t>Consultant</t>
    </r>
    <r>
      <rPr>
        <sz val="12"/>
        <rFont val="Arial"/>
        <family val="2"/>
      </rPr>
      <t xml:space="preserve"> for the financial assessment scoring.</t>
    </r>
  </si>
  <si>
    <t>For the financial assessment only, the total value to be used is based upon the quantities and charges inserted in the price schedule for the fee percentage and services.</t>
  </si>
  <si>
    <r>
      <t xml:space="preserve">The successful </t>
    </r>
    <r>
      <rPr>
        <i/>
        <sz val="12"/>
        <rFont val="Arial"/>
        <family val="2"/>
      </rPr>
      <t>Consultant</t>
    </r>
    <r>
      <rPr>
        <sz val="12"/>
        <rFont val="Arial"/>
        <family val="2"/>
      </rPr>
      <t xml:space="preserve"> will be reimbursed for the actual work executed in accordance with this price schedule. This will be provided as Lump Sum in the Task Schedule. Additional work will be calculated based upon the </t>
    </r>
    <r>
      <rPr>
        <i/>
        <sz val="12"/>
        <rFont val="Arial"/>
        <family val="2"/>
      </rPr>
      <t>staff rates</t>
    </r>
    <r>
      <rPr>
        <sz val="12"/>
        <rFont val="Arial"/>
        <family val="2"/>
      </rPr>
      <t xml:space="preserve"> multiplied by the actual hours provided.</t>
    </r>
  </si>
  <si>
    <r>
      <t xml:space="preserve">The Resource Cost Schedule is for the </t>
    </r>
    <r>
      <rPr>
        <i/>
        <sz val="12"/>
        <rFont val="Arial"/>
        <family val="2"/>
      </rPr>
      <t>Consultant</t>
    </r>
    <r>
      <rPr>
        <sz val="12"/>
        <rFont val="Arial"/>
        <family val="2"/>
      </rPr>
      <t xml:space="preserve"> to show a break down of their proposed monthly hours for each task by grade. 'Other charges' on the Resource Cost Schedule are for the estimated non-resource charges. Actual T&amp;S shall only be invoiced with prior approval from </t>
    </r>
    <r>
      <rPr>
        <i/>
        <sz val="12"/>
        <rFont val="Arial"/>
        <family val="2"/>
      </rPr>
      <t>the Employer</t>
    </r>
    <r>
      <rPr>
        <sz val="12"/>
        <rFont val="Arial"/>
        <family val="2"/>
      </rPr>
      <t xml:space="preserve">. </t>
    </r>
  </si>
  <si>
    <t>Notes for this price schedule</t>
  </si>
  <si>
    <r>
      <t xml:space="preserve">Additional lines are provided at the bottom of the resource cost table should the </t>
    </r>
    <r>
      <rPr>
        <i/>
        <sz val="12"/>
        <color theme="1"/>
        <rFont val="Arial"/>
        <family val="2"/>
      </rPr>
      <t>Consultant</t>
    </r>
    <r>
      <rPr>
        <sz val="12"/>
        <color theme="1"/>
        <rFont val="Arial"/>
        <family val="2"/>
      </rPr>
      <t xml:space="preserve"> require additional space for details of key people</t>
    </r>
  </si>
  <si>
    <r>
      <rPr>
        <b/>
        <i/>
        <sz val="12"/>
        <color indexed="10"/>
        <rFont val="Arial"/>
        <family val="2"/>
      </rPr>
      <t>CONSULTANT</t>
    </r>
    <r>
      <rPr>
        <b/>
        <sz val="12"/>
        <color indexed="10"/>
        <rFont val="Arial"/>
        <family val="2"/>
      </rPr>
      <t xml:space="preserve"> TO ENTER THEIR NAME ABOVE</t>
    </r>
  </si>
  <si>
    <t>Total charge for Additional resource costs</t>
  </si>
  <si>
    <r>
      <rPr>
        <b/>
        <i/>
        <sz val="12"/>
        <rFont val="Arial"/>
        <family val="2"/>
      </rPr>
      <t>CONSULTANT</t>
    </r>
    <r>
      <rPr>
        <b/>
        <sz val="12"/>
        <rFont val="Arial"/>
        <family val="2"/>
      </rPr>
      <t xml:space="preserve"> TO INPUT THEIR FEE PERCENTAGE RATES</t>
    </r>
  </si>
  <si>
    <t>Additional</t>
  </si>
  <si>
    <t>Additional resources for activites</t>
  </si>
  <si>
    <t>Additional resources for activites stated above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</si>
</sst>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quot;£&quot;#,##0.00"/>
    <numFmt numFmtId="165" formatCode="_-* #,##0_-;\-* #,##0_-;_-* &quot;-&quot;??_-;_-@_-"/>
  </numFmts>
  <fonts count="24">
    <font>
      <sz val="12"/>
      <color theme="1"/>
      <name val="Arial"/>
      <family val="2"/>
    </font>
    <font>
      <b/>
      <sz val="12"/>
      <color theme="1"/>
      <name val="Arial"/>
      <family val="2"/>
    </font>
    <font>
      <b/>
      <sz val="16"/>
      <name val="Arial"/>
      <family val="2"/>
    </font>
    <font>
      <b/>
      <sz val="12"/>
      <name val="Arial"/>
      <family val="2"/>
    </font>
    <font>
      <sz val="12"/>
      <name val="Arial"/>
    </font>
    <font>
      <sz val="12"/>
      <name val="Arial"/>
      <family val="2"/>
    </font>
    <font>
      <i/>
      <sz val="12"/>
      <name val="Arial"/>
      <family val="2"/>
    </font>
    <font>
      <b/>
      <sz val="11"/>
      <name val="Arial"/>
      <family val="2"/>
    </font>
    <font>
      <b/>
      <sz val="9"/>
      <name val="Arial"/>
      <family val="2"/>
    </font>
    <font>
      <sz val="9"/>
      <name val="Arial"/>
      <family val="2"/>
    </font>
    <font>
      <sz val="12"/>
      <color theme="1"/>
      <name val="Arial"/>
      <family val="2"/>
    </font>
    <font>
      <b/>
      <sz val="9"/>
      <color theme="1"/>
      <name val="Arial"/>
      <family val="2"/>
    </font>
    <font>
      <b/>
      <sz val="12"/>
      <color indexed="10"/>
      <name val="Arial"/>
      <family val="2"/>
    </font>
    <font>
      <b/>
      <sz val="11"/>
      <color theme="1"/>
      <name val="Arial"/>
      <family val="2"/>
    </font>
    <font>
      <sz val="16"/>
      <color rgb="FFFF0000"/>
      <name val="Arial"/>
      <family val="2"/>
    </font>
    <font>
      <b/>
      <i/>
      <sz val="16"/>
      <name val="Arial"/>
      <family val="2"/>
    </font>
    <font>
      <b/>
      <i/>
      <sz val="9"/>
      <name val="Arial"/>
      <family val="2"/>
    </font>
    <font>
      <b/>
      <i/>
      <sz val="12"/>
      <color theme="1"/>
      <name val="Arial"/>
      <family val="2"/>
    </font>
    <font>
      <i/>
      <sz val="9"/>
      <name val="Arial"/>
      <family val="2"/>
    </font>
    <font>
      <sz val="9"/>
      <color theme="1"/>
      <name val="Arial"/>
      <family val="2"/>
    </font>
    <font>
      <i/>
      <sz val="12"/>
      <color theme="1"/>
      <name val="Arial"/>
      <family val="2"/>
    </font>
    <font>
      <i/>
      <sz val="16"/>
      <color rgb="FFFF0000"/>
      <name val="Arial"/>
      <family val="2"/>
    </font>
    <font>
      <b/>
      <i/>
      <sz val="12"/>
      <color indexed="10"/>
      <name val="Arial"/>
      <family val="2"/>
    </font>
    <font>
      <b/>
      <i/>
      <sz val="12"/>
      <name val="Arial"/>
      <family val="2"/>
    </font>
  </fonts>
  <fills count="7">
    <fill>
      <patternFill patternType="none"/>
    </fill>
    <fill>
      <patternFill patternType="gray125"/>
    </fill>
    <fill>
      <patternFill patternType="solid">
        <fgColor rgb="FF00B0F0"/>
        <bgColor indexed="64"/>
      </patternFill>
    </fill>
    <fill>
      <patternFill patternType="solid">
        <fgColor theme="8" tint="0.59999389629810485"/>
        <bgColor indexed="64"/>
      </patternFill>
    </fill>
    <fill>
      <patternFill patternType="solid">
        <fgColor rgb="FFFFFF00"/>
        <bgColor indexed="64"/>
      </patternFill>
    </fill>
    <fill>
      <patternFill patternType="solid">
        <fgColor theme="8" tint="0.39997558519241921"/>
        <bgColor indexed="64"/>
      </patternFill>
    </fill>
    <fill>
      <patternFill patternType="solid">
        <fgColor theme="0" tint="-0.34998626667073579"/>
        <bgColor indexed="64"/>
      </patternFill>
    </fill>
  </fills>
  <borders count="1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ck">
        <color indexed="64"/>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ck">
        <color indexed="64"/>
      </top>
      <bottom style="thin">
        <color indexed="64"/>
      </bottom>
      <diagonal/>
    </border>
    <border>
      <left style="thin">
        <color indexed="64"/>
      </left>
      <right style="thick">
        <color indexed="64"/>
      </right>
      <top style="thin">
        <color indexed="64"/>
      </top>
      <bottom/>
      <diagonal/>
    </border>
    <border>
      <left style="thick">
        <color indexed="64"/>
      </left>
      <right style="thin">
        <color indexed="64"/>
      </right>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diagonal/>
    </border>
    <border>
      <left style="thin">
        <color indexed="64"/>
      </left>
      <right style="thick">
        <color indexed="64"/>
      </right>
      <top style="thick">
        <color indexed="64"/>
      </top>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right style="thin">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bottom style="thick">
        <color indexed="64"/>
      </bottom>
      <diagonal/>
    </border>
    <border>
      <left style="thick">
        <color indexed="64"/>
      </left>
      <right style="thin">
        <color indexed="64"/>
      </right>
      <top style="thin">
        <color indexed="64"/>
      </top>
      <bottom style="thick">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ck">
        <color indexed="64"/>
      </top>
      <bottom style="thin">
        <color indexed="64"/>
      </bottom>
      <diagonal/>
    </border>
    <border>
      <left style="thin">
        <color indexed="64"/>
      </left>
      <right/>
      <top style="thin">
        <color indexed="64"/>
      </top>
      <bottom style="thick">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right/>
      <top style="thick">
        <color indexed="64"/>
      </top>
      <bottom/>
      <diagonal/>
    </border>
    <border>
      <left/>
      <right/>
      <top/>
      <bottom style="medium">
        <color indexed="64"/>
      </bottom>
      <diagonal/>
    </border>
    <border>
      <left style="thick">
        <color indexed="64"/>
      </left>
      <right style="thin">
        <color indexed="64"/>
      </right>
      <top style="medium">
        <color indexed="64"/>
      </top>
      <bottom style="medium">
        <color indexed="64"/>
      </bottom>
      <diagonal/>
    </border>
    <border>
      <left style="thick">
        <color indexed="64"/>
      </left>
      <right style="thin">
        <color indexed="64"/>
      </right>
      <top style="thin">
        <color indexed="64"/>
      </top>
      <bottom/>
      <diagonal/>
    </border>
    <border>
      <left style="thin">
        <color indexed="64"/>
      </left>
      <right style="thick">
        <color indexed="64"/>
      </right>
      <top style="thick">
        <color indexed="64"/>
      </top>
      <bottom style="thin">
        <color indexed="64"/>
      </bottom>
      <diagonal/>
    </border>
    <border>
      <left style="thick">
        <color indexed="64"/>
      </left>
      <right/>
      <top/>
      <bottom/>
      <diagonal/>
    </border>
    <border>
      <left/>
      <right/>
      <top style="thin">
        <color indexed="64"/>
      </top>
      <bottom/>
      <diagonal/>
    </border>
    <border>
      <left style="thick">
        <color indexed="64"/>
      </left>
      <right style="thick">
        <color indexed="64"/>
      </right>
      <top style="thick">
        <color indexed="64"/>
      </top>
      <bottom style="medium">
        <color indexed="64"/>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top/>
      <bottom style="thin">
        <color indexed="64"/>
      </bottom>
      <diagonal/>
    </border>
    <border>
      <left style="thick">
        <color indexed="64"/>
      </left>
      <right/>
      <top style="thin">
        <color indexed="64"/>
      </top>
      <bottom/>
      <diagonal/>
    </border>
    <border>
      <left style="thick">
        <color indexed="64"/>
      </left>
      <right/>
      <top style="thick">
        <color indexed="64"/>
      </top>
      <bottom style="thin">
        <color indexed="64"/>
      </bottom>
      <diagonal/>
    </border>
    <border>
      <left style="thick">
        <color indexed="64"/>
      </left>
      <right/>
      <top style="thin">
        <color indexed="64"/>
      </top>
      <bottom style="thick">
        <color indexed="64"/>
      </bottom>
      <diagonal/>
    </border>
    <border>
      <left style="thick">
        <color indexed="64"/>
      </left>
      <right/>
      <top style="thick">
        <color indexed="64"/>
      </top>
      <bottom/>
      <diagonal/>
    </border>
    <border>
      <left/>
      <right style="thick">
        <color indexed="64"/>
      </right>
      <top style="thick">
        <color indexed="64"/>
      </top>
      <bottom/>
      <diagonal/>
    </border>
    <border>
      <left style="thin">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ck">
        <color indexed="64"/>
      </right>
      <top style="medium">
        <color indexed="64"/>
      </top>
      <bottom/>
      <diagonal/>
    </border>
    <border>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ck">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style="thick">
        <color indexed="64"/>
      </right>
      <top/>
      <bottom/>
      <diagonal/>
    </border>
    <border>
      <left style="thin">
        <color indexed="64"/>
      </left>
      <right/>
      <top style="medium">
        <color indexed="64"/>
      </top>
      <bottom/>
      <diagonal/>
    </border>
    <border>
      <left style="thin">
        <color indexed="64"/>
      </left>
      <right/>
      <top style="thick">
        <color indexed="64"/>
      </top>
      <bottom/>
      <diagonal/>
    </border>
    <border>
      <left style="thin">
        <color indexed="64"/>
      </left>
      <right/>
      <top/>
      <bottom style="thick">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ck">
        <color indexed="64"/>
      </right>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ck">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s>
  <cellStyleXfs count="3">
    <xf numFmtId="0" fontId="0" fillId="0" borderId="0"/>
    <xf numFmtId="0" fontId="4" fillId="0" borderId="0"/>
    <xf numFmtId="43" fontId="10" fillId="0" borderId="0" applyFont="0" applyFill="0" applyBorder="0" applyAlignment="0" applyProtection="0"/>
  </cellStyleXfs>
  <cellXfs count="406">
    <xf numFmtId="0" fontId="0" fillId="0" borderId="0" xfId="0"/>
    <xf numFmtId="0" fontId="0" fillId="0" borderId="0" xfId="0" applyProtection="1"/>
    <xf numFmtId="0" fontId="2" fillId="0" borderId="0" xfId="0" applyFont="1" applyProtection="1"/>
    <xf numFmtId="0" fontId="0" fillId="0" borderId="0" xfId="0" applyBorder="1" applyAlignment="1" applyProtection="1"/>
    <xf numFmtId="0" fontId="0" fillId="0" borderId="0" xfId="0" applyAlignment="1" applyProtection="1">
      <alignment horizontal="center"/>
    </xf>
    <xf numFmtId="0" fontId="3" fillId="0" borderId="0" xfId="0" applyFont="1" applyProtection="1"/>
    <xf numFmtId="10" fontId="5" fillId="0" borderId="1" xfId="1" applyNumberFormat="1" applyFont="1" applyBorder="1" applyAlignment="1" applyProtection="1">
      <alignment horizontal="center"/>
      <protection locked="0"/>
    </xf>
    <xf numFmtId="0" fontId="9" fillId="0" borderId="13" xfId="0" applyNumberFormat="1" applyFont="1" applyFill="1" applyBorder="1" applyAlignment="1" applyProtection="1">
      <alignment horizontal="center" vertical="center"/>
      <protection locked="0"/>
    </xf>
    <xf numFmtId="0" fontId="9" fillId="0" borderId="3" xfId="0" applyNumberFormat="1" applyFont="1" applyFill="1" applyBorder="1" applyAlignment="1" applyProtection="1">
      <alignment horizontal="center" vertical="center"/>
      <protection locked="0"/>
    </xf>
    <xf numFmtId="0" fontId="9" fillId="0" borderId="17" xfId="0" applyNumberFormat="1" applyFont="1" applyFill="1" applyBorder="1" applyAlignment="1" applyProtection="1">
      <alignment horizontal="center" vertical="center"/>
      <protection locked="0"/>
    </xf>
    <xf numFmtId="0" fontId="9" fillId="0" borderId="28" xfId="0" applyNumberFormat="1" applyFont="1" applyFill="1" applyBorder="1" applyAlignment="1" applyProtection="1">
      <alignment horizontal="center" vertical="center"/>
      <protection locked="0"/>
    </xf>
    <xf numFmtId="0" fontId="9" fillId="0" borderId="29" xfId="0" applyNumberFormat="1" applyFont="1" applyFill="1" applyBorder="1" applyAlignment="1" applyProtection="1">
      <alignment horizontal="center" vertical="center"/>
      <protection locked="0"/>
    </xf>
    <xf numFmtId="0" fontId="9" fillId="0" borderId="30" xfId="0" applyNumberFormat="1" applyFont="1" applyFill="1" applyBorder="1" applyAlignment="1" applyProtection="1">
      <alignment horizontal="center" vertical="center"/>
      <protection locked="0"/>
    </xf>
    <xf numFmtId="0" fontId="9" fillId="0" borderId="32" xfId="0" applyNumberFormat="1" applyFont="1" applyFill="1" applyBorder="1" applyAlignment="1" applyProtection="1">
      <alignment horizontal="center" vertical="center"/>
      <protection locked="0"/>
    </xf>
    <xf numFmtId="0" fontId="0" fillId="3" borderId="1" xfId="0" applyFill="1" applyBorder="1" applyAlignment="1">
      <alignment wrapText="1"/>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11" xfId="0" applyNumberFormat="1" applyFont="1" applyFill="1" applyBorder="1" applyAlignment="1">
      <alignment horizontal="center" vertical="center" wrapText="1"/>
    </xf>
    <xf numFmtId="0" fontId="5" fillId="3" borderId="2" xfId="1" applyFont="1" applyFill="1" applyBorder="1" applyAlignment="1" applyProtection="1">
      <alignment horizontal="left" indent="1"/>
    </xf>
    <xf numFmtId="0" fontId="3" fillId="3" borderId="2" xfId="1" applyFont="1" applyFill="1" applyBorder="1" applyAlignment="1" applyProtection="1">
      <alignment horizontal="left" indent="1"/>
    </xf>
    <xf numFmtId="165" fontId="9" fillId="0" borderId="36" xfId="2" applyNumberFormat="1" applyFont="1" applyFill="1" applyBorder="1" applyAlignment="1" applyProtection="1">
      <alignment horizontal="center" vertical="center"/>
      <protection locked="0"/>
    </xf>
    <xf numFmtId="165" fontId="9" fillId="0" borderId="4" xfId="2" applyNumberFormat="1" applyFont="1" applyFill="1" applyBorder="1" applyAlignment="1" applyProtection="1">
      <alignment horizontal="center" vertical="center"/>
      <protection locked="0"/>
    </xf>
    <xf numFmtId="165" fontId="9" fillId="0" borderId="5" xfId="2" applyNumberFormat="1" applyFont="1" applyFill="1" applyBorder="1" applyAlignment="1" applyProtection="1">
      <alignment horizontal="center" vertical="center"/>
      <protection locked="0"/>
    </xf>
    <xf numFmtId="165" fontId="9" fillId="0" borderId="37" xfId="2" applyNumberFormat="1" applyFont="1" applyFill="1" applyBorder="1" applyAlignment="1" applyProtection="1">
      <alignment horizontal="center" vertical="center"/>
      <protection locked="0"/>
    </xf>
    <xf numFmtId="0" fontId="8" fillId="3" borderId="51" xfId="0" applyNumberFormat="1" applyFont="1" applyFill="1" applyBorder="1" applyAlignment="1">
      <alignment horizontal="center" vertical="center" wrapText="1"/>
    </xf>
    <xf numFmtId="0" fontId="9" fillId="0" borderId="52" xfId="0" applyNumberFormat="1" applyFont="1" applyFill="1" applyBorder="1" applyAlignment="1" applyProtection="1">
      <alignment horizontal="center" vertical="center"/>
      <protection locked="0"/>
    </xf>
    <xf numFmtId="0" fontId="8" fillId="3" borderId="56" xfId="0" applyNumberFormat="1" applyFont="1" applyFill="1" applyBorder="1" applyAlignment="1">
      <alignment horizontal="center" vertical="center" wrapText="1"/>
    </xf>
    <xf numFmtId="17" fontId="8" fillId="3" borderId="62" xfId="0" quotePrefix="1" applyNumberFormat="1" applyFont="1" applyFill="1" applyBorder="1" applyAlignment="1">
      <alignment horizontal="center" vertical="center"/>
    </xf>
    <xf numFmtId="17" fontId="8" fillId="3" borderId="63" xfId="0" quotePrefix="1" applyNumberFormat="1" applyFont="1" applyFill="1" applyBorder="1" applyAlignment="1">
      <alignment horizontal="center" vertical="center"/>
    </xf>
    <xf numFmtId="17" fontId="8" fillId="3" borderId="64" xfId="0" quotePrefix="1" applyNumberFormat="1" applyFont="1" applyFill="1" applyBorder="1" applyAlignment="1">
      <alignment horizontal="center" vertical="center"/>
    </xf>
    <xf numFmtId="165" fontId="9" fillId="0" borderId="65" xfId="2" applyNumberFormat="1" applyFont="1" applyFill="1" applyBorder="1" applyAlignment="1" applyProtection="1">
      <alignment horizontal="center" vertical="center"/>
      <protection locked="0"/>
    </xf>
    <xf numFmtId="165" fontId="9" fillId="0" borderId="26" xfId="2" applyNumberFormat="1" applyFont="1" applyFill="1" applyBorder="1" applyAlignment="1" applyProtection="1">
      <alignment horizontal="center" vertical="center"/>
      <protection locked="0"/>
    </xf>
    <xf numFmtId="165" fontId="9" fillId="0" borderId="54" xfId="2" applyNumberFormat="1" applyFont="1" applyFill="1" applyBorder="1" applyAlignment="1" applyProtection="1">
      <alignment horizontal="center" vertical="center"/>
      <protection locked="0"/>
    </xf>
    <xf numFmtId="165" fontId="9" fillId="0" borderId="25" xfId="2" applyNumberFormat="1" applyFont="1" applyFill="1" applyBorder="1" applyAlignment="1" applyProtection="1">
      <alignment horizontal="center" vertical="center"/>
      <protection locked="0"/>
    </xf>
    <xf numFmtId="165" fontId="9" fillId="0" borderId="66" xfId="2" applyNumberFormat="1" applyFont="1" applyFill="1" applyBorder="1" applyAlignment="1" applyProtection="1">
      <alignment horizontal="center" vertical="center"/>
      <protection locked="0"/>
    </xf>
    <xf numFmtId="165" fontId="9" fillId="0" borderId="20" xfId="2" applyNumberFormat="1" applyFont="1" applyFill="1" applyBorder="1" applyAlignment="1" applyProtection="1">
      <alignment horizontal="center" vertical="center"/>
      <protection locked="0"/>
    </xf>
    <xf numFmtId="165" fontId="9" fillId="0" borderId="67" xfId="2" applyNumberFormat="1" applyFont="1" applyFill="1" applyBorder="1" applyAlignment="1" applyProtection="1">
      <alignment horizontal="center" vertical="center"/>
      <protection locked="0"/>
    </xf>
    <xf numFmtId="165" fontId="9" fillId="0" borderId="53" xfId="2" applyNumberFormat="1" applyFont="1" applyFill="1" applyBorder="1" applyAlignment="1" applyProtection="1">
      <alignment horizontal="center" vertical="center"/>
      <protection locked="0"/>
    </xf>
    <xf numFmtId="165" fontId="9" fillId="0" borderId="68" xfId="2" applyNumberFormat="1" applyFont="1" applyFill="1" applyBorder="1" applyAlignment="1" applyProtection="1">
      <alignment horizontal="center" vertical="center"/>
      <protection locked="0"/>
    </xf>
    <xf numFmtId="165" fontId="9" fillId="0" borderId="38" xfId="2" applyNumberFormat="1" applyFont="1" applyFill="1" applyBorder="1" applyAlignment="1" applyProtection="1">
      <alignment horizontal="center" vertical="center"/>
      <protection locked="0"/>
    </xf>
    <xf numFmtId="165" fontId="9" fillId="0" borderId="22" xfId="2" applyNumberFormat="1" applyFont="1" applyFill="1" applyBorder="1" applyAlignment="1" applyProtection="1">
      <alignment horizontal="center" vertical="center"/>
      <protection locked="0"/>
    </xf>
    <xf numFmtId="17" fontId="8" fillId="3" borderId="47" xfId="0" quotePrefix="1" applyNumberFormat="1" applyFont="1" applyFill="1" applyBorder="1" applyAlignment="1">
      <alignment horizontal="center" vertical="center"/>
    </xf>
    <xf numFmtId="17" fontId="8" fillId="3" borderId="48" xfId="0" quotePrefix="1" applyNumberFormat="1" applyFont="1" applyFill="1" applyBorder="1" applyAlignment="1">
      <alignment horizontal="center" vertical="center"/>
    </xf>
    <xf numFmtId="17" fontId="8" fillId="3" borderId="71" xfId="0" quotePrefix="1" applyNumberFormat="1" applyFont="1" applyFill="1" applyBorder="1" applyAlignment="1">
      <alignment horizontal="center" vertical="center"/>
    </xf>
    <xf numFmtId="0" fontId="3" fillId="0" borderId="0" xfId="0" applyFont="1" applyAlignment="1">
      <alignment horizontal="justify"/>
    </xf>
    <xf numFmtId="0" fontId="5" fillId="0" borderId="0" xfId="0" applyFont="1" applyAlignment="1">
      <alignment horizontal="justify"/>
    </xf>
    <xf numFmtId="0" fontId="5" fillId="0" borderId="0" xfId="0" applyFont="1" applyAlignment="1">
      <alignment horizontal="left" wrapText="1"/>
    </xf>
    <xf numFmtId="10" fontId="3" fillId="4" borderId="1" xfId="1" applyNumberFormat="1" applyFont="1" applyFill="1" applyBorder="1" applyAlignment="1" applyProtection="1">
      <alignment horizontal="center"/>
    </xf>
    <xf numFmtId="0" fontId="3" fillId="0" borderId="0" xfId="0" applyNumberFormat="1" applyFont="1" applyBorder="1" applyAlignment="1" applyProtection="1"/>
    <xf numFmtId="0" fontId="12" fillId="0" borderId="0" xfId="0" applyFont="1" applyProtection="1"/>
    <xf numFmtId="0" fontId="0" fillId="4" borderId="1" xfId="0" applyNumberFormat="1" applyFill="1" applyBorder="1" applyAlignment="1" applyProtection="1"/>
    <xf numFmtId="0" fontId="0" fillId="3" borderId="0" xfId="0" applyFill="1" applyBorder="1" applyProtection="1"/>
    <xf numFmtId="0" fontId="1" fillId="3" borderId="75" xfId="0" applyFont="1" applyFill="1" applyBorder="1" applyAlignment="1">
      <alignment vertical="center"/>
    </xf>
    <xf numFmtId="0" fontId="0" fillId="3" borderId="43" xfId="0" applyFill="1" applyBorder="1" applyProtection="1"/>
    <xf numFmtId="0" fontId="1" fillId="3" borderId="33" xfId="0" applyFont="1" applyFill="1" applyBorder="1" applyAlignment="1">
      <alignment vertical="center"/>
    </xf>
    <xf numFmtId="0" fontId="1" fillId="3" borderId="39" xfId="0" applyFont="1" applyFill="1" applyBorder="1" applyAlignment="1">
      <alignment vertical="center"/>
    </xf>
    <xf numFmtId="0" fontId="0" fillId="3" borderId="50" xfId="0" applyFill="1" applyBorder="1" applyProtection="1"/>
    <xf numFmtId="0" fontId="0" fillId="3" borderId="5" xfId="0" applyFill="1" applyBorder="1" applyProtection="1"/>
    <xf numFmtId="0" fontId="0" fillId="3" borderId="55" xfId="0" applyFill="1" applyBorder="1" applyProtection="1"/>
    <xf numFmtId="0" fontId="0" fillId="3" borderId="2" xfId="0" applyFill="1" applyBorder="1" applyProtection="1"/>
    <xf numFmtId="0" fontId="0" fillId="3" borderId="35" xfId="0" applyFill="1" applyBorder="1" applyProtection="1"/>
    <xf numFmtId="0" fontId="0" fillId="3" borderId="79" xfId="0" applyFill="1" applyBorder="1" applyProtection="1"/>
    <xf numFmtId="0" fontId="1" fillId="3" borderId="10" xfId="0" applyFont="1" applyFill="1" applyBorder="1" applyProtection="1"/>
    <xf numFmtId="0" fontId="13" fillId="3" borderId="41" xfId="0" applyFont="1" applyFill="1" applyBorder="1" applyAlignment="1" applyProtection="1">
      <alignment horizontal="right"/>
    </xf>
    <xf numFmtId="164" fontId="9" fillId="0" borderId="13" xfId="0" applyNumberFormat="1" applyFont="1" applyFill="1" applyBorder="1" applyAlignment="1" applyProtection="1">
      <alignment horizontal="center" vertical="center"/>
      <protection locked="0"/>
    </xf>
    <xf numFmtId="164" fontId="9" fillId="0" borderId="3" xfId="0" applyNumberFormat="1" applyFont="1" applyFill="1" applyBorder="1" applyAlignment="1" applyProtection="1">
      <alignment horizontal="center" vertical="center"/>
      <protection locked="0"/>
    </xf>
    <xf numFmtId="164" fontId="9" fillId="0" borderId="17" xfId="0" applyNumberFormat="1" applyFont="1" applyFill="1" applyBorder="1" applyAlignment="1" applyProtection="1">
      <alignment horizontal="center" vertical="center"/>
      <protection locked="0"/>
    </xf>
    <xf numFmtId="164" fontId="9" fillId="0" borderId="19" xfId="0" applyNumberFormat="1" applyFont="1" applyFill="1" applyBorder="1" applyAlignment="1" applyProtection="1">
      <alignment horizontal="center" vertical="center"/>
      <protection locked="0"/>
    </xf>
    <xf numFmtId="164" fontId="9" fillId="0" borderId="27" xfId="0" applyNumberFormat="1" applyFont="1" applyFill="1" applyBorder="1" applyAlignment="1" applyProtection="1">
      <alignment horizontal="center" vertical="center"/>
      <protection locked="0"/>
    </xf>
    <xf numFmtId="164" fontId="0" fillId="4" borderId="41" xfId="0" applyNumberFormat="1" applyFill="1" applyBorder="1"/>
    <xf numFmtId="164" fontId="0" fillId="4" borderId="44" xfId="0" applyNumberFormat="1" applyFill="1" applyBorder="1" applyProtection="1"/>
    <xf numFmtId="164" fontId="0" fillId="4" borderId="45" xfId="0" applyNumberFormat="1" applyFill="1" applyBorder="1" applyProtection="1"/>
    <xf numFmtId="164" fontId="0" fillId="4" borderId="46" xfId="0" applyNumberFormat="1" applyFill="1" applyBorder="1" applyProtection="1"/>
    <xf numFmtId="164" fontId="0" fillId="4" borderId="41" xfId="0" applyNumberFormat="1" applyFill="1" applyBorder="1" applyProtection="1"/>
    <xf numFmtId="164" fontId="0" fillId="4" borderId="42" xfId="0" applyNumberFormat="1" applyFill="1" applyBorder="1" applyProtection="1"/>
    <xf numFmtId="0" fontId="0" fillId="0" borderId="0" xfId="0" applyFill="1" applyBorder="1" applyAlignment="1" applyProtection="1">
      <alignment horizontal="center" vertical="center" wrapText="1"/>
    </xf>
    <xf numFmtId="49" fontId="7" fillId="0" borderId="0" xfId="0" applyNumberFormat="1" applyFont="1" applyFill="1" applyBorder="1" applyAlignment="1" applyProtection="1">
      <alignment horizontal="center" vertical="center" wrapText="1"/>
    </xf>
    <xf numFmtId="165" fontId="0" fillId="4" borderId="80" xfId="0" applyNumberFormat="1" applyFill="1" applyBorder="1"/>
    <xf numFmtId="165" fontId="0" fillId="4" borderId="43" xfId="0" applyNumberFormat="1" applyFill="1" applyBorder="1"/>
    <xf numFmtId="165" fontId="0" fillId="4" borderId="82" xfId="0" applyNumberFormat="1" applyFill="1" applyBorder="1"/>
    <xf numFmtId="165" fontId="0" fillId="4" borderId="0" xfId="0" applyNumberFormat="1" applyFill="1" applyBorder="1"/>
    <xf numFmtId="165" fontId="0" fillId="4" borderId="84" xfId="0" applyNumberFormat="1" applyFill="1" applyBorder="1"/>
    <xf numFmtId="165" fontId="0" fillId="4" borderId="50" xfId="0" applyNumberFormat="1" applyFill="1" applyBorder="1"/>
    <xf numFmtId="0" fontId="0" fillId="5" borderId="82" xfId="0" applyFill="1" applyBorder="1"/>
    <xf numFmtId="0" fontId="0" fillId="5" borderId="84" xfId="0" applyFill="1" applyBorder="1"/>
    <xf numFmtId="164" fontId="0" fillId="4" borderId="82" xfId="0" applyNumberFormat="1" applyFill="1" applyBorder="1"/>
    <xf numFmtId="164" fontId="0" fillId="4" borderId="84" xfId="0" applyNumberFormat="1" applyFill="1" applyBorder="1"/>
    <xf numFmtId="164" fontId="0" fillId="4" borderId="10" xfId="0" applyNumberFormat="1" applyFill="1" applyBorder="1"/>
    <xf numFmtId="0" fontId="0" fillId="0" borderId="0" xfId="0" applyFill="1" applyBorder="1"/>
    <xf numFmtId="0" fontId="11" fillId="0" borderId="0" xfId="0" applyFont="1" applyFill="1" applyBorder="1"/>
    <xf numFmtId="164" fontId="0" fillId="0" borderId="0" xfId="0" applyNumberFormat="1" applyFill="1" applyBorder="1"/>
    <xf numFmtId="0" fontId="1" fillId="2" borderId="42" xfId="0" applyFont="1" applyFill="1" applyBorder="1" applyAlignment="1">
      <alignment horizontal="center"/>
    </xf>
    <xf numFmtId="0" fontId="0" fillId="5" borderId="10" xfId="0" applyFill="1" applyBorder="1"/>
    <xf numFmtId="0" fontId="0" fillId="5" borderId="40" xfId="0" applyFill="1" applyBorder="1"/>
    <xf numFmtId="0" fontId="0" fillId="5" borderId="41" xfId="0" applyFill="1" applyBorder="1"/>
    <xf numFmtId="164" fontId="0" fillId="4" borderId="0" xfId="0" applyNumberFormat="1" applyFill="1" applyBorder="1"/>
    <xf numFmtId="0" fontId="1" fillId="0" borderId="0" xfId="0" applyFont="1" applyFill="1" applyBorder="1" applyAlignment="1">
      <alignment horizontal="right"/>
    </xf>
    <xf numFmtId="0" fontId="9" fillId="0" borderId="87" xfId="0" applyNumberFormat="1" applyFont="1" applyFill="1" applyBorder="1" applyAlignment="1" applyProtection="1">
      <alignment horizontal="center" vertical="center"/>
      <protection locked="0"/>
    </xf>
    <xf numFmtId="164" fontId="9" fillId="0" borderId="88" xfId="0" applyNumberFormat="1" applyFont="1" applyFill="1" applyBorder="1" applyAlignment="1" applyProtection="1">
      <alignment horizontal="center" vertical="center"/>
      <protection locked="0"/>
    </xf>
    <xf numFmtId="164" fontId="9" fillId="0" borderId="76" xfId="0" applyNumberFormat="1" applyFont="1" applyFill="1" applyBorder="1" applyAlignment="1" applyProtection="1">
      <alignment horizontal="left" vertical="center" indent="3"/>
      <protection locked="0"/>
    </xf>
    <xf numFmtId="164" fontId="9" fillId="0" borderId="90" xfId="0" applyNumberFormat="1" applyFont="1" applyFill="1" applyBorder="1" applyAlignment="1" applyProtection="1">
      <alignment horizontal="left" vertical="center" indent="3"/>
      <protection locked="0"/>
    </xf>
    <xf numFmtId="164" fontId="9" fillId="0" borderId="34" xfId="0" applyNumberFormat="1" applyFont="1" applyFill="1" applyBorder="1" applyAlignment="1" applyProtection="1">
      <alignment horizontal="left" vertical="center" indent="3"/>
      <protection locked="0"/>
    </xf>
    <xf numFmtId="164" fontId="9" fillId="0" borderId="91" xfId="0" applyNumberFormat="1" applyFont="1" applyFill="1" applyBorder="1" applyAlignment="1" applyProtection="1">
      <alignment horizontal="center" vertical="center"/>
      <protection locked="0"/>
    </xf>
    <xf numFmtId="164" fontId="9" fillId="0" borderId="77" xfId="0" applyNumberFormat="1" applyFont="1" applyFill="1" applyBorder="1" applyAlignment="1" applyProtection="1">
      <alignment horizontal="left" vertical="center" indent="3"/>
      <protection locked="0"/>
    </xf>
    <xf numFmtId="164" fontId="0" fillId="4" borderId="50" xfId="0" applyNumberFormat="1" applyFill="1" applyBorder="1"/>
    <xf numFmtId="164" fontId="0" fillId="4" borderId="85" xfId="0" applyNumberFormat="1" applyFill="1" applyBorder="1"/>
    <xf numFmtId="164" fontId="0" fillId="4" borderId="80" xfId="0" applyNumberFormat="1" applyFill="1" applyBorder="1"/>
    <xf numFmtId="164" fontId="0" fillId="4" borderId="43" xfId="0" applyNumberFormat="1" applyFill="1" applyBorder="1"/>
    <xf numFmtId="164" fontId="0" fillId="4" borderId="40" xfId="0" applyNumberFormat="1" applyFill="1" applyBorder="1"/>
    <xf numFmtId="0" fontId="5" fillId="0" borderId="0" xfId="0" applyFont="1" applyAlignment="1">
      <alignment horizontal="left" vertical="center" wrapText="1"/>
    </xf>
    <xf numFmtId="164" fontId="9" fillId="4" borderId="76" xfId="0" applyNumberFormat="1" applyFont="1" applyFill="1" applyBorder="1" applyAlignment="1" applyProtection="1">
      <alignment horizontal="left" vertical="center" indent="3"/>
      <protection locked="0"/>
    </xf>
    <xf numFmtId="164" fontId="9" fillId="4" borderId="90" xfId="0" applyNumberFormat="1" applyFont="1" applyFill="1" applyBorder="1" applyAlignment="1" applyProtection="1">
      <alignment horizontal="left" vertical="center" indent="3"/>
      <protection locked="0"/>
    </xf>
    <xf numFmtId="164" fontId="9" fillId="4" borderId="34" xfId="0" applyNumberFormat="1" applyFont="1" applyFill="1" applyBorder="1" applyAlignment="1" applyProtection="1">
      <alignment horizontal="left" vertical="center" indent="3"/>
      <protection locked="0"/>
    </xf>
    <xf numFmtId="164" fontId="9" fillId="4" borderId="77" xfId="0" applyNumberFormat="1" applyFont="1" applyFill="1" applyBorder="1" applyAlignment="1" applyProtection="1">
      <alignment horizontal="left" vertical="center" indent="3"/>
      <protection locked="0"/>
    </xf>
    <xf numFmtId="0" fontId="9" fillId="3" borderId="57" xfId="0" applyNumberFormat="1" applyFont="1" applyFill="1" applyBorder="1" applyAlignment="1" applyProtection="1">
      <alignment horizontal="center" vertical="center"/>
      <protection locked="0"/>
    </xf>
    <xf numFmtId="0" fontId="9" fillId="3" borderId="58" xfId="0" applyNumberFormat="1" applyFont="1" applyFill="1" applyBorder="1" applyAlignment="1" applyProtection="1">
      <alignment horizontal="center" vertical="center"/>
      <protection locked="0"/>
    </xf>
    <xf numFmtId="0" fontId="9" fillId="3" borderId="59" xfId="0" applyNumberFormat="1" applyFont="1" applyFill="1" applyBorder="1" applyAlignment="1" applyProtection="1">
      <alignment horizontal="center" vertical="center"/>
      <protection locked="0"/>
    </xf>
    <xf numFmtId="0" fontId="9" fillId="3" borderId="60" xfId="0" applyNumberFormat="1" applyFont="1" applyFill="1" applyBorder="1" applyAlignment="1" applyProtection="1">
      <alignment horizontal="center" vertical="center"/>
      <protection locked="0"/>
    </xf>
    <xf numFmtId="0" fontId="9" fillId="3" borderId="61" xfId="0" applyNumberFormat="1" applyFont="1" applyFill="1" applyBorder="1" applyAlignment="1" applyProtection="1">
      <alignment horizontal="center" vertical="center"/>
      <protection locked="0"/>
    </xf>
    <xf numFmtId="0" fontId="14" fillId="0" borderId="0" xfId="0" applyFont="1" applyAlignment="1">
      <alignment vertical="center"/>
    </xf>
    <xf numFmtId="0" fontId="5" fillId="0" borderId="0" xfId="0" quotePrefix="1" applyFont="1" applyAlignment="1">
      <alignment vertical="top" wrapText="1"/>
    </xf>
    <xf numFmtId="0" fontId="0" fillId="0" borderId="0" xfId="0" applyBorder="1"/>
    <xf numFmtId="0" fontId="0" fillId="0" borderId="92" xfId="0" applyBorder="1"/>
    <xf numFmtId="0" fontId="0" fillId="2" borderId="81" xfId="0" applyFill="1" applyBorder="1" applyAlignment="1">
      <alignment horizontal="center" vertical="center"/>
    </xf>
    <xf numFmtId="0" fontId="8" fillId="3" borderId="96" xfId="0" applyNumberFormat="1" applyFont="1" applyFill="1" applyBorder="1" applyAlignment="1">
      <alignment horizontal="center" vertical="center" wrapText="1"/>
    </xf>
    <xf numFmtId="0" fontId="9" fillId="3" borderId="97" xfId="0" applyNumberFormat="1" applyFont="1" applyFill="1" applyBorder="1" applyAlignment="1" applyProtection="1">
      <alignment horizontal="center" vertical="center"/>
      <protection locked="0"/>
    </xf>
    <xf numFmtId="0" fontId="9" fillId="3" borderId="33" xfId="0" applyNumberFormat="1" applyFont="1" applyFill="1" applyBorder="1" applyAlignment="1" applyProtection="1">
      <alignment horizontal="center" vertical="center"/>
      <protection locked="0"/>
    </xf>
    <xf numFmtId="0" fontId="9" fillId="3" borderId="98" xfId="0" applyNumberFormat="1" applyFont="1" applyFill="1" applyBorder="1" applyAlignment="1" applyProtection="1">
      <alignment horizontal="center" vertical="center"/>
      <protection locked="0"/>
    </xf>
    <xf numFmtId="0" fontId="9" fillId="3" borderId="39" xfId="0" applyNumberFormat="1" applyFont="1" applyFill="1" applyBorder="1" applyAlignment="1" applyProtection="1">
      <alignment horizontal="center" vertical="center"/>
      <protection locked="0"/>
    </xf>
    <xf numFmtId="0" fontId="0" fillId="2" borderId="80" xfId="0" applyFill="1" applyBorder="1" applyAlignment="1">
      <alignment horizontal="center" vertical="center"/>
    </xf>
    <xf numFmtId="0" fontId="9" fillId="3" borderId="75" xfId="0" applyNumberFormat="1" applyFont="1" applyFill="1" applyBorder="1" applyAlignment="1" applyProtection="1">
      <alignment horizontal="center" vertical="center"/>
      <protection locked="0"/>
    </xf>
    <xf numFmtId="0" fontId="8" fillId="3" borderId="41" xfId="0" applyFont="1" applyFill="1" applyBorder="1" applyAlignment="1">
      <alignment horizontal="center" vertical="center" wrapText="1"/>
    </xf>
    <xf numFmtId="0" fontId="8" fillId="3" borderId="40" xfId="0" applyNumberFormat="1" applyFont="1" applyFill="1" applyBorder="1" applyAlignment="1">
      <alignment horizontal="center" vertical="center" wrapText="1"/>
    </xf>
    <xf numFmtId="0" fontId="8" fillId="3" borderId="42" xfId="0" applyFont="1" applyFill="1" applyBorder="1" applyAlignment="1">
      <alignment horizontal="center" vertical="center" wrapText="1"/>
    </xf>
    <xf numFmtId="0" fontId="0" fillId="0" borderId="0" xfId="0" applyFill="1" applyBorder="1" applyAlignment="1">
      <alignment horizontal="center" vertical="center"/>
    </xf>
    <xf numFmtId="164" fontId="9" fillId="0" borderId="0" xfId="0" applyNumberFormat="1" applyFont="1" applyFill="1" applyBorder="1" applyAlignment="1" applyProtection="1">
      <alignment horizontal="left" vertical="center" indent="3"/>
      <protection locked="0"/>
    </xf>
    <xf numFmtId="0" fontId="8" fillId="3" borderId="102" xfId="0" applyFont="1" applyFill="1" applyBorder="1" applyAlignment="1">
      <alignment horizontal="center" vertical="center" wrapText="1"/>
    </xf>
    <xf numFmtId="0" fontId="8" fillId="3" borderId="96" xfId="0" quotePrefix="1" applyFont="1" applyFill="1" applyBorder="1" applyAlignment="1">
      <alignment horizontal="center" vertical="center" wrapText="1"/>
    </xf>
    <xf numFmtId="0" fontId="8" fillId="3" borderId="103" xfId="0" quotePrefix="1" applyFont="1" applyFill="1" applyBorder="1" applyAlignment="1">
      <alignment horizontal="center" vertical="center" wrapText="1"/>
    </xf>
    <xf numFmtId="164" fontId="9" fillId="4" borderId="104" xfId="0" applyNumberFormat="1" applyFont="1" applyFill="1" applyBorder="1" applyAlignment="1" applyProtection="1">
      <alignment horizontal="left" vertical="center" indent="3"/>
      <protection locked="0"/>
    </xf>
    <xf numFmtId="0" fontId="9" fillId="0" borderId="88" xfId="0" applyNumberFormat="1" applyFont="1" applyFill="1" applyBorder="1" applyAlignment="1" applyProtection="1">
      <alignment horizontal="center" vertical="center"/>
      <protection locked="0"/>
    </xf>
    <xf numFmtId="0" fontId="9" fillId="0" borderId="100" xfId="0" applyNumberFormat="1" applyFont="1" applyFill="1" applyBorder="1" applyAlignment="1" applyProtection="1">
      <alignment horizontal="center" vertical="center"/>
      <protection locked="0"/>
    </xf>
    <xf numFmtId="0" fontId="9" fillId="0" borderId="76" xfId="0" applyNumberFormat="1" applyFont="1" applyFill="1" applyBorder="1" applyAlignment="1" applyProtection="1">
      <alignment horizontal="center" vertical="center"/>
      <protection locked="0"/>
    </xf>
    <xf numFmtId="0" fontId="9" fillId="0" borderId="2" xfId="0" applyFont="1" applyFill="1" applyBorder="1" applyAlignment="1" applyProtection="1">
      <alignment horizontal="center" vertical="center"/>
      <protection locked="0"/>
    </xf>
    <xf numFmtId="0" fontId="9" fillId="0" borderId="34" xfId="0" applyFont="1" applyFill="1" applyBorder="1" applyAlignment="1" applyProtection="1">
      <alignment horizontal="center" vertical="center"/>
      <protection locked="0"/>
    </xf>
    <xf numFmtId="0" fontId="9" fillId="0" borderId="5" xfId="0" applyFont="1" applyFill="1" applyBorder="1" applyAlignment="1" applyProtection="1">
      <alignment horizontal="center" vertical="center"/>
      <protection locked="0"/>
    </xf>
    <xf numFmtId="0" fontId="9" fillId="0" borderId="91" xfId="0" applyNumberFormat="1" applyFont="1" applyFill="1" applyBorder="1" applyAlignment="1" applyProtection="1">
      <alignment horizontal="center" vertical="center"/>
      <protection locked="0"/>
    </xf>
    <xf numFmtId="0" fontId="9" fillId="0" borderId="99" xfId="0" applyFont="1" applyFill="1" applyBorder="1" applyAlignment="1" applyProtection="1">
      <alignment horizontal="center" vertical="center"/>
      <protection locked="0"/>
    </xf>
    <xf numFmtId="0" fontId="9" fillId="0" borderId="77" xfId="0" applyFont="1" applyFill="1" applyBorder="1" applyAlignment="1" applyProtection="1">
      <alignment horizontal="center" vertical="center"/>
      <protection locked="0"/>
    </xf>
    <xf numFmtId="0" fontId="9" fillId="0" borderId="101" xfId="0" applyFont="1" applyFill="1" applyBorder="1" applyAlignment="1" applyProtection="1">
      <alignment horizontal="center" vertical="center"/>
      <protection locked="0"/>
    </xf>
    <xf numFmtId="0" fontId="9" fillId="0" borderId="76" xfId="0" applyFont="1" applyFill="1" applyBorder="1" applyAlignment="1" applyProtection="1">
      <alignment horizontal="center" vertical="center"/>
      <protection locked="0"/>
    </xf>
    <xf numFmtId="0" fontId="9" fillId="0" borderId="36" xfId="0" applyFont="1" applyFill="1" applyBorder="1" applyAlignment="1" applyProtection="1">
      <alignment horizontal="center" vertical="center"/>
      <protection locked="0"/>
    </xf>
    <xf numFmtId="0" fontId="14" fillId="0" borderId="0" xfId="0" applyFont="1" applyAlignment="1">
      <alignment wrapText="1"/>
    </xf>
    <xf numFmtId="0" fontId="14" fillId="0" borderId="0" xfId="0" applyFont="1" applyAlignment="1">
      <alignment horizontal="center" vertical="center" wrapText="1"/>
    </xf>
    <xf numFmtId="0" fontId="14" fillId="0" borderId="0" xfId="0" applyFont="1" applyAlignment="1">
      <alignment horizontal="center" wrapText="1"/>
    </xf>
    <xf numFmtId="164" fontId="9" fillId="0" borderId="36" xfId="0" applyNumberFormat="1" applyFont="1" applyFill="1" applyBorder="1" applyAlignment="1" applyProtection="1">
      <alignment horizontal="left" vertical="center" indent="3"/>
      <protection locked="0"/>
    </xf>
    <xf numFmtId="164" fontId="9" fillId="0" borderId="75" xfId="0" applyNumberFormat="1" applyFont="1" applyFill="1" applyBorder="1" applyAlignment="1" applyProtection="1">
      <alignment horizontal="left" vertical="center" indent="3"/>
      <protection locked="0"/>
    </xf>
    <xf numFmtId="164" fontId="9" fillId="0" borderId="2" xfId="0" applyNumberFormat="1" applyFont="1" applyFill="1" applyBorder="1" applyAlignment="1" applyProtection="1">
      <alignment horizontal="left" vertical="center" indent="3"/>
      <protection locked="0"/>
    </xf>
    <xf numFmtId="164" fontId="9" fillId="0" borderId="33" xfId="0" applyNumberFormat="1" applyFont="1" applyFill="1" applyBorder="1" applyAlignment="1" applyProtection="1">
      <alignment horizontal="left" vertical="center" indent="3"/>
      <protection locked="0"/>
    </xf>
    <xf numFmtId="164" fontId="9" fillId="0" borderId="5" xfId="0" applyNumberFormat="1" applyFont="1" applyFill="1" applyBorder="1" applyAlignment="1" applyProtection="1">
      <alignment horizontal="left" vertical="center" indent="3"/>
      <protection locked="0"/>
    </xf>
    <xf numFmtId="164" fontId="9" fillId="0" borderId="39" xfId="0" applyNumberFormat="1" applyFont="1" applyFill="1" applyBorder="1" applyAlignment="1" applyProtection="1">
      <alignment horizontal="left" vertical="center" indent="3"/>
      <protection locked="0"/>
    </xf>
    <xf numFmtId="164" fontId="9" fillId="0" borderId="37" xfId="0" applyNumberFormat="1" applyFont="1" applyFill="1" applyBorder="1" applyAlignment="1" applyProtection="1">
      <alignment horizontal="left" vertical="center" indent="3"/>
      <protection locked="0"/>
    </xf>
    <xf numFmtId="164" fontId="9" fillId="0" borderId="97" xfId="0" applyNumberFormat="1" applyFont="1" applyFill="1" applyBorder="1" applyAlignment="1" applyProtection="1">
      <alignment horizontal="left" vertical="center" indent="3"/>
      <protection locked="0"/>
    </xf>
    <xf numFmtId="164" fontId="9" fillId="0" borderId="38" xfId="0" applyNumberFormat="1" applyFont="1" applyFill="1" applyBorder="1" applyAlignment="1" applyProtection="1">
      <alignment horizontal="left" vertical="center" indent="3"/>
      <protection locked="0"/>
    </xf>
    <xf numFmtId="164" fontId="9" fillId="0" borderId="98" xfId="0" applyNumberFormat="1" applyFont="1" applyFill="1" applyBorder="1" applyAlignment="1" applyProtection="1">
      <alignment horizontal="left" vertical="center" indent="3"/>
      <protection locked="0"/>
    </xf>
    <xf numFmtId="164" fontId="9" fillId="0" borderId="104" xfId="0" applyNumberFormat="1" applyFont="1" applyFill="1" applyBorder="1" applyAlignment="1" applyProtection="1">
      <alignment horizontal="left" vertical="center" indent="3"/>
      <protection locked="0"/>
    </xf>
    <xf numFmtId="164" fontId="9" fillId="0" borderId="101" xfId="0" applyNumberFormat="1" applyFont="1" applyFill="1" applyBorder="1" applyAlignment="1" applyProtection="1">
      <alignment horizontal="left" vertical="center" indent="3"/>
      <protection locked="0"/>
    </xf>
    <xf numFmtId="0" fontId="9" fillId="0" borderId="29" xfId="0" applyNumberFormat="1" applyFont="1" applyFill="1" applyBorder="1" applyAlignment="1" applyProtection="1">
      <alignment horizontal="center" vertical="center" wrapText="1"/>
      <protection locked="0"/>
    </xf>
    <xf numFmtId="164" fontId="9" fillId="6" borderId="13" xfId="0" applyNumberFormat="1" applyFont="1" applyFill="1" applyBorder="1" applyAlignment="1" applyProtection="1">
      <alignment horizontal="center" vertical="center"/>
      <protection locked="0"/>
    </xf>
    <xf numFmtId="164" fontId="9" fillId="6" borderId="36" xfId="0" applyNumberFormat="1" applyFont="1" applyFill="1" applyBorder="1" applyAlignment="1" applyProtection="1">
      <alignment horizontal="left" vertical="center" indent="3"/>
      <protection locked="0"/>
    </xf>
    <xf numFmtId="164" fontId="9" fillId="6" borderId="75" xfId="0" applyNumberFormat="1" applyFont="1" applyFill="1" applyBorder="1" applyAlignment="1" applyProtection="1">
      <alignment horizontal="left" vertical="center" indent="3"/>
      <protection locked="0"/>
    </xf>
    <xf numFmtId="164" fontId="9" fillId="6" borderId="76" xfId="0" applyNumberFormat="1" applyFont="1" applyFill="1" applyBorder="1" applyAlignment="1" applyProtection="1">
      <alignment horizontal="left" vertical="center" indent="3"/>
      <protection locked="0"/>
    </xf>
    <xf numFmtId="164" fontId="9" fillId="6" borderId="3" xfId="0" applyNumberFormat="1" applyFont="1" applyFill="1" applyBorder="1" applyAlignment="1" applyProtection="1">
      <alignment horizontal="center" vertical="center"/>
      <protection locked="0"/>
    </xf>
    <xf numFmtId="164" fontId="9" fillId="6" borderId="2" xfId="0" applyNumberFormat="1" applyFont="1" applyFill="1" applyBorder="1" applyAlignment="1" applyProtection="1">
      <alignment horizontal="left" vertical="center" indent="3"/>
      <protection locked="0"/>
    </xf>
    <xf numFmtId="164" fontId="9" fillId="6" borderId="33" xfId="0" applyNumberFormat="1" applyFont="1" applyFill="1" applyBorder="1" applyAlignment="1" applyProtection="1">
      <alignment horizontal="left" vertical="center" indent="3"/>
      <protection locked="0"/>
    </xf>
    <xf numFmtId="164" fontId="9" fillId="6" borderId="34" xfId="0" applyNumberFormat="1" applyFont="1" applyFill="1" applyBorder="1" applyAlignment="1" applyProtection="1">
      <alignment horizontal="left" vertical="center" indent="3"/>
      <protection locked="0"/>
    </xf>
    <xf numFmtId="0" fontId="8" fillId="0" borderId="0" xfId="0" quotePrefix="1" applyFont="1" applyFill="1" applyBorder="1" applyAlignment="1">
      <alignment horizontal="center" vertical="center" wrapText="1"/>
    </xf>
    <xf numFmtId="164" fontId="8" fillId="3" borderId="10" xfId="0" applyNumberFormat="1" applyFont="1" applyFill="1" applyBorder="1" applyAlignment="1">
      <alignment horizontal="center" vertical="center" wrapText="1"/>
    </xf>
    <xf numFmtId="164" fontId="8" fillId="3" borderId="42" xfId="0" applyNumberFormat="1" applyFont="1" applyFill="1" applyBorder="1" applyAlignment="1">
      <alignment horizontal="center" vertical="center" wrapText="1"/>
    </xf>
    <xf numFmtId="164" fontId="9" fillId="0" borderId="76" xfId="0" applyNumberFormat="1" applyFont="1" applyFill="1" applyBorder="1" applyAlignment="1" applyProtection="1">
      <alignment horizontal="center" vertical="center"/>
      <protection locked="0"/>
    </xf>
    <xf numFmtId="164" fontId="9" fillId="0" borderId="34" xfId="0" applyNumberFormat="1" applyFont="1" applyFill="1" applyBorder="1" applyAlignment="1" applyProtection="1">
      <alignment horizontal="center" vertical="center"/>
      <protection locked="0"/>
    </xf>
    <xf numFmtId="164" fontId="9" fillId="0" borderId="77" xfId="0" applyNumberFormat="1" applyFont="1" applyFill="1" applyBorder="1" applyAlignment="1" applyProtection="1">
      <alignment horizontal="center" vertical="center"/>
      <protection locked="0"/>
    </xf>
    <xf numFmtId="164" fontId="19" fillId="0" borderId="0" xfId="0" applyNumberFormat="1" applyFont="1" applyAlignment="1">
      <alignment horizontal="center"/>
    </xf>
    <xf numFmtId="164" fontId="9" fillId="4" borderId="75" xfId="0" applyNumberFormat="1" applyFont="1" applyFill="1" applyBorder="1" applyAlignment="1" applyProtection="1">
      <alignment horizontal="center" vertical="center"/>
      <protection locked="0"/>
    </xf>
    <xf numFmtId="164" fontId="9" fillId="4" borderId="76" xfId="0" applyNumberFormat="1" applyFont="1" applyFill="1" applyBorder="1" applyAlignment="1" applyProtection="1">
      <alignment horizontal="center" vertical="center"/>
      <protection locked="0"/>
    </xf>
    <xf numFmtId="164" fontId="19" fillId="4" borderId="0" xfId="0" applyNumberFormat="1" applyFont="1" applyFill="1" applyAlignment="1">
      <alignment horizontal="center"/>
    </xf>
    <xf numFmtId="164" fontId="9" fillId="4" borderId="34" xfId="0" applyNumberFormat="1" applyFont="1" applyFill="1" applyBorder="1" applyAlignment="1" applyProtection="1">
      <alignment horizontal="center" vertical="center"/>
      <protection locked="0"/>
    </xf>
    <xf numFmtId="164" fontId="9" fillId="4" borderId="33" xfId="0" applyNumberFormat="1" applyFont="1" applyFill="1" applyBorder="1" applyAlignment="1" applyProtection="1">
      <alignment horizontal="center" vertical="center"/>
      <protection locked="0"/>
    </xf>
    <xf numFmtId="164" fontId="9" fillId="4" borderId="39" xfId="0" applyNumberFormat="1" applyFont="1" applyFill="1" applyBorder="1" applyAlignment="1" applyProtection="1">
      <alignment horizontal="center" vertical="center"/>
      <protection locked="0"/>
    </xf>
    <xf numFmtId="164" fontId="9" fillId="4" borderId="77" xfId="0" applyNumberFormat="1" applyFont="1" applyFill="1" applyBorder="1" applyAlignment="1" applyProtection="1">
      <alignment horizontal="center" vertical="center"/>
      <protection locked="0"/>
    </xf>
    <xf numFmtId="0" fontId="8" fillId="3" borderId="40" xfId="0" applyFont="1" applyFill="1" applyBorder="1" applyAlignment="1">
      <alignment horizontal="center" vertical="center" wrapText="1"/>
    </xf>
    <xf numFmtId="0" fontId="9" fillId="0" borderId="44" xfId="0" applyNumberFormat="1" applyFont="1" applyFill="1" applyBorder="1" applyAlignment="1" applyProtection="1">
      <alignment horizontal="center" vertical="center"/>
      <protection locked="0"/>
    </xf>
    <xf numFmtId="0" fontId="9" fillId="0" borderId="105" xfId="0" applyFont="1" applyFill="1" applyBorder="1" applyAlignment="1" applyProtection="1">
      <alignment horizontal="center" vertical="center"/>
      <protection locked="0"/>
    </xf>
    <xf numFmtId="0" fontId="9" fillId="0" borderId="45" xfId="0" applyFont="1" applyFill="1" applyBorder="1" applyAlignment="1" applyProtection="1">
      <alignment horizontal="center" vertical="center"/>
      <protection locked="0"/>
    </xf>
    <xf numFmtId="0" fontId="9" fillId="0" borderId="46" xfId="0" applyFont="1" applyFill="1" applyBorder="1" applyAlignment="1" applyProtection="1">
      <alignment horizontal="center" vertical="center"/>
      <protection locked="0"/>
    </xf>
    <xf numFmtId="0" fontId="9" fillId="0" borderId="44" xfId="0" applyFont="1" applyFill="1" applyBorder="1" applyAlignment="1" applyProtection="1">
      <alignment horizontal="center" vertical="center"/>
      <protection locked="0"/>
    </xf>
    <xf numFmtId="0" fontId="9" fillId="0" borderId="108" xfId="0" applyNumberFormat="1" applyFont="1" applyFill="1" applyBorder="1" applyAlignment="1" applyProtection="1">
      <alignment horizontal="center" vertical="center"/>
      <protection locked="0"/>
    </xf>
    <xf numFmtId="164" fontId="9" fillId="0" borderId="99" xfId="0" applyNumberFormat="1" applyFont="1" applyFill="1" applyBorder="1" applyAlignment="1" applyProtection="1">
      <alignment horizontal="left" vertical="center" indent="3"/>
      <protection locked="0"/>
    </xf>
    <xf numFmtId="0" fontId="0" fillId="0" borderId="0" xfId="0"/>
    <xf numFmtId="0" fontId="3" fillId="0" borderId="0" xfId="0" applyFont="1" applyProtection="1"/>
    <xf numFmtId="0" fontId="5" fillId="0" borderId="0" xfId="0" quotePrefix="1" applyFont="1" applyAlignment="1">
      <alignment vertical="top" wrapText="1"/>
    </xf>
    <xf numFmtId="0" fontId="0" fillId="0" borderId="0" xfId="0" applyProtection="1"/>
    <xf numFmtId="0" fontId="0" fillId="0" borderId="0" xfId="0" applyFont="1" applyAlignment="1">
      <alignment vertical="center" wrapText="1"/>
    </xf>
    <xf numFmtId="0" fontId="0" fillId="3" borderId="84" xfId="0" applyFill="1" applyBorder="1" applyProtection="1"/>
    <xf numFmtId="0" fontId="13" fillId="3" borderId="112" xfId="0" applyFont="1" applyFill="1" applyBorder="1" applyAlignment="1" applyProtection="1">
      <alignment horizontal="right"/>
    </xf>
    <xf numFmtId="0" fontId="0" fillId="0" borderId="0" xfId="0"/>
    <xf numFmtId="0" fontId="1" fillId="3" borderId="96" xfId="0" applyFont="1" applyFill="1" applyBorder="1" applyAlignment="1">
      <alignment vertical="center"/>
    </xf>
    <xf numFmtId="0" fontId="0" fillId="3" borderId="40" xfId="0" applyFill="1" applyBorder="1" applyProtection="1"/>
    <xf numFmtId="0" fontId="0" fillId="3" borderId="41" xfId="0" applyFill="1" applyBorder="1" applyProtection="1"/>
    <xf numFmtId="0" fontId="0" fillId="3" borderId="3" xfId="0" applyFill="1" applyBorder="1" applyAlignment="1">
      <alignment wrapText="1"/>
    </xf>
    <xf numFmtId="0" fontId="0" fillId="0" borderId="0" xfId="0"/>
    <xf numFmtId="0" fontId="0" fillId="0" borderId="0" xfId="0" applyFill="1" applyBorder="1"/>
    <xf numFmtId="0" fontId="0" fillId="0" borderId="0" xfId="0" applyBorder="1"/>
    <xf numFmtId="0" fontId="0" fillId="3" borderId="1" xfId="0" applyFill="1" applyBorder="1" applyAlignment="1">
      <alignment vertical="center" wrapText="1"/>
    </xf>
    <xf numFmtId="0" fontId="1" fillId="3" borderId="33" xfId="0" applyFont="1" applyFill="1" applyBorder="1" applyAlignment="1">
      <alignment horizontal="center" vertical="center"/>
    </xf>
    <xf numFmtId="0" fontId="13" fillId="3" borderId="33" xfId="0" applyFont="1" applyFill="1" applyBorder="1" applyAlignment="1">
      <alignment horizontal="center" vertical="center" wrapText="1"/>
    </xf>
    <xf numFmtId="0" fontId="0" fillId="3" borderId="115" xfId="0" applyFill="1" applyBorder="1" applyAlignment="1">
      <alignment wrapText="1"/>
    </xf>
    <xf numFmtId="164" fontId="0" fillId="4" borderId="76" xfId="0" applyNumberFormat="1" applyFill="1" applyBorder="1"/>
    <xf numFmtId="164" fontId="0" fillId="4" borderId="34" xfId="0" applyNumberFormat="1" applyFill="1" applyBorder="1"/>
    <xf numFmtId="164" fontId="0" fillId="4" borderId="77" xfId="0" applyNumberFormat="1" applyFill="1" applyBorder="1"/>
    <xf numFmtId="0" fontId="0" fillId="0" borderId="0" xfId="0"/>
    <xf numFmtId="0" fontId="9" fillId="0" borderId="13" xfId="0" applyNumberFormat="1" applyFont="1" applyFill="1" applyBorder="1" applyAlignment="1" applyProtection="1">
      <alignment horizontal="center" vertical="center"/>
      <protection locked="0"/>
    </xf>
    <xf numFmtId="0" fontId="9" fillId="0" borderId="3" xfId="0" applyNumberFormat="1" applyFont="1" applyFill="1" applyBorder="1" applyAlignment="1" applyProtection="1">
      <alignment horizontal="center" vertical="center"/>
      <protection locked="0"/>
    </xf>
    <xf numFmtId="165" fontId="9" fillId="0" borderId="36" xfId="2" applyNumberFormat="1" applyFont="1" applyFill="1" applyBorder="1" applyAlignment="1" applyProtection="1">
      <alignment horizontal="center" vertical="center"/>
      <protection locked="0"/>
    </xf>
    <xf numFmtId="165" fontId="9" fillId="0" borderId="4" xfId="2" applyNumberFormat="1" applyFont="1" applyFill="1" applyBorder="1" applyAlignment="1" applyProtection="1">
      <alignment horizontal="center" vertical="center"/>
      <protection locked="0"/>
    </xf>
    <xf numFmtId="165" fontId="9" fillId="0" borderId="37" xfId="2" applyNumberFormat="1" applyFont="1" applyFill="1" applyBorder="1" applyAlignment="1" applyProtection="1">
      <alignment horizontal="center" vertical="center"/>
      <protection locked="0"/>
    </xf>
    <xf numFmtId="165" fontId="9" fillId="0" borderId="65" xfId="2" applyNumberFormat="1" applyFont="1" applyFill="1" applyBorder="1" applyAlignment="1" applyProtection="1">
      <alignment horizontal="center" vertical="center"/>
      <protection locked="0"/>
    </xf>
    <xf numFmtId="165" fontId="9" fillId="0" borderId="26" xfId="2" applyNumberFormat="1" applyFont="1" applyFill="1" applyBorder="1" applyAlignment="1" applyProtection="1">
      <alignment horizontal="center" vertical="center"/>
      <protection locked="0"/>
    </xf>
    <xf numFmtId="165" fontId="9" fillId="0" borderId="54" xfId="2" applyNumberFormat="1" applyFont="1" applyFill="1" applyBorder="1" applyAlignment="1" applyProtection="1">
      <alignment horizontal="center" vertical="center"/>
      <protection locked="0"/>
    </xf>
    <xf numFmtId="165" fontId="9" fillId="0" borderId="25" xfId="2" applyNumberFormat="1" applyFont="1" applyFill="1" applyBorder="1" applyAlignment="1" applyProtection="1">
      <alignment horizontal="center" vertical="center"/>
      <protection locked="0"/>
    </xf>
    <xf numFmtId="165" fontId="9" fillId="0" borderId="67" xfId="2" applyNumberFormat="1" applyFont="1" applyFill="1" applyBorder="1" applyAlignment="1" applyProtection="1">
      <alignment horizontal="center" vertical="center"/>
      <protection locked="0"/>
    </xf>
    <xf numFmtId="165" fontId="9" fillId="0" borderId="53" xfId="2" applyNumberFormat="1" applyFont="1" applyFill="1" applyBorder="1" applyAlignment="1" applyProtection="1">
      <alignment horizontal="center" vertical="center"/>
      <protection locked="0"/>
    </xf>
    <xf numFmtId="165" fontId="9" fillId="0" borderId="68" xfId="2" applyNumberFormat="1" applyFont="1" applyFill="1" applyBorder="1" applyAlignment="1" applyProtection="1">
      <alignment horizontal="center" vertical="center"/>
      <protection locked="0"/>
    </xf>
    <xf numFmtId="165" fontId="9" fillId="0" borderId="38" xfId="2" applyNumberFormat="1" applyFont="1" applyFill="1" applyBorder="1" applyAlignment="1" applyProtection="1">
      <alignment horizontal="center" vertical="center"/>
      <protection locked="0"/>
    </xf>
    <xf numFmtId="165" fontId="9" fillId="0" borderId="22" xfId="2" applyNumberFormat="1" applyFont="1" applyFill="1" applyBorder="1" applyAlignment="1" applyProtection="1">
      <alignment horizontal="center" vertical="center"/>
      <protection locked="0"/>
    </xf>
    <xf numFmtId="164" fontId="9" fillId="0" borderId="3" xfId="0" applyNumberFormat="1" applyFont="1" applyFill="1" applyBorder="1" applyAlignment="1" applyProtection="1">
      <alignment horizontal="center" vertical="center"/>
      <protection locked="0"/>
    </xf>
    <xf numFmtId="0" fontId="0" fillId="0" borderId="0" xfId="0" applyFill="1" applyBorder="1"/>
    <xf numFmtId="164" fontId="9" fillId="0" borderId="88" xfId="0" applyNumberFormat="1" applyFont="1" applyFill="1" applyBorder="1" applyAlignment="1" applyProtection="1">
      <alignment horizontal="center" vertical="center"/>
      <protection locked="0"/>
    </xf>
    <xf numFmtId="164" fontId="9" fillId="0" borderId="91" xfId="0" applyNumberFormat="1" applyFont="1" applyFill="1" applyBorder="1" applyAlignment="1" applyProtection="1">
      <alignment horizontal="center" vertical="center"/>
      <protection locked="0"/>
    </xf>
    <xf numFmtId="0" fontId="9" fillId="0" borderId="88" xfId="0" applyNumberFormat="1" applyFont="1" applyFill="1" applyBorder="1" applyAlignment="1" applyProtection="1">
      <alignment horizontal="center" vertical="center"/>
      <protection locked="0"/>
    </xf>
    <xf numFmtId="0" fontId="9" fillId="0" borderId="2" xfId="0" applyFont="1" applyFill="1" applyBorder="1" applyAlignment="1" applyProtection="1">
      <alignment horizontal="center" vertical="center"/>
      <protection locked="0"/>
    </xf>
    <xf numFmtId="0" fontId="9" fillId="0" borderId="34" xfId="0" applyFont="1" applyFill="1" applyBorder="1" applyAlignment="1" applyProtection="1">
      <alignment horizontal="center" vertical="center"/>
      <protection locked="0"/>
    </xf>
    <xf numFmtId="0" fontId="9" fillId="0" borderId="91" xfId="0" applyNumberFormat="1" applyFont="1" applyFill="1" applyBorder="1" applyAlignment="1" applyProtection="1">
      <alignment horizontal="center" vertical="center"/>
      <protection locked="0"/>
    </xf>
    <xf numFmtId="0" fontId="9" fillId="0" borderId="99" xfId="0" applyFont="1" applyFill="1" applyBorder="1" applyAlignment="1" applyProtection="1">
      <alignment horizontal="center" vertical="center"/>
      <protection locked="0"/>
    </xf>
    <xf numFmtId="0" fontId="9" fillId="0" borderId="77" xfId="0" applyFont="1" applyFill="1" applyBorder="1" applyAlignment="1" applyProtection="1">
      <alignment horizontal="center" vertical="center"/>
      <protection locked="0"/>
    </xf>
    <xf numFmtId="0" fontId="9" fillId="0" borderId="101" xfId="0" applyFont="1" applyFill="1" applyBorder="1" applyAlignment="1" applyProtection="1">
      <alignment horizontal="center" vertical="center"/>
      <protection locked="0"/>
    </xf>
    <xf numFmtId="0" fontId="9" fillId="0" borderId="76" xfId="0" applyFont="1" applyFill="1" applyBorder="1" applyAlignment="1" applyProtection="1">
      <alignment horizontal="center" vertical="center"/>
      <protection locked="0"/>
    </xf>
    <xf numFmtId="0" fontId="9" fillId="0" borderId="36" xfId="0" applyFont="1" applyFill="1" applyBorder="1" applyAlignment="1" applyProtection="1">
      <alignment horizontal="center" vertical="center"/>
      <protection locked="0"/>
    </xf>
    <xf numFmtId="164" fontId="9" fillId="0" borderId="76" xfId="0" applyNumberFormat="1" applyFont="1" applyFill="1" applyBorder="1" applyAlignment="1" applyProtection="1">
      <alignment horizontal="center" vertical="center"/>
      <protection locked="0"/>
    </xf>
    <xf numFmtId="164" fontId="9" fillId="0" borderId="34" xfId="0" applyNumberFormat="1" applyFont="1" applyFill="1" applyBorder="1" applyAlignment="1" applyProtection="1">
      <alignment horizontal="center" vertical="center"/>
      <protection locked="0"/>
    </xf>
    <xf numFmtId="164" fontId="9" fillId="0" borderId="77" xfId="0" applyNumberFormat="1" applyFont="1" applyFill="1" applyBorder="1" applyAlignment="1" applyProtection="1">
      <alignment horizontal="center" vertical="center"/>
      <protection locked="0"/>
    </xf>
    <xf numFmtId="0" fontId="9" fillId="0" borderId="45" xfId="0" applyFont="1" applyFill="1" applyBorder="1" applyAlignment="1" applyProtection="1">
      <alignment horizontal="center" vertical="center"/>
      <protection locked="0"/>
    </xf>
    <xf numFmtId="0" fontId="9" fillId="0" borderId="46" xfId="0" applyFont="1" applyFill="1" applyBorder="1" applyAlignment="1" applyProtection="1">
      <alignment horizontal="center" vertical="center"/>
      <protection locked="0"/>
    </xf>
    <xf numFmtId="0" fontId="9" fillId="0" borderId="44" xfId="0" applyFont="1" applyFill="1" applyBorder="1" applyAlignment="1" applyProtection="1">
      <alignment horizontal="center" vertical="center"/>
      <protection locked="0"/>
    </xf>
    <xf numFmtId="0" fontId="9" fillId="3" borderId="75" xfId="0" applyNumberFormat="1" applyFont="1" applyFill="1" applyBorder="1" applyAlignment="1" applyProtection="1">
      <alignment horizontal="center" vertical="center"/>
    </xf>
    <xf numFmtId="0" fontId="9" fillId="3" borderId="33" xfId="0" applyNumberFormat="1" applyFont="1" applyFill="1" applyBorder="1" applyAlignment="1" applyProtection="1">
      <alignment horizontal="center" vertical="center"/>
    </xf>
    <xf numFmtId="0" fontId="9" fillId="3" borderId="39" xfId="0" applyNumberFormat="1" applyFont="1" applyFill="1" applyBorder="1" applyAlignment="1" applyProtection="1">
      <alignment horizontal="center" vertical="center"/>
    </xf>
    <xf numFmtId="0" fontId="9" fillId="3" borderId="97" xfId="0" applyNumberFormat="1" applyFont="1" applyFill="1" applyBorder="1" applyAlignment="1" applyProtection="1">
      <alignment horizontal="center" vertical="center"/>
    </xf>
    <xf numFmtId="0" fontId="9" fillId="3" borderId="57" xfId="0" applyNumberFormat="1" applyFont="1" applyFill="1" applyBorder="1" applyAlignment="1" applyProtection="1">
      <alignment horizontal="center" vertical="center"/>
    </xf>
    <xf numFmtId="0" fontId="9" fillId="3" borderId="58" xfId="0" applyNumberFormat="1" applyFont="1" applyFill="1" applyBorder="1" applyAlignment="1" applyProtection="1">
      <alignment horizontal="center" vertical="center"/>
    </xf>
    <xf numFmtId="0" fontId="9" fillId="3" borderId="60" xfId="0" applyNumberFormat="1" applyFont="1" applyFill="1" applyBorder="1" applyAlignment="1" applyProtection="1">
      <alignment horizontal="center" vertical="center"/>
    </xf>
    <xf numFmtId="0" fontId="9" fillId="3" borderId="61" xfId="0" applyNumberFormat="1" applyFont="1" applyFill="1" applyBorder="1" applyAlignment="1" applyProtection="1">
      <alignment horizontal="center" vertical="center"/>
    </xf>
    <xf numFmtId="0" fontId="0" fillId="0" borderId="0" xfId="0"/>
    <xf numFmtId="0" fontId="9" fillId="0" borderId="29" xfId="0" applyNumberFormat="1" applyFont="1" applyFill="1" applyBorder="1" applyAlignment="1" applyProtection="1">
      <alignment horizontal="center" vertical="center"/>
      <protection locked="0"/>
    </xf>
    <xf numFmtId="0" fontId="9" fillId="0" borderId="30" xfId="0" applyNumberFormat="1" applyFont="1" applyFill="1" applyBorder="1" applyAlignment="1" applyProtection="1">
      <alignment horizontal="center" vertical="center"/>
      <protection locked="0"/>
    </xf>
    <xf numFmtId="164" fontId="9" fillId="0" borderId="13" xfId="0" applyNumberFormat="1" applyFont="1" applyFill="1" applyBorder="1" applyAlignment="1" applyProtection="1">
      <alignment horizontal="center" vertical="center"/>
      <protection locked="0"/>
    </xf>
    <xf numFmtId="164" fontId="9" fillId="0" borderId="3" xfId="0" applyNumberFormat="1" applyFont="1" applyFill="1" applyBorder="1" applyAlignment="1" applyProtection="1">
      <alignment horizontal="center" vertical="center"/>
      <protection locked="0"/>
    </xf>
    <xf numFmtId="0" fontId="0" fillId="5" borderId="82" xfId="0" applyFill="1" applyBorder="1"/>
    <xf numFmtId="0" fontId="9" fillId="0" borderId="87" xfId="0" applyNumberFormat="1" applyFont="1" applyFill="1" applyBorder="1" applyAlignment="1" applyProtection="1">
      <alignment horizontal="center" vertical="center"/>
      <protection locked="0"/>
    </xf>
    <xf numFmtId="164" fontId="9" fillId="0" borderId="88" xfId="0" applyNumberFormat="1" applyFont="1" applyFill="1" applyBorder="1" applyAlignment="1" applyProtection="1">
      <alignment horizontal="center" vertical="center"/>
      <protection locked="0"/>
    </xf>
    <xf numFmtId="164" fontId="9" fillId="0" borderId="90" xfId="0" applyNumberFormat="1" applyFont="1" applyFill="1" applyBorder="1" applyAlignment="1" applyProtection="1">
      <alignment horizontal="left" vertical="center" indent="3"/>
      <protection locked="0"/>
    </xf>
    <xf numFmtId="164" fontId="9" fillId="0" borderId="34" xfId="0" applyNumberFormat="1" applyFont="1" applyFill="1" applyBorder="1" applyAlignment="1" applyProtection="1">
      <alignment horizontal="left" vertical="center" indent="3"/>
      <protection locked="0"/>
    </xf>
    <xf numFmtId="164" fontId="9" fillId="0" borderId="91" xfId="0" applyNumberFormat="1" applyFont="1" applyFill="1" applyBorder="1" applyAlignment="1" applyProtection="1">
      <alignment horizontal="center" vertical="center"/>
      <protection locked="0"/>
    </xf>
    <xf numFmtId="164" fontId="9" fillId="0" borderId="77" xfId="0" applyNumberFormat="1" applyFont="1" applyFill="1" applyBorder="1" applyAlignment="1" applyProtection="1">
      <alignment horizontal="left" vertical="center" indent="3"/>
      <protection locked="0"/>
    </xf>
    <xf numFmtId="164" fontId="9" fillId="0" borderId="36" xfId="0" applyNumberFormat="1" applyFont="1" applyFill="1" applyBorder="1" applyAlignment="1" applyProtection="1">
      <alignment horizontal="left" vertical="center" indent="3"/>
      <protection locked="0"/>
    </xf>
    <xf numFmtId="164" fontId="9" fillId="0" borderId="2" xfId="0" applyNumberFormat="1" applyFont="1" applyFill="1" applyBorder="1" applyAlignment="1" applyProtection="1">
      <alignment horizontal="left" vertical="center" indent="3"/>
      <protection locked="0"/>
    </xf>
    <xf numFmtId="164" fontId="9" fillId="0" borderId="33" xfId="0" applyNumberFormat="1" applyFont="1" applyFill="1" applyBorder="1" applyAlignment="1" applyProtection="1">
      <alignment horizontal="left" vertical="center" indent="3"/>
      <protection locked="0"/>
    </xf>
    <xf numFmtId="164" fontId="9" fillId="0" borderId="39" xfId="0" applyNumberFormat="1" applyFont="1" applyFill="1" applyBorder="1" applyAlignment="1" applyProtection="1">
      <alignment horizontal="left" vertical="center" indent="3"/>
      <protection locked="0"/>
    </xf>
    <xf numFmtId="164" fontId="9" fillId="0" borderId="97" xfId="0" applyNumberFormat="1" applyFont="1" applyFill="1" applyBorder="1" applyAlignment="1" applyProtection="1">
      <alignment horizontal="left" vertical="center" indent="3"/>
      <protection locked="0"/>
    </xf>
    <xf numFmtId="164" fontId="9" fillId="0" borderId="101" xfId="0" applyNumberFormat="1" applyFont="1" applyFill="1" applyBorder="1" applyAlignment="1" applyProtection="1">
      <alignment horizontal="left" vertical="center" indent="3"/>
      <protection locked="0"/>
    </xf>
    <xf numFmtId="0" fontId="9" fillId="0" borderId="108" xfId="0" applyNumberFormat="1" applyFont="1" applyFill="1" applyBorder="1" applyAlignment="1" applyProtection="1">
      <alignment horizontal="center" vertical="center"/>
      <protection locked="0"/>
    </xf>
    <xf numFmtId="164" fontId="9" fillId="0" borderId="99" xfId="0" applyNumberFormat="1" applyFont="1" applyFill="1" applyBorder="1" applyAlignment="1" applyProtection="1">
      <alignment horizontal="left" vertical="center" indent="3"/>
      <protection locked="0"/>
    </xf>
    <xf numFmtId="164" fontId="9" fillId="4" borderId="77" xfId="0" applyNumberFormat="1" applyFont="1" applyFill="1" applyBorder="1" applyAlignment="1" applyProtection="1">
      <alignment horizontal="left" vertical="center" indent="3"/>
      <protection locked="0"/>
    </xf>
    <xf numFmtId="0" fontId="0" fillId="5" borderId="0" xfId="0" applyFill="1" applyBorder="1"/>
    <xf numFmtId="0" fontId="0" fillId="5" borderId="83" xfId="0" applyFill="1" applyBorder="1"/>
    <xf numFmtId="0" fontId="0" fillId="5" borderId="81" xfId="0" applyFill="1" applyBorder="1"/>
    <xf numFmtId="0" fontId="0" fillId="5" borderId="82" xfId="0" applyFill="1" applyBorder="1"/>
    <xf numFmtId="165" fontId="0" fillId="4" borderId="43" xfId="0" applyNumberFormat="1" applyFill="1" applyBorder="1"/>
    <xf numFmtId="165" fontId="0" fillId="4" borderId="0" xfId="0" applyNumberFormat="1" applyFill="1" applyBorder="1"/>
    <xf numFmtId="165" fontId="0" fillId="4" borderId="111" xfId="0" applyNumberFormat="1" applyFill="1" applyBorder="1"/>
    <xf numFmtId="165" fontId="0" fillId="4" borderId="105" xfId="0" applyNumberFormat="1" applyFill="1" applyBorder="1"/>
    <xf numFmtId="165" fontId="0" fillId="4" borderId="112" xfId="0" applyNumberFormat="1" applyFill="1" applyBorder="1"/>
    <xf numFmtId="0" fontId="0" fillId="5" borderId="42" xfId="0" applyFill="1" applyBorder="1"/>
    <xf numFmtId="0" fontId="0" fillId="5" borderId="81" xfId="0" applyFill="1" applyBorder="1"/>
    <xf numFmtId="164" fontId="0" fillId="4" borderId="0" xfId="0" applyNumberFormat="1" applyFill="1" applyBorder="1"/>
    <xf numFmtId="164" fontId="0" fillId="4" borderId="50" xfId="0" applyNumberFormat="1" applyFill="1" applyBorder="1"/>
    <xf numFmtId="164" fontId="0" fillId="4" borderId="85" xfId="0" applyNumberFormat="1" applyFill="1" applyBorder="1"/>
    <xf numFmtId="164" fontId="0" fillId="4" borderId="43" xfId="0" applyNumberFormat="1" applyFill="1" applyBorder="1"/>
    <xf numFmtId="164" fontId="0" fillId="4" borderId="111" xfId="0" applyNumberFormat="1" applyFill="1" applyBorder="1"/>
    <xf numFmtId="164" fontId="0" fillId="4" borderId="105" xfId="0" applyNumberFormat="1" applyFill="1" applyBorder="1"/>
    <xf numFmtId="164" fontId="0" fillId="4" borderId="112" xfId="0" applyNumberFormat="1" applyFill="1" applyBorder="1"/>
    <xf numFmtId="164" fontId="0" fillId="4" borderId="41" xfId="0" applyNumberFormat="1" applyFill="1" applyBorder="1"/>
    <xf numFmtId="0" fontId="0" fillId="5" borderId="82" xfId="0" applyFill="1" applyBorder="1"/>
    <xf numFmtId="164" fontId="0" fillId="4" borderId="85" xfId="0" applyNumberFormat="1" applyFill="1" applyBorder="1"/>
    <xf numFmtId="0" fontId="0" fillId="5" borderId="81" xfId="0" applyFill="1" applyBorder="1"/>
    <xf numFmtId="0" fontId="0" fillId="5" borderId="82" xfId="0" applyFill="1" applyBorder="1"/>
    <xf numFmtId="165" fontId="0" fillId="4" borderId="43" xfId="0" applyNumberFormat="1" applyFill="1" applyBorder="1"/>
    <xf numFmtId="165" fontId="0" fillId="4" borderId="0" xfId="0" applyNumberFormat="1" applyFill="1" applyBorder="1"/>
    <xf numFmtId="165" fontId="0" fillId="4" borderId="111" xfId="0" applyNumberFormat="1" applyFill="1" applyBorder="1"/>
    <xf numFmtId="165" fontId="0" fillId="4" borderId="105" xfId="0" applyNumberFormat="1" applyFill="1" applyBorder="1"/>
    <xf numFmtId="165" fontId="0" fillId="4" borderId="112" xfId="0" applyNumberFormat="1" applyFill="1" applyBorder="1"/>
    <xf numFmtId="164" fontId="0" fillId="4" borderId="41" xfId="0" applyNumberFormat="1" applyFill="1" applyBorder="1"/>
    <xf numFmtId="164" fontId="0" fillId="4" borderId="46" xfId="0" applyNumberFormat="1" applyFill="1" applyBorder="1" applyProtection="1"/>
    <xf numFmtId="0" fontId="0" fillId="5" borderId="81" xfId="0" applyFill="1" applyBorder="1"/>
    <xf numFmtId="164" fontId="0" fillId="4" borderId="0" xfId="0" applyNumberFormat="1" applyFill="1" applyBorder="1"/>
    <xf numFmtId="164" fontId="0" fillId="4" borderId="50" xfId="0" applyNumberFormat="1" applyFill="1" applyBorder="1"/>
    <xf numFmtId="164" fontId="0" fillId="4" borderId="43" xfId="0" applyNumberFormat="1" applyFill="1" applyBorder="1"/>
    <xf numFmtId="164" fontId="0" fillId="4" borderId="111" xfId="0" applyNumberFormat="1" applyFill="1" applyBorder="1"/>
    <xf numFmtId="164" fontId="0" fillId="4" borderId="105" xfId="0" applyNumberFormat="1" applyFill="1" applyBorder="1"/>
    <xf numFmtId="164" fontId="0" fillId="4" borderId="112" xfId="0" applyNumberFormat="1" applyFill="1" applyBorder="1"/>
    <xf numFmtId="0" fontId="0" fillId="0" borderId="0" xfId="0" applyAlignment="1">
      <alignment horizontal="left" vertical="top" wrapText="1"/>
    </xf>
    <xf numFmtId="0" fontId="5" fillId="0" borderId="0" xfId="0" applyFont="1" applyAlignment="1" applyProtection="1">
      <alignment horizontal="left" vertical="top" wrapText="1"/>
    </xf>
    <xf numFmtId="0" fontId="3" fillId="0" borderId="10" xfId="0" applyNumberFormat="1" applyFont="1" applyBorder="1" applyAlignment="1" applyProtection="1">
      <protection locked="0"/>
    </xf>
    <xf numFmtId="0" fontId="3" fillId="0" borderId="40" xfId="0" applyNumberFormat="1" applyFont="1" applyBorder="1" applyAlignment="1" applyProtection="1">
      <protection locked="0"/>
    </xf>
    <xf numFmtId="0" fontId="3" fillId="0" borderId="41" xfId="0" applyNumberFormat="1" applyFont="1" applyBorder="1" applyAlignment="1" applyProtection="1">
      <protection locked="0"/>
    </xf>
    <xf numFmtId="0" fontId="0" fillId="4" borderId="2" xfId="0" applyNumberFormat="1" applyFill="1" applyBorder="1" applyAlignment="1" applyProtection="1"/>
    <xf numFmtId="0" fontId="0" fillId="4" borderId="3" xfId="0" applyNumberFormat="1" applyFill="1" applyBorder="1" applyAlignment="1" applyProtection="1"/>
    <xf numFmtId="0" fontId="3" fillId="2" borderId="1" xfId="0" applyFont="1" applyFill="1" applyBorder="1" applyAlignment="1" applyProtection="1"/>
    <xf numFmtId="0" fontId="0" fillId="0" borderId="0" xfId="0" applyAlignment="1" applyProtection="1">
      <alignment horizontal="left" vertical="top" wrapText="1"/>
    </xf>
    <xf numFmtId="0" fontId="0" fillId="0" borderId="0" xfId="0" applyAlignment="1" applyProtection="1"/>
    <xf numFmtId="0" fontId="0" fillId="0" borderId="0" xfId="0" applyAlignment="1">
      <alignment horizontal="center" wrapText="1"/>
    </xf>
    <xf numFmtId="0" fontId="1" fillId="3" borderId="110" xfId="0" applyFont="1" applyFill="1" applyBorder="1" applyAlignment="1">
      <alignment horizontal="right"/>
    </xf>
    <xf numFmtId="0" fontId="1" fillId="3" borderId="79" xfId="0" applyFont="1" applyFill="1" applyBorder="1" applyAlignment="1">
      <alignment horizontal="right"/>
    </xf>
    <xf numFmtId="0" fontId="1" fillId="3" borderId="91" xfId="0" applyFont="1" applyFill="1" applyBorder="1" applyAlignment="1">
      <alignment horizontal="right"/>
    </xf>
    <xf numFmtId="0" fontId="3" fillId="2" borderId="2" xfId="0" applyFont="1" applyFill="1" applyBorder="1" applyAlignment="1" applyProtection="1">
      <alignment horizontal="left" vertical="center" wrapText="1"/>
    </xf>
    <xf numFmtId="0" fontId="3" fillId="2" borderId="35" xfId="0" applyFont="1" applyFill="1" applyBorder="1" applyAlignment="1" applyProtection="1">
      <alignment horizontal="left" vertical="center" wrapText="1"/>
    </xf>
    <xf numFmtId="0" fontId="3" fillId="2" borderId="3" xfId="0" applyFont="1" applyFill="1" applyBorder="1" applyAlignment="1" applyProtection="1">
      <alignment horizontal="left" vertical="center" wrapText="1"/>
    </xf>
    <xf numFmtId="49" fontId="7" fillId="3" borderId="33" xfId="0" applyNumberFormat="1" applyFont="1" applyFill="1" applyBorder="1" applyAlignment="1" applyProtection="1">
      <alignment horizontal="center" vertical="center" wrapText="1"/>
    </xf>
    <xf numFmtId="0" fontId="0" fillId="3" borderId="33" xfId="0" applyFill="1" applyBorder="1" applyAlignment="1" applyProtection="1">
      <alignment horizontal="center" vertical="center" wrapText="1"/>
    </xf>
    <xf numFmtId="49" fontId="7" fillId="3" borderId="18" xfId="0" applyNumberFormat="1" applyFont="1" applyFill="1" applyBorder="1" applyAlignment="1" applyProtection="1">
      <alignment horizontal="center" vertical="center" wrapText="1"/>
    </xf>
    <xf numFmtId="49" fontId="7" fillId="3" borderId="14" xfId="0" applyNumberFormat="1" applyFont="1" applyFill="1" applyBorder="1" applyAlignment="1" applyProtection="1">
      <alignment horizontal="center" vertical="center" wrapText="1"/>
    </xf>
    <xf numFmtId="0" fontId="7" fillId="3" borderId="18" xfId="0" applyFont="1" applyFill="1" applyBorder="1" applyAlignment="1" applyProtection="1">
      <alignment horizontal="center" vertical="center" wrapText="1"/>
    </xf>
    <xf numFmtId="0" fontId="0" fillId="3" borderId="14" xfId="0" applyFill="1" applyBorder="1" applyAlignment="1" applyProtection="1">
      <alignment horizontal="center" vertical="center" wrapText="1"/>
    </xf>
    <xf numFmtId="0" fontId="7" fillId="3" borderId="34" xfId="0" applyFont="1" applyFill="1" applyBorder="1" applyAlignment="1" applyProtection="1">
      <alignment horizontal="center" vertical="center" wrapText="1"/>
    </xf>
    <xf numFmtId="0" fontId="0" fillId="3" borderId="34" xfId="0" applyFill="1" applyBorder="1" applyAlignment="1" applyProtection="1">
      <alignment horizontal="center" vertical="center" wrapText="1"/>
    </xf>
    <xf numFmtId="0" fontId="1" fillId="2" borderId="5" xfId="0" applyFont="1" applyFill="1" applyBorder="1" applyAlignment="1">
      <alignment horizontal="center"/>
    </xf>
    <xf numFmtId="0" fontId="1" fillId="2" borderId="55" xfId="0" applyFont="1" applyFill="1" applyBorder="1" applyAlignment="1">
      <alignment horizontal="center"/>
    </xf>
    <xf numFmtId="0" fontId="1" fillId="2" borderId="17" xfId="0" applyFont="1" applyFill="1" applyBorder="1" applyAlignment="1">
      <alignment horizontal="center"/>
    </xf>
    <xf numFmtId="0" fontId="1" fillId="3" borderId="86" xfId="0" applyFont="1" applyFill="1" applyBorder="1" applyAlignment="1">
      <alignment horizontal="center" vertical="center"/>
    </xf>
    <xf numFmtId="0" fontId="1" fillId="3" borderId="89" xfId="0" applyFont="1" applyFill="1" applyBorder="1" applyAlignment="1">
      <alignment horizontal="center" vertical="center"/>
    </xf>
    <xf numFmtId="0" fontId="1" fillId="3" borderId="97" xfId="0" applyFont="1" applyFill="1" applyBorder="1" applyAlignment="1">
      <alignment horizontal="center" vertical="center"/>
    </xf>
    <xf numFmtId="0" fontId="0" fillId="3" borderId="10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4" xfId="0" applyFill="1" applyBorder="1" applyAlignment="1">
      <alignment horizontal="center" vertical="center" wrapText="1"/>
    </xf>
    <xf numFmtId="0" fontId="9" fillId="3" borderId="113" xfId="0" applyFont="1" applyFill="1" applyBorder="1" applyAlignment="1" applyProtection="1">
      <alignment horizontal="center" vertical="center"/>
    </xf>
    <xf numFmtId="0" fontId="9" fillId="3" borderId="89" xfId="0" applyFont="1" applyFill="1" applyBorder="1" applyAlignment="1" applyProtection="1">
      <alignment horizontal="center" vertical="center"/>
    </xf>
    <xf numFmtId="0" fontId="9" fillId="3" borderId="106" xfId="0" applyFont="1" applyFill="1" applyBorder="1" applyAlignment="1" applyProtection="1">
      <alignment horizontal="center" vertical="center"/>
    </xf>
    <xf numFmtId="0" fontId="9" fillId="3" borderId="94" xfId="0" applyFont="1" applyFill="1" applyBorder="1" applyAlignment="1" applyProtection="1">
      <alignment horizontal="center" vertical="center" wrapText="1"/>
    </xf>
    <xf numFmtId="0" fontId="9" fillId="3" borderId="4" xfId="0" applyFont="1" applyFill="1" applyBorder="1" applyAlignment="1" applyProtection="1">
      <alignment horizontal="center" vertical="center" wrapText="1"/>
    </xf>
    <xf numFmtId="0" fontId="9" fillId="3" borderId="114" xfId="0" applyFont="1" applyFill="1" applyBorder="1" applyAlignment="1" applyProtection="1">
      <alignment horizontal="center" vertical="center" wrapText="1"/>
    </xf>
    <xf numFmtId="0" fontId="1" fillId="2" borderId="10" xfId="0" applyFont="1" applyFill="1" applyBorder="1" applyAlignment="1">
      <alignment horizontal="center"/>
    </xf>
    <xf numFmtId="0" fontId="1" fillId="2" borderId="40" xfId="0" applyFont="1" applyFill="1" applyBorder="1" applyAlignment="1">
      <alignment horizontal="center"/>
    </xf>
    <xf numFmtId="0" fontId="1" fillId="2" borderId="41" xfId="0" applyFont="1" applyFill="1" applyBorder="1" applyAlignment="1">
      <alignment horizontal="center"/>
    </xf>
    <xf numFmtId="0" fontId="1" fillId="2" borderId="10" xfId="0" applyFont="1" applyFill="1" applyBorder="1" applyAlignment="1">
      <alignment horizontal="center" wrapText="1"/>
    </xf>
    <xf numFmtId="0" fontId="1" fillId="2" borderId="40" xfId="0" applyFont="1" applyFill="1" applyBorder="1" applyAlignment="1">
      <alignment horizontal="center" wrapText="1"/>
    </xf>
    <xf numFmtId="0" fontId="1" fillId="2" borderId="41" xfId="0" applyFont="1" applyFill="1" applyBorder="1" applyAlignment="1">
      <alignment horizontal="center" wrapText="1"/>
    </xf>
    <xf numFmtId="0" fontId="9" fillId="3" borderId="86" xfId="0" applyFont="1" applyFill="1" applyBorder="1" applyAlignment="1" applyProtection="1">
      <alignment horizontal="center" vertical="center"/>
      <protection locked="0"/>
    </xf>
    <xf numFmtId="0" fontId="9" fillId="3" borderId="89" xfId="0" applyFont="1" applyFill="1" applyBorder="1" applyAlignment="1" applyProtection="1">
      <alignment horizontal="center" vertical="center"/>
      <protection locked="0"/>
    </xf>
    <xf numFmtId="0" fontId="9" fillId="3" borderId="106" xfId="0" applyFont="1" applyFill="1" applyBorder="1" applyAlignment="1" applyProtection="1">
      <alignment horizontal="center" vertical="center"/>
      <protection locked="0"/>
    </xf>
    <xf numFmtId="0" fontId="9" fillId="3" borderId="78" xfId="0" applyFont="1" applyFill="1" applyBorder="1" applyAlignment="1" applyProtection="1">
      <alignment horizontal="center" vertical="center" wrapText="1"/>
      <protection locked="0"/>
    </xf>
    <xf numFmtId="0" fontId="9" fillId="3" borderId="25" xfId="0" applyFont="1" applyFill="1" applyBorder="1" applyAlignment="1" applyProtection="1">
      <alignment horizontal="center" vertical="center" wrapText="1"/>
      <protection locked="0"/>
    </xf>
    <xf numFmtId="0" fontId="9" fillId="3" borderId="107" xfId="0" applyFont="1" applyFill="1" applyBorder="1" applyAlignment="1" applyProtection="1">
      <alignment horizontal="center" vertical="center" wrapText="1"/>
      <protection locked="0"/>
    </xf>
    <xf numFmtId="0" fontId="9" fillId="3" borderId="23" xfId="0" applyFont="1" applyFill="1" applyBorder="1" applyAlignment="1" applyProtection="1">
      <alignment horizontal="center" vertical="center"/>
      <protection locked="0"/>
    </xf>
    <xf numFmtId="0" fontId="9" fillId="3" borderId="15" xfId="0" applyFont="1" applyFill="1" applyBorder="1" applyAlignment="1" applyProtection="1">
      <alignment horizontal="center" vertical="center"/>
      <protection locked="0"/>
    </xf>
    <xf numFmtId="0" fontId="9" fillId="3" borderId="21"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wrapText="1"/>
      <protection locked="0"/>
    </xf>
    <xf numFmtId="0" fontId="9" fillId="3" borderId="31" xfId="0" applyFont="1" applyFill="1" applyBorder="1" applyAlignment="1" applyProtection="1">
      <alignment horizontal="center" vertical="center" wrapText="1"/>
      <protection locked="0"/>
    </xf>
    <xf numFmtId="0" fontId="7" fillId="2" borderId="6" xfId="0" applyFont="1" applyFill="1" applyBorder="1" applyAlignment="1">
      <alignment horizontal="center" vertical="center"/>
    </xf>
    <xf numFmtId="0" fontId="0" fillId="2" borderId="7" xfId="0" applyFill="1" applyBorder="1" applyAlignment="1">
      <alignment horizontal="center" vertical="center"/>
    </xf>
    <xf numFmtId="0" fontId="9" fillId="3" borderId="12" xfId="0" applyFont="1" applyFill="1" applyBorder="1" applyAlignment="1" applyProtection="1">
      <alignment horizontal="center" vertical="center"/>
      <protection locked="0"/>
    </xf>
    <xf numFmtId="0" fontId="9" fillId="3" borderId="94" xfId="0" applyFont="1" applyFill="1" applyBorder="1" applyAlignment="1" applyProtection="1">
      <alignment horizontal="center" vertical="center" wrapText="1"/>
      <protection locked="0"/>
    </xf>
    <xf numFmtId="0" fontId="9" fillId="3" borderId="4" xfId="0" applyFont="1" applyFill="1" applyBorder="1" applyAlignment="1" applyProtection="1">
      <alignment horizontal="center" vertical="center" wrapText="1"/>
      <protection locked="0"/>
    </xf>
    <xf numFmtId="0" fontId="9" fillId="3" borderId="95" xfId="0" applyFont="1" applyFill="1" applyBorder="1" applyAlignment="1" applyProtection="1">
      <alignment horizontal="center" vertical="center" wrapText="1"/>
      <protection locked="0"/>
    </xf>
    <xf numFmtId="0" fontId="7" fillId="2" borderId="8" xfId="0" applyFont="1" applyFill="1" applyBorder="1" applyAlignment="1">
      <alignment horizontal="center" vertical="center"/>
    </xf>
    <xf numFmtId="0" fontId="9" fillId="3" borderId="23" xfId="0" applyFont="1" applyFill="1" applyBorder="1" applyAlignment="1" applyProtection="1">
      <alignment horizontal="center" vertical="center"/>
    </xf>
    <xf numFmtId="0" fontId="9" fillId="3" borderId="15" xfId="0" applyFont="1" applyFill="1" applyBorder="1" applyAlignment="1" applyProtection="1">
      <alignment horizontal="center" vertical="center"/>
    </xf>
    <xf numFmtId="0" fontId="9" fillId="3" borderId="21" xfId="0" applyFont="1" applyFill="1" applyBorder="1" applyAlignment="1" applyProtection="1">
      <alignment horizontal="center" vertical="center"/>
    </xf>
    <xf numFmtId="0" fontId="9" fillId="3" borderId="95" xfId="0" applyFont="1" applyFill="1" applyBorder="1" applyAlignment="1" applyProtection="1">
      <alignment horizontal="center" vertical="center" wrapText="1"/>
    </xf>
    <xf numFmtId="0" fontId="14" fillId="0" borderId="0" xfId="0" applyFont="1" applyAlignment="1">
      <alignment horizontal="center" vertical="center" wrapText="1"/>
    </xf>
    <xf numFmtId="0" fontId="14" fillId="0" borderId="0" xfId="0" applyFont="1" applyAlignment="1">
      <alignment horizontal="center" wrapText="1"/>
    </xf>
    <xf numFmtId="0" fontId="7" fillId="2" borderId="7" xfId="0" applyFont="1" applyFill="1" applyBorder="1" applyAlignment="1">
      <alignment horizontal="center" vertical="center"/>
    </xf>
    <xf numFmtId="0" fontId="9" fillId="3" borderId="93" xfId="0" applyFont="1" applyFill="1" applyBorder="1" applyAlignment="1" applyProtection="1">
      <alignment horizontal="center" vertical="center" wrapText="1"/>
      <protection locked="0"/>
    </xf>
    <xf numFmtId="0" fontId="17" fillId="2" borderId="10" xfId="0" applyFont="1" applyFill="1" applyBorder="1" applyAlignment="1">
      <alignment horizontal="center" vertical="center"/>
    </xf>
    <xf numFmtId="0" fontId="0" fillId="2" borderId="41" xfId="0" applyFill="1" applyBorder="1" applyAlignment="1">
      <alignment horizontal="center" vertical="center"/>
    </xf>
    <xf numFmtId="0" fontId="11" fillId="2" borderId="10" xfId="0" applyFont="1" applyFill="1" applyBorder="1" applyAlignment="1">
      <alignment horizontal="center" vertical="center"/>
    </xf>
    <xf numFmtId="0" fontId="11" fillId="2" borderId="41"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40"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69" xfId="0" applyFont="1" applyFill="1" applyBorder="1" applyAlignment="1">
      <alignment horizontal="center" vertical="center"/>
    </xf>
    <xf numFmtId="0" fontId="7" fillId="2" borderId="49" xfId="0" applyFont="1" applyFill="1" applyBorder="1" applyAlignment="1">
      <alignment horizontal="center" vertical="center"/>
    </xf>
    <xf numFmtId="0" fontId="7" fillId="2" borderId="70" xfId="0" applyFont="1" applyFill="1" applyBorder="1" applyAlignment="1">
      <alignment horizontal="center" vertical="center"/>
    </xf>
    <xf numFmtId="0" fontId="1" fillId="0" borderId="0" xfId="0" applyFont="1" applyFill="1" applyBorder="1" applyAlignment="1">
      <alignment horizontal="center"/>
    </xf>
    <xf numFmtId="0" fontId="7" fillId="2" borderId="72" xfId="0" applyFont="1" applyFill="1" applyBorder="1" applyAlignment="1">
      <alignment horizontal="center" vertical="center"/>
    </xf>
    <xf numFmtId="0" fontId="7" fillId="2" borderId="73" xfId="0" applyFont="1" applyFill="1" applyBorder="1" applyAlignment="1">
      <alignment horizontal="center" vertical="center"/>
    </xf>
    <xf numFmtId="0" fontId="7" fillId="2" borderId="74" xfId="0" applyFont="1" applyFill="1" applyBorder="1" applyAlignment="1">
      <alignment horizontal="center" vertical="center"/>
    </xf>
  </cellXfs>
  <cellStyles count="3">
    <cellStyle name="Comma" xfId="2" builtinId="3"/>
    <cellStyle name="Normal" xfId="0" builtinId="0"/>
    <cellStyle name="Normal_TMT 2 Price Schedule FINAL v3" xfId="1"/>
  </cellStyles>
  <dxfs count="2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25"/>
  <sheetViews>
    <sheetView workbookViewId="0">
      <selection activeCell="B23" sqref="B23:B25"/>
    </sheetView>
  </sheetViews>
  <sheetFormatPr defaultRowHeight="15"/>
  <cols>
    <col min="2" max="2" width="70.109375" customWidth="1"/>
  </cols>
  <sheetData>
    <row r="2" spans="2:2" ht="15.75">
      <c r="B2" s="44" t="s">
        <v>89</v>
      </c>
    </row>
    <row r="3" spans="2:2">
      <c r="B3" s="45"/>
    </row>
    <row r="4" spans="2:2" ht="30">
      <c r="B4" s="46" t="s">
        <v>61</v>
      </c>
    </row>
    <row r="5" spans="2:2">
      <c r="B5" s="46"/>
    </row>
    <row r="6" spans="2:2" ht="45">
      <c r="B6" s="46" t="s">
        <v>84</v>
      </c>
    </row>
    <row r="7" spans="2:2">
      <c r="B7" s="46"/>
    </row>
    <row r="8" spans="2:2" ht="30">
      <c r="B8" s="46" t="s">
        <v>85</v>
      </c>
    </row>
    <row r="9" spans="2:2">
      <c r="B9" s="46"/>
    </row>
    <row r="10" spans="2:2" ht="30">
      <c r="B10" s="109" t="s">
        <v>86</v>
      </c>
    </row>
    <row r="11" spans="2:2">
      <c r="B11" s="46"/>
    </row>
    <row r="12" spans="2:2" ht="60">
      <c r="B12" s="46" t="s">
        <v>87</v>
      </c>
    </row>
    <row r="13" spans="2:2">
      <c r="B13" s="46"/>
    </row>
    <row r="14" spans="2:2" ht="60">
      <c r="B14" s="120" t="s">
        <v>88</v>
      </c>
    </row>
    <row r="15" spans="2:2" s="198" customFormat="1">
      <c r="B15" s="200"/>
    </row>
    <row r="16" spans="2:2" s="198" customFormat="1" ht="30">
      <c r="B16" s="202" t="s">
        <v>90</v>
      </c>
    </row>
    <row r="18" spans="2:2">
      <c r="B18" s="320" t="s">
        <v>74</v>
      </c>
    </row>
    <row r="19" spans="2:2">
      <c r="B19" s="320"/>
    </row>
    <row r="20" spans="2:2">
      <c r="B20" s="320"/>
    </row>
    <row r="22" spans="2:2" ht="15.75">
      <c r="B22" s="199" t="s">
        <v>10</v>
      </c>
    </row>
    <row r="23" spans="2:2">
      <c r="B23" s="321" t="s">
        <v>60</v>
      </c>
    </row>
    <row r="24" spans="2:2">
      <c r="B24" s="321"/>
    </row>
    <row r="25" spans="2:2">
      <c r="B25" s="321"/>
    </row>
  </sheetData>
  <mergeCells count="2">
    <mergeCell ref="B18:B20"/>
    <mergeCell ref="B23:B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0"/>
  <sheetViews>
    <sheetView tabSelected="1" workbookViewId="0">
      <selection activeCell="F21" sqref="F21"/>
    </sheetView>
  </sheetViews>
  <sheetFormatPr defaultColWidth="8.88671875" defaultRowHeight="15"/>
  <cols>
    <col min="1" max="1" width="0.88671875" style="1" customWidth="1"/>
    <col min="2" max="2" width="23.109375" style="1" customWidth="1"/>
    <col min="3" max="15" width="13.77734375" style="1" customWidth="1"/>
    <col min="16" max="16384" width="8.88671875" style="1"/>
  </cols>
  <sheetData>
    <row r="2" spans="2:7" ht="20.25">
      <c r="B2" s="2" t="s">
        <v>2</v>
      </c>
    </row>
    <row r="3" spans="2:7" ht="21" thickBot="1">
      <c r="B3" s="2"/>
    </row>
    <row r="4" spans="2:7" ht="21" thickBot="1">
      <c r="B4" s="2" t="s">
        <v>56</v>
      </c>
      <c r="C4" s="322"/>
      <c r="D4" s="323"/>
      <c r="E4" s="323"/>
      <c r="F4" s="323"/>
      <c r="G4" s="324"/>
    </row>
    <row r="5" spans="2:7" ht="20.25">
      <c r="B5" s="2"/>
      <c r="C5" s="48"/>
      <c r="D5" s="48"/>
      <c r="E5" s="48"/>
      <c r="F5" s="48"/>
      <c r="G5" s="48"/>
    </row>
    <row r="6" spans="2:7" ht="15.75">
      <c r="B6" s="49" t="s">
        <v>91</v>
      </c>
      <c r="C6" s="3"/>
      <c r="D6" s="3"/>
      <c r="E6" s="3"/>
      <c r="F6" s="3"/>
      <c r="G6" s="3"/>
    </row>
    <row r="7" spans="2:7" ht="15.75">
      <c r="B7" s="49" t="s">
        <v>34</v>
      </c>
    </row>
    <row r="8" spans="2:7" ht="15.75">
      <c r="B8" s="49"/>
    </row>
    <row r="10" spans="2:7" ht="15.75" thickBot="1"/>
    <row r="11" spans="2:7" ht="15.75">
      <c r="B11" s="52" t="s">
        <v>37</v>
      </c>
      <c r="C11" s="53"/>
      <c r="D11" s="53"/>
      <c r="E11" s="53"/>
      <c r="F11" s="70">
        <f>SUM('Task Schedule'!E13:E15)</f>
        <v>0</v>
      </c>
    </row>
    <row r="12" spans="2:7" ht="15.75">
      <c r="B12" s="54" t="s">
        <v>36</v>
      </c>
      <c r="C12" s="59"/>
      <c r="D12" s="60"/>
      <c r="E12" s="58"/>
      <c r="F12" s="71">
        <f>'Task Schedule'!E16</f>
        <v>0</v>
      </c>
    </row>
    <row r="13" spans="2:7" ht="15.75">
      <c r="B13" s="54" t="s">
        <v>35</v>
      </c>
      <c r="C13" s="51"/>
      <c r="D13" s="51"/>
      <c r="E13" s="58"/>
      <c r="F13" s="71">
        <f>'Task Schedule'!E17</f>
        <v>0</v>
      </c>
    </row>
    <row r="14" spans="2:7" ht="15.75">
      <c r="B14" s="54" t="s">
        <v>38</v>
      </c>
      <c r="C14" s="57"/>
      <c r="D14" s="60"/>
      <c r="E14" s="60"/>
      <c r="F14" s="71">
        <f>'Task Schedule'!E18</f>
        <v>0</v>
      </c>
    </row>
    <row r="15" spans="2:7" ht="16.5" thickBot="1">
      <c r="B15" s="55" t="s">
        <v>72</v>
      </c>
      <c r="C15" s="56"/>
      <c r="D15" s="61"/>
      <c r="E15" s="61"/>
      <c r="F15" s="72">
        <f>'Task Schedule'!E19</f>
        <v>0</v>
      </c>
    </row>
    <row r="16" spans="2:7" s="201" customFormat="1" ht="16.5" thickBot="1">
      <c r="B16" s="206" t="s">
        <v>92</v>
      </c>
      <c r="C16" s="207"/>
      <c r="D16" s="207"/>
      <c r="E16" s="208"/>
      <c r="F16" s="312">
        <f>'Task Schedule'!E20</f>
        <v>0</v>
      </c>
    </row>
    <row r="17" spans="4:6" ht="16.5" thickBot="1">
      <c r="D17" s="203"/>
      <c r="E17" s="204" t="s">
        <v>46</v>
      </c>
      <c r="F17" s="73">
        <f>SUM(F11:F16)</f>
        <v>0</v>
      </c>
    </row>
    <row r="19" spans="4:6" ht="15.75" thickBot="1"/>
    <row r="20" spans="4:6" ht="16.5" thickBot="1">
      <c r="D20" s="62"/>
      <c r="E20" s="63" t="s">
        <v>48</v>
      </c>
      <c r="F20" s="74">
        <f>F17</f>
        <v>0</v>
      </c>
    </row>
  </sheetData>
  <mergeCells count="1">
    <mergeCell ref="C4:G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C16" sqref="C16"/>
    </sheetView>
  </sheetViews>
  <sheetFormatPr defaultRowHeight="15"/>
  <cols>
    <col min="2" max="2" width="39.21875" customWidth="1"/>
    <col min="3" max="3" width="19.77734375" customWidth="1"/>
    <col min="4" max="4" width="23.44140625" customWidth="1"/>
  </cols>
  <sheetData>
    <row r="1" spans="1:6">
      <c r="A1" s="1"/>
      <c r="B1" s="1"/>
      <c r="C1" s="1"/>
      <c r="D1" s="1"/>
      <c r="E1" s="1"/>
      <c r="F1" s="1"/>
    </row>
    <row r="2" spans="1:6" ht="20.25">
      <c r="A2" s="1"/>
      <c r="B2" s="2" t="s">
        <v>2</v>
      </c>
      <c r="C2" s="1"/>
      <c r="D2" s="1"/>
      <c r="E2" s="1"/>
      <c r="F2" s="1"/>
    </row>
    <row r="3" spans="1:6" ht="20.25">
      <c r="A3" s="1"/>
      <c r="B3" s="2"/>
      <c r="C3" s="1"/>
      <c r="D3" s="1"/>
      <c r="E3" s="1"/>
      <c r="F3" s="1"/>
    </row>
    <row r="4" spans="1:6" ht="20.25">
      <c r="A4" s="1"/>
      <c r="B4" s="2" t="s">
        <v>56</v>
      </c>
      <c r="C4" s="325">
        <f>Summary!C4</f>
        <v>0</v>
      </c>
      <c r="D4" s="326"/>
      <c r="E4" s="3"/>
      <c r="F4" s="3"/>
    </row>
    <row r="5" spans="1:6" ht="20.25">
      <c r="A5" s="1"/>
      <c r="B5" s="2"/>
      <c r="C5" s="3"/>
      <c r="D5" s="3"/>
      <c r="E5" s="3"/>
      <c r="F5" s="3"/>
    </row>
    <row r="6" spans="1:6" ht="20.25">
      <c r="A6" s="1"/>
      <c r="B6" s="2" t="s">
        <v>3</v>
      </c>
      <c r="C6" s="1"/>
      <c r="D6" s="1"/>
      <c r="E6" s="4"/>
      <c r="F6" s="4"/>
    </row>
    <row r="7" spans="1:6" ht="15.75">
      <c r="A7" s="1"/>
      <c r="B7" s="5"/>
      <c r="C7" s="5"/>
      <c r="D7" s="5"/>
      <c r="E7" s="4"/>
      <c r="F7" s="4"/>
    </row>
    <row r="8" spans="1:6" ht="15.75">
      <c r="A8" s="1"/>
      <c r="B8" s="5" t="s">
        <v>93</v>
      </c>
      <c r="C8" s="5"/>
      <c r="D8" s="5"/>
      <c r="E8" s="4"/>
      <c r="F8" s="4"/>
    </row>
    <row r="9" spans="1:6" ht="15.75">
      <c r="A9" s="1"/>
      <c r="B9" s="5"/>
      <c r="C9" s="5"/>
      <c r="D9" s="5"/>
      <c r="E9" s="4"/>
      <c r="F9" s="4"/>
    </row>
    <row r="10" spans="1:6" ht="15.75">
      <c r="A10" s="1"/>
      <c r="B10" s="327" t="s">
        <v>57</v>
      </c>
      <c r="C10" s="327"/>
      <c r="D10" s="5"/>
      <c r="E10" s="4"/>
      <c r="F10" s="4"/>
    </row>
    <row r="11" spans="1:6" ht="15.75">
      <c r="A11" s="1"/>
      <c r="B11" s="18" t="s">
        <v>4</v>
      </c>
      <c r="C11" s="6"/>
      <c r="D11" s="5"/>
      <c r="E11" s="4"/>
      <c r="F11" s="4"/>
    </row>
    <row r="12" spans="1:6" ht="15.75">
      <c r="A12" s="1"/>
      <c r="B12" s="18" t="s">
        <v>5</v>
      </c>
      <c r="C12" s="6"/>
      <c r="D12" s="5"/>
      <c r="E12" s="4"/>
      <c r="F12" s="4"/>
    </row>
    <row r="13" spans="1:6" ht="15.75">
      <c r="A13" s="1"/>
      <c r="B13" s="18" t="s">
        <v>6</v>
      </c>
      <c r="C13" s="6"/>
      <c r="D13" s="5"/>
      <c r="E13" s="4"/>
      <c r="F13" s="4"/>
    </row>
    <row r="14" spans="1:6" ht="15.75">
      <c r="A14" s="1"/>
      <c r="B14" s="18" t="s">
        <v>7</v>
      </c>
      <c r="C14" s="6"/>
      <c r="D14" s="5"/>
      <c r="E14" s="4"/>
      <c r="F14" s="4"/>
    </row>
    <row r="15" spans="1:6" ht="15.75">
      <c r="A15" s="1"/>
      <c r="B15" s="18" t="s">
        <v>8</v>
      </c>
      <c r="C15" s="6"/>
      <c r="D15" s="5"/>
      <c r="E15" s="4"/>
      <c r="F15" s="4"/>
    </row>
    <row r="16" spans="1:6" ht="15.75">
      <c r="A16" s="1"/>
      <c r="B16" s="18" t="s">
        <v>58</v>
      </c>
      <c r="C16" s="6"/>
      <c r="D16" s="5"/>
      <c r="E16" s="4"/>
      <c r="F16" s="4"/>
    </row>
    <row r="17" spans="1:6" ht="15.75">
      <c r="A17" s="1"/>
      <c r="B17" s="18" t="s">
        <v>9</v>
      </c>
      <c r="C17" s="6"/>
      <c r="D17" s="5"/>
      <c r="E17" s="4"/>
      <c r="F17" s="4"/>
    </row>
    <row r="18" spans="1:6" ht="15.75">
      <c r="A18" s="1"/>
      <c r="B18" s="19" t="s">
        <v>59</v>
      </c>
      <c r="C18" s="47">
        <f>SUM(C11:C17)</f>
        <v>0</v>
      </c>
      <c r="D18" s="5"/>
      <c r="E18" s="4"/>
      <c r="F18" s="4"/>
    </row>
    <row r="19" spans="1:6" ht="15.75">
      <c r="A19" s="1"/>
      <c r="B19" s="5"/>
      <c r="C19" s="5"/>
      <c r="D19" s="5"/>
      <c r="E19" s="4"/>
      <c r="F19" s="4"/>
    </row>
    <row r="20" spans="1:6">
      <c r="A20" s="1"/>
      <c r="B20" s="1"/>
      <c r="C20" s="1"/>
      <c r="D20" s="1"/>
      <c r="E20" s="4"/>
      <c r="F20" s="4"/>
    </row>
    <row r="21" spans="1:6" ht="15.75">
      <c r="A21" s="1"/>
      <c r="B21" s="5" t="s">
        <v>10</v>
      </c>
      <c r="C21" s="1"/>
      <c r="D21" s="1"/>
      <c r="E21" s="4"/>
      <c r="F21" s="4"/>
    </row>
    <row r="22" spans="1:6">
      <c r="A22" s="1"/>
      <c r="B22" s="321" t="s">
        <v>60</v>
      </c>
      <c r="C22" s="328"/>
      <c r="D22" s="328"/>
      <c r="E22" s="329"/>
      <c r="F22" s="329"/>
    </row>
    <row r="23" spans="1:6">
      <c r="A23" s="1"/>
      <c r="B23" s="328"/>
      <c r="C23" s="328"/>
      <c r="D23" s="328"/>
      <c r="E23" s="329"/>
      <c r="F23" s="329"/>
    </row>
    <row r="24" spans="1:6">
      <c r="A24" s="1"/>
      <c r="B24" s="328"/>
      <c r="C24" s="328"/>
      <c r="D24" s="328"/>
      <c r="E24" s="329"/>
      <c r="F24" s="329"/>
    </row>
    <row r="25" spans="1:6">
      <c r="A25" s="1"/>
      <c r="B25" s="1"/>
      <c r="C25" s="1"/>
      <c r="D25" s="1"/>
      <c r="E25" s="4"/>
      <c r="F25" s="4"/>
    </row>
  </sheetData>
  <mergeCells count="3">
    <mergeCell ref="C4:D4"/>
    <mergeCell ref="B10:C10"/>
    <mergeCell ref="B22:F2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1"/>
  <sheetViews>
    <sheetView zoomScale="80" zoomScaleNormal="80" workbookViewId="0">
      <selection activeCell="D30" sqref="D30"/>
    </sheetView>
  </sheetViews>
  <sheetFormatPr defaultRowHeight="15"/>
  <cols>
    <col min="2" max="2" width="11.21875" customWidth="1"/>
    <col min="3" max="3" width="35.109375" customWidth="1"/>
    <col min="4" max="4" width="54.33203125" customWidth="1"/>
    <col min="5" max="5" width="12.77734375" customWidth="1"/>
  </cols>
  <sheetData>
    <row r="2" spans="2:5" ht="20.25">
      <c r="B2" s="2" t="s">
        <v>2</v>
      </c>
      <c r="C2" s="1"/>
      <c r="D2" s="1"/>
    </row>
    <row r="3" spans="2:5" ht="20.25">
      <c r="B3" s="2"/>
      <c r="C3" s="1"/>
      <c r="D3" s="1"/>
    </row>
    <row r="4" spans="2:5" ht="20.25">
      <c r="C4" s="2" t="s">
        <v>56</v>
      </c>
      <c r="D4" s="50">
        <f>Summary!C4</f>
        <v>0</v>
      </c>
    </row>
    <row r="6" spans="2:5" ht="15.75" customHeight="1">
      <c r="B6" s="334" t="s">
        <v>18</v>
      </c>
      <c r="C6" s="335"/>
      <c r="D6" s="335"/>
      <c r="E6" s="336"/>
    </row>
    <row r="7" spans="2:5">
      <c r="B7" s="337" t="s">
        <v>19</v>
      </c>
      <c r="C7" s="339" t="s">
        <v>24</v>
      </c>
      <c r="D7" s="341" t="s">
        <v>20</v>
      </c>
      <c r="E7" s="343" t="s">
        <v>21</v>
      </c>
    </row>
    <row r="8" spans="2:5">
      <c r="B8" s="338"/>
      <c r="C8" s="340"/>
      <c r="D8" s="342"/>
      <c r="E8" s="344"/>
    </row>
    <row r="9" spans="2:5">
      <c r="B9" s="75"/>
      <c r="C9" s="76"/>
      <c r="D9" s="75"/>
      <c r="E9" s="75"/>
    </row>
    <row r="10" spans="2:5" ht="33.75" customHeight="1">
      <c r="B10" s="330" t="s">
        <v>47</v>
      </c>
      <c r="C10" s="330"/>
      <c r="D10" s="330"/>
      <c r="E10" s="330"/>
    </row>
    <row r="12" spans="2:5" ht="16.5" thickBot="1">
      <c r="B12" s="345" t="s">
        <v>25</v>
      </c>
      <c r="C12" s="346"/>
      <c r="D12" s="346"/>
      <c r="E12" s="347"/>
    </row>
    <row r="13" spans="2:5" ht="33.75" customHeight="1">
      <c r="B13" s="348" t="s">
        <v>17</v>
      </c>
      <c r="C13" s="351" t="s">
        <v>75</v>
      </c>
      <c r="D13" s="216" t="s">
        <v>70</v>
      </c>
      <c r="E13" s="217">
        <f>'Resource Cost Schedule'!N62</f>
        <v>0</v>
      </c>
    </row>
    <row r="14" spans="2:5" ht="33.75" customHeight="1">
      <c r="B14" s="349"/>
      <c r="C14" s="352"/>
      <c r="D14" s="14" t="s">
        <v>76</v>
      </c>
      <c r="E14" s="218">
        <f>'Resource Cost Schedule'!I44</f>
        <v>0</v>
      </c>
    </row>
    <row r="15" spans="2:5" ht="39" customHeight="1">
      <c r="B15" s="350"/>
      <c r="C15" s="353"/>
      <c r="D15" s="14" t="s">
        <v>77</v>
      </c>
      <c r="E15" s="218">
        <f>'Resource Cost Schedule'!I45</f>
        <v>0</v>
      </c>
    </row>
    <row r="16" spans="2:5" ht="33.75" customHeight="1">
      <c r="B16" s="214" t="s">
        <v>0</v>
      </c>
      <c r="C16" s="213" t="s">
        <v>42</v>
      </c>
      <c r="D16" s="14" t="s">
        <v>78</v>
      </c>
      <c r="E16" s="218">
        <f>'Resource Cost Schedule'!O67</f>
        <v>0</v>
      </c>
    </row>
    <row r="17" spans="2:5" ht="33.75" customHeight="1">
      <c r="B17" s="214" t="s">
        <v>22</v>
      </c>
      <c r="C17" s="213" t="s">
        <v>43</v>
      </c>
      <c r="D17" s="14" t="s">
        <v>79</v>
      </c>
      <c r="E17" s="218">
        <f>'Resource Cost Schedule'!P67</f>
        <v>0</v>
      </c>
    </row>
    <row r="18" spans="2:5" ht="43.5" customHeight="1">
      <c r="B18" s="214" t="s">
        <v>23</v>
      </c>
      <c r="C18" s="213" t="s">
        <v>44</v>
      </c>
      <c r="D18" s="14" t="s">
        <v>80</v>
      </c>
      <c r="E18" s="218">
        <f>'Resource Cost Schedule'!Q67</f>
        <v>0</v>
      </c>
    </row>
    <row r="19" spans="2:5" ht="77.25" customHeight="1">
      <c r="B19" s="215" t="s">
        <v>62</v>
      </c>
      <c r="C19" s="213" t="s">
        <v>45</v>
      </c>
      <c r="D19" s="14" t="s">
        <v>81</v>
      </c>
      <c r="E19" s="218">
        <f>'Resource Cost Schedule'!R67</f>
        <v>0</v>
      </c>
    </row>
    <row r="20" spans="2:5" s="205" customFormat="1" ht="77.25" customHeight="1">
      <c r="B20" s="215" t="s">
        <v>94</v>
      </c>
      <c r="C20" s="213" t="s">
        <v>95</v>
      </c>
      <c r="D20" s="209"/>
      <c r="E20" s="218">
        <f>SUM('Resource Cost Schedule'!S67)</f>
        <v>0</v>
      </c>
    </row>
    <row r="21" spans="2:5" ht="16.5" thickBot="1">
      <c r="B21" s="331" t="s">
        <v>46</v>
      </c>
      <c r="C21" s="332"/>
      <c r="D21" s="333"/>
      <c r="E21" s="219">
        <f>SUM(E13:E20)</f>
        <v>0</v>
      </c>
    </row>
  </sheetData>
  <mergeCells count="10">
    <mergeCell ref="B10:E10"/>
    <mergeCell ref="B21:D21"/>
    <mergeCell ref="B6:E6"/>
    <mergeCell ref="B7:B8"/>
    <mergeCell ref="C7:C8"/>
    <mergeCell ref="D7:D8"/>
    <mergeCell ref="E7:E8"/>
    <mergeCell ref="B12:E12"/>
    <mergeCell ref="B13:B15"/>
    <mergeCell ref="C13:C1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M73"/>
  <sheetViews>
    <sheetView topLeftCell="H28" zoomScale="80" zoomScaleNormal="80" workbookViewId="0">
      <selection activeCell="AF60" sqref="AF60"/>
    </sheetView>
  </sheetViews>
  <sheetFormatPr defaultRowHeight="15"/>
  <cols>
    <col min="2" max="2" width="21.77734375" customWidth="1"/>
    <col min="3" max="3" width="23.109375" customWidth="1"/>
    <col min="4" max="4" width="24.33203125" customWidth="1"/>
    <col min="5" max="5" width="16.44140625" customWidth="1"/>
    <col min="6" max="10" width="16.21875" customWidth="1"/>
    <col min="11" max="12" width="11.44140625" customWidth="1"/>
    <col min="13" max="13" width="9.5546875" customWidth="1"/>
    <col min="27" max="27" width="9.44140625" customWidth="1"/>
    <col min="28" max="28" width="11.5546875" bestFit="1" customWidth="1"/>
    <col min="41" max="41" width="9.6640625" customWidth="1"/>
    <col min="42" max="42" width="11" bestFit="1" customWidth="1"/>
  </cols>
  <sheetData>
    <row r="2" spans="2:39" ht="20.25">
      <c r="B2" s="2" t="s">
        <v>2</v>
      </c>
      <c r="C2" s="1"/>
      <c r="D2" s="1"/>
    </row>
    <row r="3" spans="2:39" ht="20.25">
      <c r="B3" s="2"/>
      <c r="C3" s="1"/>
      <c r="D3" s="1"/>
    </row>
    <row r="4" spans="2:39" ht="20.25">
      <c r="C4" s="2" t="s">
        <v>56</v>
      </c>
      <c r="D4" s="50">
        <f>Summary!C4</f>
        <v>0</v>
      </c>
    </row>
    <row r="5" spans="2:39" ht="37.5" customHeight="1">
      <c r="B5" s="389" t="s">
        <v>82</v>
      </c>
      <c r="C5" s="389"/>
      <c r="D5" s="389"/>
      <c r="E5" s="389"/>
      <c r="F5" s="389"/>
      <c r="G5" s="389"/>
      <c r="H5" s="154"/>
      <c r="I5" s="152"/>
      <c r="J5" s="152"/>
      <c r="K5" s="152"/>
      <c r="L5" s="152"/>
      <c r="M5" s="152"/>
      <c r="N5" s="152"/>
      <c r="O5" s="152"/>
    </row>
    <row r="6" spans="2:39" ht="37.5" customHeight="1">
      <c r="B6" s="388" t="s">
        <v>83</v>
      </c>
      <c r="C6" s="388"/>
      <c r="D6" s="388"/>
      <c r="E6" s="388"/>
      <c r="F6" s="388"/>
      <c r="G6" s="388"/>
      <c r="H6" s="153"/>
      <c r="I6" s="119"/>
      <c r="J6" s="119"/>
      <c r="K6" s="119"/>
      <c r="L6" s="119"/>
      <c r="M6" s="119"/>
      <c r="N6" s="119"/>
      <c r="O6" s="119"/>
    </row>
    <row r="7" spans="2:39" ht="15.75" thickBot="1"/>
    <row r="8" spans="2:39" ht="16.5" thickTop="1" thickBot="1">
      <c r="B8" s="377" t="s">
        <v>11</v>
      </c>
      <c r="C8" s="390"/>
      <c r="D8" s="396" t="s">
        <v>12</v>
      </c>
      <c r="E8" s="397"/>
      <c r="F8" s="397"/>
      <c r="G8" s="397"/>
      <c r="H8" s="398"/>
      <c r="I8" s="392" t="s">
        <v>67</v>
      </c>
      <c r="J8" s="393"/>
      <c r="K8" s="394" t="s">
        <v>71</v>
      </c>
      <c r="L8" s="395"/>
      <c r="M8" s="121"/>
      <c r="O8" s="403" t="s">
        <v>31</v>
      </c>
      <c r="P8" s="404"/>
      <c r="Q8" s="404"/>
      <c r="R8" s="404"/>
      <c r="S8" s="404"/>
      <c r="T8" s="404"/>
      <c r="U8" s="404"/>
      <c r="V8" s="404"/>
      <c r="W8" s="404"/>
      <c r="X8" s="404"/>
      <c r="Y8" s="404"/>
      <c r="Z8" s="405"/>
      <c r="AB8" s="399" t="s">
        <v>32</v>
      </c>
      <c r="AC8" s="400"/>
      <c r="AD8" s="400"/>
      <c r="AE8" s="400"/>
      <c r="AF8" s="400"/>
      <c r="AG8" s="400"/>
      <c r="AH8" s="400"/>
      <c r="AI8" s="400"/>
      <c r="AJ8" s="400"/>
      <c r="AK8" s="400"/>
      <c r="AL8" s="400"/>
      <c r="AM8" s="401"/>
    </row>
    <row r="9" spans="2:39" ht="25.5" thickTop="1" thickBot="1">
      <c r="B9" s="15" t="s">
        <v>13</v>
      </c>
      <c r="C9" s="16" t="s">
        <v>14</v>
      </c>
      <c r="D9" s="124" t="s">
        <v>33</v>
      </c>
      <c r="E9" s="132" t="s">
        <v>15</v>
      </c>
      <c r="F9" s="133" t="s">
        <v>16</v>
      </c>
      <c r="G9" s="131" t="s">
        <v>63</v>
      </c>
      <c r="H9" s="133" t="s">
        <v>73</v>
      </c>
      <c r="I9" s="190" t="s">
        <v>65</v>
      </c>
      <c r="J9" s="133" t="s">
        <v>66</v>
      </c>
      <c r="K9" s="177"/>
      <c r="L9" s="178"/>
      <c r="M9" s="121"/>
      <c r="N9" s="26" t="s">
        <v>33</v>
      </c>
      <c r="O9" s="27">
        <v>43101</v>
      </c>
      <c r="P9" s="28">
        <v>43132</v>
      </c>
      <c r="Q9" s="28">
        <v>43160</v>
      </c>
      <c r="R9" s="28">
        <v>43191</v>
      </c>
      <c r="S9" s="28">
        <v>43221</v>
      </c>
      <c r="T9" s="28">
        <v>43252</v>
      </c>
      <c r="U9" s="28">
        <v>43282</v>
      </c>
      <c r="V9" s="28">
        <v>43313</v>
      </c>
      <c r="W9" s="28">
        <v>43344</v>
      </c>
      <c r="X9" s="28">
        <v>43374</v>
      </c>
      <c r="Y9" s="28">
        <v>43405</v>
      </c>
      <c r="Z9" s="29">
        <v>43435</v>
      </c>
      <c r="AB9" s="41">
        <v>43466</v>
      </c>
      <c r="AC9" s="42">
        <v>43497</v>
      </c>
      <c r="AD9" s="42">
        <v>43525</v>
      </c>
      <c r="AE9" s="42">
        <v>43556</v>
      </c>
      <c r="AF9" s="42">
        <v>43586</v>
      </c>
      <c r="AG9" s="42">
        <v>43617</v>
      </c>
      <c r="AH9" s="42">
        <v>43647</v>
      </c>
      <c r="AI9" s="42">
        <v>43678</v>
      </c>
      <c r="AJ9" s="42">
        <v>43709</v>
      </c>
      <c r="AK9" s="42">
        <v>43739</v>
      </c>
      <c r="AL9" s="42">
        <v>43770</v>
      </c>
      <c r="AM9" s="43">
        <v>43800</v>
      </c>
    </row>
    <row r="10" spans="2:39">
      <c r="B10" s="379" t="s">
        <v>17</v>
      </c>
      <c r="C10" s="391" t="s">
        <v>26</v>
      </c>
      <c r="D10" s="130">
        <v>7</v>
      </c>
      <c r="E10" s="140"/>
      <c r="F10" s="141"/>
      <c r="G10" s="142"/>
      <c r="H10" s="191"/>
      <c r="I10" s="98"/>
      <c r="J10" s="179"/>
      <c r="K10" s="183">
        <f>I10+I10*'fee percentage'!$C$18</f>
        <v>0</v>
      </c>
      <c r="L10" s="184">
        <f>J10+J10*'fee percentage'!$C$18</f>
        <v>0</v>
      </c>
      <c r="M10" s="121"/>
      <c r="N10" s="114">
        <v>7</v>
      </c>
      <c r="O10" s="30"/>
      <c r="P10" s="20"/>
      <c r="Q10" s="20"/>
      <c r="R10" s="20"/>
      <c r="S10" s="20"/>
      <c r="T10" s="20"/>
      <c r="U10" s="20"/>
      <c r="V10" s="20"/>
      <c r="W10" s="20"/>
      <c r="X10" s="20"/>
      <c r="Y10" s="20"/>
      <c r="Z10" s="31"/>
      <c r="AB10" s="30"/>
      <c r="AC10" s="20"/>
      <c r="AD10" s="20"/>
      <c r="AE10" s="20"/>
      <c r="AF10" s="20"/>
      <c r="AG10" s="20"/>
      <c r="AH10" s="20"/>
      <c r="AI10" s="20"/>
      <c r="AJ10" s="20"/>
      <c r="AK10" s="20"/>
      <c r="AL10" s="20"/>
      <c r="AM10" s="31"/>
    </row>
    <row r="11" spans="2:39">
      <c r="B11" s="373"/>
      <c r="C11" s="381"/>
      <c r="D11" s="126">
        <v>6</v>
      </c>
      <c r="E11" s="8"/>
      <c r="F11" s="143"/>
      <c r="G11" s="144"/>
      <c r="H11" s="192"/>
      <c r="I11" s="182"/>
      <c r="J11" s="180"/>
      <c r="K11" s="185">
        <f>I11+I11*'fee percentage'!$C$18</f>
        <v>0</v>
      </c>
      <c r="L11" s="186">
        <f>J11+J11*'fee percentage'!$C$18</f>
        <v>0</v>
      </c>
      <c r="M11" s="122"/>
      <c r="N11" s="115">
        <v>6</v>
      </c>
      <c r="O11" s="30"/>
      <c r="P11" s="20"/>
      <c r="Q11" s="20"/>
      <c r="R11" s="20"/>
      <c r="S11" s="20"/>
      <c r="T11" s="20"/>
      <c r="U11" s="20"/>
      <c r="V11" s="20"/>
      <c r="W11" s="20"/>
      <c r="X11" s="20"/>
      <c r="Y11" s="20"/>
      <c r="Z11" s="31"/>
      <c r="AB11" s="30"/>
      <c r="AC11" s="20"/>
      <c r="AD11" s="20"/>
      <c r="AE11" s="20"/>
      <c r="AF11" s="20"/>
      <c r="AG11" s="20"/>
      <c r="AH11" s="20"/>
      <c r="AI11" s="20"/>
      <c r="AJ11" s="20"/>
      <c r="AK11" s="20"/>
      <c r="AL11" s="20"/>
      <c r="AM11" s="31"/>
    </row>
    <row r="12" spans="2:39">
      <c r="B12" s="373"/>
      <c r="C12" s="381"/>
      <c r="D12" s="127">
        <v>5</v>
      </c>
      <c r="E12" s="9"/>
      <c r="F12" s="145"/>
      <c r="G12" s="144"/>
      <c r="H12" s="193"/>
      <c r="I12" s="65"/>
      <c r="J12" s="180"/>
      <c r="K12" s="187">
        <f>I12+I12*'fee percentage'!$C$18</f>
        <v>0</v>
      </c>
      <c r="L12" s="186">
        <f>J12+J12*'fee percentage'!$C$18</f>
        <v>0</v>
      </c>
      <c r="N12" s="116">
        <v>5</v>
      </c>
      <c r="O12" s="30"/>
      <c r="P12" s="20"/>
      <c r="Q12" s="20"/>
      <c r="R12" s="20"/>
      <c r="S12" s="20"/>
      <c r="T12" s="20"/>
      <c r="U12" s="20"/>
      <c r="V12" s="20"/>
      <c r="W12" s="20"/>
      <c r="X12" s="20"/>
      <c r="Y12" s="20"/>
      <c r="Z12" s="31"/>
      <c r="AB12" s="30"/>
      <c r="AC12" s="20"/>
      <c r="AD12" s="20"/>
      <c r="AE12" s="20"/>
      <c r="AF12" s="20"/>
      <c r="AG12" s="20"/>
      <c r="AH12" s="20"/>
      <c r="AI12" s="20"/>
      <c r="AJ12" s="20"/>
      <c r="AK12" s="20"/>
      <c r="AL12" s="20"/>
      <c r="AM12" s="31"/>
    </row>
    <row r="13" spans="2:39">
      <c r="B13" s="373"/>
      <c r="C13" s="381"/>
      <c r="D13" s="127">
        <v>4</v>
      </c>
      <c r="E13" s="9"/>
      <c r="F13" s="145"/>
      <c r="G13" s="144"/>
      <c r="H13" s="193"/>
      <c r="I13" s="65"/>
      <c r="J13" s="180"/>
      <c r="K13" s="187">
        <f>I13+I13*'fee percentage'!$C$18</f>
        <v>0</v>
      </c>
      <c r="L13" s="186">
        <f>J13+J13*'fee percentage'!$C$18</f>
        <v>0</v>
      </c>
      <c r="N13" s="116">
        <v>4</v>
      </c>
      <c r="O13" s="32"/>
      <c r="P13" s="21"/>
      <c r="Q13" s="21"/>
      <c r="R13" s="21"/>
      <c r="S13" s="21"/>
      <c r="T13" s="21"/>
      <c r="U13" s="21"/>
      <c r="V13" s="21"/>
      <c r="W13" s="21"/>
      <c r="X13" s="21"/>
      <c r="Y13" s="21"/>
      <c r="Z13" s="33"/>
      <c r="AB13" s="32"/>
      <c r="AC13" s="21"/>
      <c r="AD13" s="21"/>
      <c r="AE13" s="21"/>
      <c r="AF13" s="21"/>
      <c r="AG13" s="21"/>
      <c r="AH13" s="21"/>
      <c r="AI13" s="21"/>
      <c r="AJ13" s="21"/>
      <c r="AK13" s="21"/>
      <c r="AL13" s="21"/>
      <c r="AM13" s="33"/>
    </row>
    <row r="14" spans="2:39" ht="15.75" thickBot="1">
      <c r="B14" s="373"/>
      <c r="C14" s="381"/>
      <c r="D14" s="128">
        <v>3</v>
      </c>
      <c r="E14" s="146"/>
      <c r="F14" s="147"/>
      <c r="G14" s="148"/>
      <c r="H14" s="194"/>
      <c r="I14" s="102"/>
      <c r="J14" s="181"/>
      <c r="K14" s="188">
        <f>I14+I14*'fee percentage'!$C$18</f>
        <v>0</v>
      </c>
      <c r="L14" s="189">
        <f>J14+J14*'fee percentage'!$C$18</f>
        <v>0</v>
      </c>
      <c r="N14" s="116">
        <v>3</v>
      </c>
      <c r="O14" s="34"/>
      <c r="P14" s="22"/>
      <c r="Q14" s="22"/>
      <c r="R14" s="22"/>
      <c r="S14" s="22"/>
      <c r="T14" s="22"/>
      <c r="U14" s="22"/>
      <c r="V14" s="22"/>
      <c r="W14" s="22"/>
      <c r="X14" s="22"/>
      <c r="Y14" s="22"/>
      <c r="Z14" s="35"/>
      <c r="AB14" s="34"/>
      <c r="AC14" s="22"/>
      <c r="AD14" s="22"/>
      <c r="AE14" s="22"/>
      <c r="AF14" s="22"/>
      <c r="AG14" s="22"/>
      <c r="AH14" s="22"/>
      <c r="AI14" s="22"/>
      <c r="AJ14" s="22"/>
      <c r="AK14" s="22"/>
      <c r="AL14" s="22"/>
      <c r="AM14" s="35"/>
    </row>
    <row r="15" spans="2:39" ht="15.75" thickTop="1">
      <c r="B15" s="372" t="s">
        <v>0</v>
      </c>
      <c r="C15" s="380" t="s">
        <v>27</v>
      </c>
      <c r="D15" s="130">
        <v>7</v>
      </c>
      <c r="E15" s="140"/>
      <c r="F15" s="149"/>
      <c r="G15" s="150"/>
      <c r="H15" s="195"/>
      <c r="I15" s="98"/>
      <c r="J15" s="179"/>
      <c r="K15" s="183">
        <f>I15+I15*'fee percentage'!$C$18</f>
        <v>0</v>
      </c>
      <c r="L15" s="184">
        <f>J15+J15*'fee percentage'!$C$18</f>
        <v>0</v>
      </c>
      <c r="N15" s="117">
        <v>7</v>
      </c>
      <c r="O15" s="36"/>
      <c r="P15" s="23"/>
      <c r="Q15" s="23"/>
      <c r="R15" s="23"/>
      <c r="S15" s="23"/>
      <c r="T15" s="23"/>
      <c r="U15" s="23"/>
      <c r="V15" s="23"/>
      <c r="W15" s="23"/>
      <c r="X15" s="23"/>
      <c r="Y15" s="23"/>
      <c r="Z15" s="37"/>
      <c r="AB15" s="36"/>
      <c r="AC15" s="23"/>
      <c r="AD15" s="23"/>
      <c r="AE15" s="23"/>
      <c r="AF15" s="23"/>
      <c r="AG15" s="23"/>
      <c r="AH15" s="23"/>
      <c r="AI15" s="23"/>
      <c r="AJ15" s="23"/>
      <c r="AK15" s="23"/>
      <c r="AL15" s="23"/>
      <c r="AM15" s="37"/>
    </row>
    <row r="16" spans="2:39">
      <c r="B16" s="373"/>
      <c r="C16" s="381"/>
      <c r="D16" s="125">
        <v>6</v>
      </c>
      <c r="E16" s="7"/>
      <c r="F16" s="151"/>
      <c r="G16" s="144"/>
      <c r="H16" s="193"/>
      <c r="I16" s="65"/>
      <c r="J16" s="180"/>
      <c r="K16" s="187">
        <f>I16+I16*'fee percentage'!$C$18</f>
        <v>0</v>
      </c>
      <c r="L16" s="186">
        <f>J16+J16*'fee percentage'!$C$18</f>
        <v>0</v>
      </c>
      <c r="N16" s="114">
        <v>6</v>
      </c>
      <c r="O16" s="30"/>
      <c r="P16" s="20"/>
      <c r="Q16" s="20"/>
      <c r="R16" s="20"/>
      <c r="S16" s="20"/>
      <c r="T16" s="20"/>
      <c r="U16" s="20"/>
      <c r="V16" s="20"/>
      <c r="W16" s="20"/>
      <c r="X16" s="20"/>
      <c r="Y16" s="20"/>
      <c r="Z16" s="31"/>
      <c r="AB16" s="30"/>
      <c r="AC16" s="20"/>
      <c r="AD16" s="20"/>
      <c r="AE16" s="20"/>
      <c r="AF16" s="20"/>
      <c r="AG16" s="20"/>
      <c r="AH16" s="20"/>
      <c r="AI16" s="20"/>
      <c r="AJ16" s="20"/>
      <c r="AK16" s="20"/>
      <c r="AL16" s="20"/>
      <c r="AM16" s="31"/>
    </row>
    <row r="17" spans="2:39">
      <c r="B17" s="373"/>
      <c r="C17" s="381"/>
      <c r="D17" s="125">
        <v>5</v>
      </c>
      <c r="E17" s="7"/>
      <c r="F17" s="151"/>
      <c r="G17" s="144"/>
      <c r="H17" s="193"/>
      <c r="I17" s="65"/>
      <c r="J17" s="180"/>
      <c r="K17" s="187">
        <f>I17+I17*'fee percentage'!$C$18</f>
        <v>0</v>
      </c>
      <c r="L17" s="186">
        <f>J17+J17*'fee percentage'!$C$18</f>
        <v>0</v>
      </c>
      <c r="N17" s="114">
        <v>5</v>
      </c>
      <c r="O17" s="30"/>
      <c r="P17" s="20"/>
      <c r="Q17" s="20"/>
      <c r="R17" s="20"/>
      <c r="S17" s="20"/>
      <c r="T17" s="20"/>
      <c r="U17" s="20"/>
      <c r="V17" s="20"/>
      <c r="W17" s="20"/>
      <c r="X17" s="20"/>
      <c r="Y17" s="20"/>
      <c r="Z17" s="31"/>
      <c r="AB17" s="30"/>
      <c r="AC17" s="20"/>
      <c r="AD17" s="20"/>
      <c r="AE17" s="20"/>
      <c r="AF17" s="20"/>
      <c r="AG17" s="20"/>
      <c r="AH17" s="20"/>
      <c r="AI17" s="20"/>
      <c r="AJ17" s="20"/>
      <c r="AK17" s="20"/>
      <c r="AL17" s="20"/>
      <c r="AM17" s="31"/>
    </row>
    <row r="18" spans="2:39">
      <c r="B18" s="373"/>
      <c r="C18" s="381"/>
      <c r="D18" s="126">
        <v>4</v>
      </c>
      <c r="E18" s="8"/>
      <c r="F18" s="143"/>
      <c r="G18" s="144"/>
      <c r="H18" s="193"/>
      <c r="I18" s="65"/>
      <c r="J18" s="180"/>
      <c r="K18" s="187">
        <f>I18+I18*'fee percentage'!$C$18</f>
        <v>0</v>
      </c>
      <c r="L18" s="186">
        <f>J18+J18*'fee percentage'!$C$18</f>
        <v>0</v>
      </c>
      <c r="N18" s="115">
        <v>4</v>
      </c>
      <c r="O18" s="32"/>
      <c r="P18" s="21"/>
      <c r="Q18" s="21"/>
      <c r="R18" s="21"/>
      <c r="S18" s="21"/>
      <c r="T18" s="21"/>
      <c r="U18" s="21"/>
      <c r="V18" s="21"/>
      <c r="W18" s="21"/>
      <c r="X18" s="21"/>
      <c r="Y18" s="21"/>
      <c r="Z18" s="33"/>
      <c r="AB18" s="32"/>
      <c r="AC18" s="21"/>
      <c r="AD18" s="21"/>
      <c r="AE18" s="21"/>
      <c r="AF18" s="21"/>
      <c r="AG18" s="21"/>
      <c r="AH18" s="21"/>
      <c r="AI18" s="21"/>
      <c r="AJ18" s="21"/>
      <c r="AK18" s="21"/>
      <c r="AL18" s="21"/>
      <c r="AM18" s="33"/>
    </row>
    <row r="19" spans="2:39" ht="15.75" thickBot="1">
      <c r="B19" s="374"/>
      <c r="C19" s="382"/>
      <c r="D19" s="128">
        <v>3</v>
      </c>
      <c r="E19" s="146"/>
      <c r="F19" s="147"/>
      <c r="G19" s="148"/>
      <c r="H19" s="194"/>
      <c r="I19" s="102"/>
      <c r="J19" s="181"/>
      <c r="K19" s="188">
        <f>I19+I19*'fee percentage'!$C$18</f>
        <v>0</v>
      </c>
      <c r="L19" s="189">
        <f>J19+J19*'fee percentage'!$C$18</f>
        <v>0</v>
      </c>
      <c r="N19" s="118">
        <v>3</v>
      </c>
      <c r="O19" s="34"/>
      <c r="P19" s="22"/>
      <c r="Q19" s="22"/>
      <c r="R19" s="22"/>
      <c r="S19" s="22"/>
      <c r="T19" s="22"/>
      <c r="U19" s="22"/>
      <c r="V19" s="22"/>
      <c r="W19" s="22"/>
      <c r="X19" s="22"/>
      <c r="Y19" s="22"/>
      <c r="Z19" s="35"/>
      <c r="AB19" s="34"/>
      <c r="AC19" s="22"/>
      <c r="AD19" s="22"/>
      <c r="AE19" s="22"/>
      <c r="AF19" s="22"/>
      <c r="AG19" s="22"/>
      <c r="AH19" s="22"/>
      <c r="AI19" s="22"/>
      <c r="AJ19" s="22"/>
      <c r="AK19" s="22"/>
      <c r="AL19" s="22"/>
      <c r="AM19" s="35"/>
    </row>
    <row r="20" spans="2:39" ht="15.75" thickTop="1">
      <c r="B20" s="372" t="s">
        <v>22</v>
      </c>
      <c r="C20" s="380" t="s">
        <v>28</v>
      </c>
      <c r="D20" s="130">
        <v>7</v>
      </c>
      <c r="E20" s="140"/>
      <c r="F20" s="149"/>
      <c r="G20" s="150"/>
      <c r="H20" s="195"/>
      <c r="I20" s="98"/>
      <c r="J20" s="179"/>
      <c r="K20" s="183">
        <f>I20+I20*'fee percentage'!$C$18</f>
        <v>0</v>
      </c>
      <c r="L20" s="184">
        <f>J20+J20*'fee percentage'!$C$18</f>
        <v>0</v>
      </c>
      <c r="N20" s="117">
        <v>7</v>
      </c>
      <c r="O20" s="36"/>
      <c r="P20" s="23"/>
      <c r="Q20" s="23"/>
      <c r="R20" s="23"/>
      <c r="S20" s="23"/>
      <c r="T20" s="23"/>
      <c r="U20" s="23"/>
      <c r="V20" s="23"/>
      <c r="W20" s="23"/>
      <c r="X20" s="23"/>
      <c r="Y20" s="23"/>
      <c r="Z20" s="37"/>
      <c r="AB20" s="36"/>
      <c r="AC20" s="23"/>
      <c r="AD20" s="23"/>
      <c r="AE20" s="23"/>
      <c r="AF20" s="23"/>
      <c r="AG20" s="23"/>
      <c r="AH20" s="23"/>
      <c r="AI20" s="23"/>
      <c r="AJ20" s="23"/>
      <c r="AK20" s="23"/>
      <c r="AL20" s="23"/>
      <c r="AM20" s="37"/>
    </row>
    <row r="21" spans="2:39">
      <c r="B21" s="373"/>
      <c r="C21" s="381"/>
      <c r="D21" s="125">
        <v>6</v>
      </c>
      <c r="E21" s="7"/>
      <c r="F21" s="151"/>
      <c r="G21" s="144"/>
      <c r="H21" s="193"/>
      <c r="I21" s="65"/>
      <c r="J21" s="180"/>
      <c r="K21" s="187">
        <f>I21+I21*'fee percentage'!$C$18</f>
        <v>0</v>
      </c>
      <c r="L21" s="186">
        <f>J21+J21*'fee percentage'!$C$18</f>
        <v>0</v>
      </c>
      <c r="N21" s="114">
        <v>6</v>
      </c>
      <c r="O21" s="30"/>
      <c r="P21" s="20"/>
      <c r="Q21" s="20"/>
      <c r="R21" s="20"/>
      <c r="S21" s="20"/>
      <c r="T21" s="20"/>
      <c r="U21" s="20"/>
      <c r="V21" s="20"/>
      <c r="W21" s="20"/>
      <c r="X21" s="20"/>
      <c r="Y21" s="20"/>
      <c r="Z21" s="31"/>
      <c r="AB21" s="30"/>
      <c r="AC21" s="20"/>
      <c r="AD21" s="20"/>
      <c r="AE21" s="20"/>
      <c r="AF21" s="20"/>
      <c r="AG21" s="20"/>
      <c r="AH21" s="20"/>
      <c r="AI21" s="20"/>
      <c r="AJ21" s="20"/>
      <c r="AK21" s="20"/>
      <c r="AL21" s="20"/>
      <c r="AM21" s="31"/>
    </row>
    <row r="22" spans="2:39">
      <c r="B22" s="373"/>
      <c r="C22" s="381"/>
      <c r="D22" s="125">
        <v>5</v>
      </c>
      <c r="E22" s="7"/>
      <c r="F22" s="151"/>
      <c r="G22" s="144"/>
      <c r="H22" s="193"/>
      <c r="I22" s="65"/>
      <c r="J22" s="180"/>
      <c r="K22" s="187">
        <f>I22+I22*'fee percentage'!$C$18</f>
        <v>0</v>
      </c>
      <c r="L22" s="186">
        <f>J22+J22*'fee percentage'!$C$18</f>
        <v>0</v>
      </c>
      <c r="N22" s="114">
        <v>5</v>
      </c>
      <c r="O22" s="30"/>
      <c r="P22" s="20"/>
      <c r="Q22" s="20"/>
      <c r="R22" s="20"/>
      <c r="S22" s="20"/>
      <c r="T22" s="20"/>
      <c r="U22" s="20"/>
      <c r="V22" s="20"/>
      <c r="W22" s="20"/>
      <c r="X22" s="20"/>
      <c r="Y22" s="20"/>
      <c r="Z22" s="31"/>
      <c r="AB22" s="30"/>
      <c r="AC22" s="20"/>
      <c r="AD22" s="20"/>
      <c r="AE22" s="20"/>
      <c r="AF22" s="20"/>
      <c r="AG22" s="20"/>
      <c r="AH22" s="20"/>
      <c r="AI22" s="20"/>
      <c r="AJ22" s="20"/>
      <c r="AK22" s="20"/>
      <c r="AL22" s="20"/>
      <c r="AM22" s="31"/>
    </row>
    <row r="23" spans="2:39">
      <c r="B23" s="373"/>
      <c r="C23" s="381"/>
      <c r="D23" s="126">
        <v>4</v>
      </c>
      <c r="E23" s="8"/>
      <c r="F23" s="143"/>
      <c r="G23" s="144"/>
      <c r="H23" s="193"/>
      <c r="I23" s="65"/>
      <c r="J23" s="180"/>
      <c r="K23" s="187">
        <f>I23+I23*'fee percentage'!$C$18</f>
        <v>0</v>
      </c>
      <c r="L23" s="186">
        <f>J23+J23*'fee percentage'!$C$18</f>
        <v>0</v>
      </c>
      <c r="N23" s="115">
        <v>4</v>
      </c>
      <c r="O23" s="32"/>
      <c r="P23" s="21"/>
      <c r="Q23" s="21"/>
      <c r="R23" s="21"/>
      <c r="S23" s="21"/>
      <c r="T23" s="21"/>
      <c r="U23" s="21"/>
      <c r="V23" s="21"/>
      <c r="W23" s="21"/>
      <c r="X23" s="21"/>
      <c r="Y23" s="21"/>
      <c r="Z23" s="33"/>
      <c r="AB23" s="32"/>
      <c r="AC23" s="21"/>
      <c r="AD23" s="21"/>
      <c r="AE23" s="21"/>
      <c r="AF23" s="21"/>
      <c r="AG23" s="21"/>
      <c r="AH23" s="21"/>
      <c r="AI23" s="21"/>
      <c r="AJ23" s="21"/>
      <c r="AK23" s="21"/>
      <c r="AL23" s="21"/>
      <c r="AM23" s="33"/>
    </row>
    <row r="24" spans="2:39" ht="15.75" thickBot="1">
      <c r="B24" s="373"/>
      <c r="C24" s="381"/>
      <c r="D24" s="128">
        <v>3</v>
      </c>
      <c r="E24" s="146"/>
      <c r="F24" s="147"/>
      <c r="G24" s="148"/>
      <c r="H24" s="194"/>
      <c r="I24" s="102"/>
      <c r="J24" s="181"/>
      <c r="K24" s="188">
        <f>I24+I24*'fee percentage'!$C$18</f>
        <v>0</v>
      </c>
      <c r="L24" s="189">
        <f>J24+J24*'fee percentage'!$C$18</f>
        <v>0</v>
      </c>
      <c r="N24" s="118">
        <v>3</v>
      </c>
      <c r="O24" s="34"/>
      <c r="P24" s="22"/>
      <c r="Q24" s="22"/>
      <c r="R24" s="22"/>
      <c r="S24" s="22"/>
      <c r="T24" s="22"/>
      <c r="U24" s="22"/>
      <c r="V24" s="22"/>
      <c r="W24" s="22"/>
      <c r="X24" s="22"/>
      <c r="Y24" s="22"/>
      <c r="Z24" s="35"/>
      <c r="AB24" s="34"/>
      <c r="AC24" s="22"/>
      <c r="AD24" s="22"/>
      <c r="AE24" s="22"/>
      <c r="AF24" s="22"/>
      <c r="AG24" s="22"/>
      <c r="AH24" s="22"/>
      <c r="AI24" s="22"/>
      <c r="AJ24" s="22"/>
      <c r="AK24" s="22"/>
      <c r="AL24" s="22"/>
      <c r="AM24" s="35"/>
    </row>
    <row r="25" spans="2:39" ht="15.75" thickTop="1">
      <c r="B25" s="372" t="s">
        <v>23</v>
      </c>
      <c r="C25" s="380" t="s">
        <v>30</v>
      </c>
      <c r="D25" s="130">
        <v>7</v>
      </c>
      <c r="E25" s="140"/>
      <c r="F25" s="149"/>
      <c r="G25" s="150"/>
      <c r="H25" s="195"/>
      <c r="I25" s="98"/>
      <c r="J25" s="179"/>
      <c r="K25" s="183">
        <f>I25+I25*'fee percentage'!$C$18</f>
        <v>0</v>
      </c>
      <c r="L25" s="184">
        <f>J25+J25*'fee percentage'!$C$18</f>
        <v>0</v>
      </c>
      <c r="N25" s="117">
        <v>7</v>
      </c>
      <c r="O25" s="36"/>
      <c r="P25" s="23"/>
      <c r="Q25" s="23"/>
      <c r="R25" s="23"/>
      <c r="S25" s="23"/>
      <c r="T25" s="23"/>
      <c r="U25" s="23"/>
      <c r="V25" s="23"/>
      <c r="W25" s="23"/>
      <c r="X25" s="23"/>
      <c r="Y25" s="23"/>
      <c r="Z25" s="37"/>
      <c r="AB25" s="36"/>
      <c r="AC25" s="23"/>
      <c r="AD25" s="23"/>
      <c r="AE25" s="23"/>
      <c r="AF25" s="23"/>
      <c r="AG25" s="23"/>
      <c r="AH25" s="23"/>
      <c r="AI25" s="23"/>
      <c r="AJ25" s="23"/>
      <c r="AK25" s="23"/>
      <c r="AL25" s="23"/>
      <c r="AM25" s="37"/>
    </row>
    <row r="26" spans="2:39">
      <c r="B26" s="373"/>
      <c r="C26" s="381"/>
      <c r="D26" s="125">
        <v>6</v>
      </c>
      <c r="E26" s="7"/>
      <c r="F26" s="151"/>
      <c r="G26" s="144"/>
      <c r="H26" s="193"/>
      <c r="I26" s="65"/>
      <c r="J26" s="180"/>
      <c r="K26" s="187">
        <f>I26+I26*'fee percentage'!$C$18</f>
        <v>0</v>
      </c>
      <c r="L26" s="186">
        <f>J26+J26*'fee percentage'!$C$18</f>
        <v>0</v>
      </c>
      <c r="N26" s="114">
        <v>6</v>
      </c>
      <c r="O26" s="30"/>
      <c r="P26" s="20"/>
      <c r="Q26" s="20"/>
      <c r="R26" s="20"/>
      <c r="S26" s="20"/>
      <c r="T26" s="20"/>
      <c r="U26" s="20"/>
      <c r="V26" s="20"/>
      <c r="W26" s="20"/>
      <c r="X26" s="20"/>
      <c r="Y26" s="20"/>
      <c r="Z26" s="31"/>
      <c r="AB26" s="30"/>
      <c r="AC26" s="20"/>
      <c r="AD26" s="20"/>
      <c r="AE26" s="20"/>
      <c r="AF26" s="20"/>
      <c r="AG26" s="20"/>
      <c r="AH26" s="20"/>
      <c r="AI26" s="20"/>
      <c r="AJ26" s="20"/>
      <c r="AK26" s="20"/>
      <c r="AL26" s="20"/>
      <c r="AM26" s="31"/>
    </row>
    <row r="27" spans="2:39">
      <c r="B27" s="373"/>
      <c r="C27" s="381"/>
      <c r="D27" s="125">
        <v>5</v>
      </c>
      <c r="E27" s="7"/>
      <c r="F27" s="151"/>
      <c r="G27" s="144"/>
      <c r="H27" s="193"/>
      <c r="I27" s="65"/>
      <c r="J27" s="180"/>
      <c r="K27" s="187">
        <f>I27+I27*'fee percentage'!$C$18</f>
        <v>0</v>
      </c>
      <c r="L27" s="186">
        <f>J27+J27*'fee percentage'!$C$18</f>
        <v>0</v>
      </c>
      <c r="N27" s="114">
        <v>5</v>
      </c>
      <c r="O27" s="30"/>
      <c r="P27" s="20"/>
      <c r="Q27" s="20"/>
      <c r="R27" s="20"/>
      <c r="S27" s="20"/>
      <c r="T27" s="20"/>
      <c r="U27" s="20"/>
      <c r="V27" s="20"/>
      <c r="W27" s="20"/>
      <c r="X27" s="20"/>
      <c r="Y27" s="20"/>
      <c r="Z27" s="31"/>
      <c r="AB27" s="30"/>
      <c r="AC27" s="20"/>
      <c r="AD27" s="20"/>
      <c r="AE27" s="20"/>
      <c r="AF27" s="20"/>
      <c r="AG27" s="20"/>
      <c r="AH27" s="20"/>
      <c r="AI27" s="20"/>
      <c r="AJ27" s="20"/>
      <c r="AK27" s="20"/>
      <c r="AL27" s="20"/>
      <c r="AM27" s="31"/>
    </row>
    <row r="28" spans="2:39">
      <c r="B28" s="373"/>
      <c r="C28" s="381"/>
      <c r="D28" s="126">
        <v>4</v>
      </c>
      <c r="E28" s="8"/>
      <c r="F28" s="143"/>
      <c r="G28" s="144"/>
      <c r="H28" s="193"/>
      <c r="I28" s="65"/>
      <c r="J28" s="180"/>
      <c r="K28" s="187">
        <f>I28+I28*'fee percentage'!$C$18</f>
        <v>0</v>
      </c>
      <c r="L28" s="186">
        <f>J28+J28*'fee percentage'!$C$18</f>
        <v>0</v>
      </c>
      <c r="N28" s="115">
        <v>4</v>
      </c>
      <c r="O28" s="32"/>
      <c r="P28" s="21"/>
      <c r="Q28" s="21"/>
      <c r="R28" s="21"/>
      <c r="S28" s="21"/>
      <c r="T28" s="21"/>
      <c r="U28" s="21"/>
      <c r="V28" s="21"/>
      <c r="W28" s="21"/>
      <c r="X28" s="21"/>
      <c r="Y28" s="21"/>
      <c r="Z28" s="33"/>
      <c r="AB28" s="32"/>
      <c r="AC28" s="21"/>
      <c r="AD28" s="21"/>
      <c r="AE28" s="21"/>
      <c r="AF28" s="21"/>
      <c r="AG28" s="21"/>
      <c r="AH28" s="21"/>
      <c r="AI28" s="21"/>
      <c r="AJ28" s="21"/>
      <c r="AK28" s="21"/>
      <c r="AL28" s="21"/>
      <c r="AM28" s="33"/>
    </row>
    <row r="29" spans="2:39" ht="15.75" thickBot="1">
      <c r="B29" s="373"/>
      <c r="C29" s="381"/>
      <c r="D29" s="128">
        <v>3</v>
      </c>
      <c r="E29" s="146"/>
      <c r="F29" s="147"/>
      <c r="G29" s="148"/>
      <c r="H29" s="194"/>
      <c r="I29" s="102"/>
      <c r="J29" s="181"/>
      <c r="K29" s="188">
        <f>I29+I29*'fee percentage'!$C$18</f>
        <v>0</v>
      </c>
      <c r="L29" s="189">
        <f>J29+J29*'fee percentage'!$C$18</f>
        <v>0</v>
      </c>
      <c r="N29" s="118">
        <v>3</v>
      </c>
      <c r="O29" s="34"/>
      <c r="P29" s="22"/>
      <c r="Q29" s="22"/>
      <c r="R29" s="22"/>
      <c r="S29" s="22"/>
      <c r="T29" s="22"/>
      <c r="U29" s="22"/>
      <c r="V29" s="22"/>
      <c r="W29" s="22"/>
      <c r="X29" s="22"/>
      <c r="Y29" s="22"/>
      <c r="Z29" s="35"/>
      <c r="AB29" s="34"/>
      <c r="AC29" s="22"/>
      <c r="AD29" s="22"/>
      <c r="AE29" s="22"/>
      <c r="AF29" s="22"/>
      <c r="AG29" s="22"/>
      <c r="AH29" s="22"/>
      <c r="AI29" s="22"/>
      <c r="AJ29" s="22"/>
      <c r="AK29" s="22"/>
      <c r="AL29" s="22"/>
      <c r="AM29" s="35"/>
    </row>
    <row r="30" spans="2:39" ht="15.75" thickTop="1">
      <c r="B30" s="372" t="s">
        <v>62</v>
      </c>
      <c r="C30" s="380" t="s">
        <v>1</v>
      </c>
      <c r="D30" s="130">
        <v>7</v>
      </c>
      <c r="E30" s="140"/>
      <c r="F30" s="149"/>
      <c r="G30" s="150"/>
      <c r="H30" s="195"/>
      <c r="I30" s="98"/>
      <c r="J30" s="179"/>
      <c r="K30" s="183">
        <f>I30+I30*'fee percentage'!$C$18</f>
        <v>0</v>
      </c>
      <c r="L30" s="184">
        <f>J30+J30*'fee percentage'!$C$18</f>
        <v>0</v>
      </c>
      <c r="N30" s="117">
        <v>7</v>
      </c>
      <c r="O30" s="36"/>
      <c r="P30" s="23"/>
      <c r="Q30" s="23"/>
      <c r="R30" s="23"/>
      <c r="S30" s="23"/>
      <c r="T30" s="23"/>
      <c r="U30" s="23"/>
      <c r="V30" s="23"/>
      <c r="W30" s="23"/>
      <c r="X30" s="23"/>
      <c r="Y30" s="23"/>
      <c r="Z30" s="37"/>
      <c r="AB30" s="36"/>
      <c r="AC30" s="23"/>
      <c r="AD30" s="23"/>
      <c r="AE30" s="23"/>
      <c r="AF30" s="23"/>
      <c r="AG30" s="23"/>
      <c r="AH30" s="23"/>
      <c r="AI30" s="23"/>
      <c r="AJ30" s="23"/>
      <c r="AK30" s="23"/>
      <c r="AL30" s="23"/>
      <c r="AM30" s="37"/>
    </row>
    <row r="31" spans="2:39">
      <c r="B31" s="373"/>
      <c r="C31" s="381"/>
      <c r="D31" s="125">
        <v>6</v>
      </c>
      <c r="E31" s="7"/>
      <c r="F31" s="151"/>
      <c r="G31" s="144"/>
      <c r="H31" s="193"/>
      <c r="I31" s="65"/>
      <c r="J31" s="180"/>
      <c r="K31" s="187">
        <f>I31+I31*'fee percentage'!$C$18</f>
        <v>0</v>
      </c>
      <c r="L31" s="186">
        <f>J31+J31*'fee percentage'!$C$18</f>
        <v>0</v>
      </c>
      <c r="N31" s="114">
        <v>6</v>
      </c>
      <c r="O31" s="30"/>
      <c r="P31" s="20"/>
      <c r="Q31" s="20"/>
      <c r="R31" s="20"/>
      <c r="S31" s="20"/>
      <c r="T31" s="20"/>
      <c r="U31" s="20"/>
      <c r="V31" s="20"/>
      <c r="W31" s="20"/>
      <c r="X31" s="20"/>
      <c r="Y31" s="20"/>
      <c r="Z31" s="31"/>
      <c r="AB31" s="30"/>
      <c r="AC31" s="20"/>
      <c r="AD31" s="20"/>
      <c r="AE31" s="20"/>
      <c r="AF31" s="20"/>
      <c r="AG31" s="20"/>
      <c r="AH31" s="20"/>
      <c r="AI31" s="20"/>
      <c r="AJ31" s="20"/>
      <c r="AK31" s="20"/>
      <c r="AL31" s="20"/>
      <c r="AM31" s="31"/>
    </row>
    <row r="32" spans="2:39">
      <c r="B32" s="373"/>
      <c r="C32" s="381"/>
      <c r="D32" s="125">
        <v>5</v>
      </c>
      <c r="E32" s="7"/>
      <c r="F32" s="151"/>
      <c r="G32" s="144"/>
      <c r="H32" s="193"/>
      <c r="I32" s="65"/>
      <c r="J32" s="180"/>
      <c r="K32" s="187">
        <f>I32+I32*'fee percentage'!$C$18</f>
        <v>0</v>
      </c>
      <c r="L32" s="186">
        <f>J32+J32*'fee percentage'!$C$18</f>
        <v>0</v>
      </c>
      <c r="N32" s="114">
        <v>5</v>
      </c>
      <c r="O32" s="30"/>
      <c r="P32" s="20"/>
      <c r="Q32" s="20"/>
      <c r="R32" s="20"/>
      <c r="S32" s="20"/>
      <c r="T32" s="20"/>
      <c r="U32" s="20"/>
      <c r="V32" s="20"/>
      <c r="W32" s="20"/>
      <c r="X32" s="20"/>
      <c r="Y32" s="20"/>
      <c r="Z32" s="31"/>
      <c r="AB32" s="30"/>
      <c r="AC32" s="20"/>
      <c r="AD32" s="20"/>
      <c r="AE32" s="20"/>
      <c r="AF32" s="20"/>
      <c r="AG32" s="20"/>
      <c r="AH32" s="20"/>
      <c r="AI32" s="20"/>
      <c r="AJ32" s="20"/>
      <c r="AK32" s="20"/>
      <c r="AL32" s="20"/>
      <c r="AM32" s="31"/>
    </row>
    <row r="33" spans="1:39">
      <c r="B33" s="373"/>
      <c r="C33" s="381"/>
      <c r="D33" s="126">
        <v>4</v>
      </c>
      <c r="E33" s="8"/>
      <c r="F33" s="143"/>
      <c r="G33" s="144"/>
      <c r="H33" s="193"/>
      <c r="I33" s="65"/>
      <c r="J33" s="180"/>
      <c r="K33" s="187">
        <f>I33+I33*'fee percentage'!$C$18</f>
        <v>0</v>
      </c>
      <c r="L33" s="186">
        <f>J33+J33*'fee percentage'!$C$18</f>
        <v>0</v>
      </c>
      <c r="N33" s="115">
        <v>4</v>
      </c>
      <c r="O33" s="32"/>
      <c r="P33" s="21"/>
      <c r="Q33" s="21"/>
      <c r="R33" s="21"/>
      <c r="S33" s="21"/>
      <c r="T33" s="21"/>
      <c r="U33" s="21"/>
      <c r="V33" s="21"/>
      <c r="W33" s="21"/>
      <c r="X33" s="21"/>
      <c r="Y33" s="21"/>
      <c r="Z33" s="33"/>
      <c r="AA33" s="88"/>
      <c r="AB33" s="32"/>
      <c r="AC33" s="21"/>
      <c r="AD33" s="21"/>
      <c r="AE33" s="21"/>
      <c r="AF33" s="21"/>
      <c r="AG33" s="21"/>
      <c r="AH33" s="21"/>
      <c r="AI33" s="21"/>
      <c r="AJ33" s="21"/>
      <c r="AK33" s="21"/>
      <c r="AL33" s="21"/>
      <c r="AM33" s="33"/>
    </row>
    <row r="34" spans="1:39" ht="15.75" thickBot="1">
      <c r="B34" s="374"/>
      <c r="C34" s="382"/>
      <c r="D34" s="128">
        <v>3</v>
      </c>
      <c r="E34" s="146"/>
      <c r="F34" s="147"/>
      <c r="G34" s="148"/>
      <c r="H34" s="194"/>
      <c r="I34" s="102"/>
      <c r="J34" s="181"/>
      <c r="K34" s="188">
        <f>I34+I34*'fee percentage'!$C$18</f>
        <v>0</v>
      </c>
      <c r="L34" s="189">
        <f>J34+J34*'fee percentage'!$C$18</f>
        <v>0</v>
      </c>
      <c r="N34" s="118">
        <v>3</v>
      </c>
      <c r="O34" s="38"/>
      <c r="P34" s="39"/>
      <c r="Q34" s="39"/>
      <c r="R34" s="39"/>
      <c r="S34" s="39"/>
      <c r="T34" s="39"/>
      <c r="U34" s="39"/>
      <c r="V34" s="39"/>
      <c r="W34" s="39"/>
      <c r="X34" s="39"/>
      <c r="Y34" s="39"/>
      <c r="Z34" s="40"/>
      <c r="AA34" s="88"/>
      <c r="AB34" s="38"/>
      <c r="AC34" s="39"/>
      <c r="AD34" s="39"/>
      <c r="AE34" s="39"/>
      <c r="AF34" s="39"/>
      <c r="AG34" s="39"/>
      <c r="AH34" s="39"/>
      <c r="AI34" s="39"/>
      <c r="AJ34" s="39"/>
      <c r="AK34" s="39"/>
      <c r="AL34" s="39"/>
      <c r="AM34" s="40"/>
    </row>
    <row r="35" spans="1:39" ht="16.5" thickTop="1" thickBot="1">
      <c r="A35" s="210"/>
      <c r="B35" s="384" t="s">
        <v>94</v>
      </c>
      <c r="C35" s="357" t="s">
        <v>96</v>
      </c>
      <c r="D35" s="254">
        <v>7</v>
      </c>
      <c r="E35" s="239"/>
      <c r="F35" s="245"/>
      <c r="G35" s="246"/>
      <c r="H35" s="253"/>
      <c r="I35" s="237"/>
      <c r="J35" s="248"/>
      <c r="K35" s="188">
        <f>I35+I35*'fee percentage'!$C$18</f>
        <v>0</v>
      </c>
      <c r="L35" s="189">
        <f>J35+J35*'fee percentage'!$C$18</f>
        <v>0</v>
      </c>
      <c r="M35" s="220"/>
      <c r="N35" s="260">
        <v>7</v>
      </c>
      <c r="O35" s="230"/>
      <c r="P35" s="225"/>
      <c r="Q35" s="225"/>
      <c r="R35" s="225"/>
      <c r="S35" s="225"/>
      <c r="T35" s="225"/>
      <c r="U35" s="225"/>
      <c r="V35" s="225"/>
      <c r="W35" s="225"/>
      <c r="X35" s="225"/>
      <c r="Y35" s="225"/>
      <c r="Z35" s="231"/>
      <c r="AA35" s="220"/>
      <c r="AB35" s="230"/>
      <c r="AC35" s="225"/>
      <c r="AD35" s="225"/>
      <c r="AE35" s="225"/>
      <c r="AF35" s="225"/>
      <c r="AG35" s="225"/>
      <c r="AH35" s="225"/>
      <c r="AI35" s="225"/>
      <c r="AJ35" s="225"/>
      <c r="AK35" s="225"/>
      <c r="AL35" s="225"/>
      <c r="AM35" s="231"/>
    </row>
    <row r="36" spans="1:39" s="210" customFormat="1" ht="15.75" thickBot="1">
      <c r="B36" s="385"/>
      <c r="C36" s="358"/>
      <c r="D36" s="257">
        <v>6</v>
      </c>
      <c r="E36" s="221"/>
      <c r="F36" s="247"/>
      <c r="G36" s="241"/>
      <c r="H36" s="251"/>
      <c r="I36" s="235"/>
      <c r="J36" s="249"/>
      <c r="K36" s="188">
        <f>I36+I36*'fee percentage'!$C$18</f>
        <v>0</v>
      </c>
      <c r="L36" s="189">
        <f>J36+J36*'fee percentage'!$C$18</f>
        <v>0</v>
      </c>
      <c r="M36" s="220"/>
      <c r="N36" s="258">
        <v>6</v>
      </c>
      <c r="O36" s="226"/>
      <c r="P36" s="223"/>
      <c r="Q36" s="223"/>
      <c r="R36" s="223"/>
      <c r="S36" s="223"/>
      <c r="T36" s="223"/>
      <c r="U36" s="223"/>
      <c r="V36" s="223"/>
      <c r="W36" s="223"/>
      <c r="X36" s="223"/>
      <c r="Y36" s="223"/>
      <c r="Z36" s="227"/>
      <c r="AA36" s="220"/>
      <c r="AB36" s="226"/>
      <c r="AC36" s="223"/>
      <c r="AD36" s="223"/>
      <c r="AE36" s="223"/>
      <c r="AF36" s="223"/>
      <c r="AG36" s="223"/>
      <c r="AH36" s="223"/>
      <c r="AI36" s="223"/>
      <c r="AJ36" s="223"/>
      <c r="AK36" s="223"/>
      <c r="AL36" s="223"/>
      <c r="AM36" s="227"/>
    </row>
    <row r="37" spans="1:39" s="210" customFormat="1" ht="15.75" thickBot="1">
      <c r="B37" s="385"/>
      <c r="C37" s="358"/>
      <c r="D37" s="257">
        <v>5</v>
      </c>
      <c r="E37" s="221"/>
      <c r="F37" s="247"/>
      <c r="G37" s="241"/>
      <c r="H37" s="251"/>
      <c r="I37" s="235"/>
      <c r="J37" s="249"/>
      <c r="K37" s="188">
        <f>I37+I37*'fee percentage'!$C$18</f>
        <v>0</v>
      </c>
      <c r="L37" s="189">
        <f>J37+J37*'fee percentage'!$C$18</f>
        <v>0</v>
      </c>
      <c r="M37" s="220"/>
      <c r="N37" s="258">
        <v>5</v>
      </c>
      <c r="O37" s="226"/>
      <c r="P37" s="223"/>
      <c r="Q37" s="223"/>
      <c r="R37" s="223"/>
      <c r="S37" s="223"/>
      <c r="T37" s="223"/>
      <c r="U37" s="223"/>
      <c r="V37" s="223"/>
      <c r="W37" s="223"/>
      <c r="X37" s="223"/>
      <c r="Y37" s="223"/>
      <c r="Z37" s="227"/>
      <c r="AA37" s="220"/>
      <c r="AB37" s="226"/>
      <c r="AC37" s="223"/>
      <c r="AD37" s="223"/>
      <c r="AE37" s="223"/>
      <c r="AF37" s="223"/>
      <c r="AG37" s="223"/>
      <c r="AH37" s="223"/>
      <c r="AI37" s="223"/>
      <c r="AJ37" s="223"/>
      <c r="AK37" s="223"/>
      <c r="AL37" s="223"/>
      <c r="AM37" s="227"/>
    </row>
    <row r="38" spans="1:39" s="210" customFormat="1" ht="15.75" thickBot="1">
      <c r="B38" s="385"/>
      <c r="C38" s="358"/>
      <c r="D38" s="255">
        <v>4</v>
      </c>
      <c r="E38" s="222"/>
      <c r="F38" s="240"/>
      <c r="G38" s="241"/>
      <c r="H38" s="251"/>
      <c r="I38" s="235"/>
      <c r="J38" s="249"/>
      <c r="K38" s="188">
        <f>I38+I38*'fee percentage'!$C$18</f>
        <v>0</v>
      </c>
      <c r="L38" s="189">
        <f>J38+J38*'fee percentage'!$C$18</f>
        <v>0</v>
      </c>
      <c r="M38" s="220"/>
      <c r="N38" s="259">
        <v>4</v>
      </c>
      <c r="O38" s="228"/>
      <c r="P38" s="224"/>
      <c r="Q38" s="224"/>
      <c r="R38" s="224"/>
      <c r="S38" s="224"/>
      <c r="T38" s="224"/>
      <c r="U38" s="224"/>
      <c r="V38" s="224"/>
      <c r="W38" s="224"/>
      <c r="X38" s="224"/>
      <c r="Y38" s="224"/>
      <c r="Z38" s="229"/>
      <c r="AA38" s="236"/>
      <c r="AB38" s="228"/>
      <c r="AC38" s="224"/>
      <c r="AD38" s="224"/>
      <c r="AE38" s="224"/>
      <c r="AF38" s="224"/>
      <c r="AG38" s="224"/>
      <c r="AH38" s="224"/>
      <c r="AI38" s="224"/>
      <c r="AJ38" s="224"/>
      <c r="AK38" s="224"/>
      <c r="AL38" s="224"/>
      <c r="AM38" s="229"/>
    </row>
    <row r="39" spans="1:39" s="210" customFormat="1" ht="15.75" customHeight="1" thickBot="1">
      <c r="B39" s="386"/>
      <c r="C39" s="387"/>
      <c r="D39" s="256">
        <v>3</v>
      </c>
      <c r="E39" s="242"/>
      <c r="F39" s="243"/>
      <c r="G39" s="244"/>
      <c r="H39" s="252"/>
      <c r="I39" s="238"/>
      <c r="J39" s="250"/>
      <c r="K39" s="188">
        <f>I39+I39*'fee percentage'!$C$18</f>
        <v>0</v>
      </c>
      <c r="L39" s="189">
        <f>J39+J39*'fee percentage'!$C$18</f>
        <v>0</v>
      </c>
      <c r="M39" s="220"/>
      <c r="N39" s="261">
        <v>3</v>
      </c>
      <c r="O39" s="232"/>
      <c r="P39" s="233"/>
      <c r="Q39" s="233"/>
      <c r="R39" s="233"/>
      <c r="S39" s="233"/>
      <c r="T39" s="233"/>
      <c r="U39" s="233"/>
      <c r="V39" s="233"/>
      <c r="W39" s="233"/>
      <c r="X39" s="233"/>
      <c r="Y39" s="233"/>
      <c r="Z39" s="234"/>
      <c r="AA39" s="236"/>
      <c r="AB39" s="232"/>
      <c r="AC39" s="233"/>
      <c r="AD39" s="233"/>
      <c r="AE39" s="233"/>
      <c r="AF39" s="233"/>
      <c r="AG39" s="233"/>
      <c r="AH39" s="233"/>
      <c r="AI39" s="233"/>
      <c r="AJ39" s="233"/>
      <c r="AK39" s="233"/>
      <c r="AL39" s="233"/>
      <c r="AM39" s="234"/>
    </row>
    <row r="40" spans="1:39" s="210" customFormat="1" ht="15.75" thickTop="1">
      <c r="D40" s="212"/>
      <c r="AA40" s="211"/>
    </row>
    <row r="41" spans="1:39" ht="15.75" customHeight="1" thickBot="1">
      <c r="Z41" s="88"/>
      <c r="AA41" s="89"/>
      <c r="AB41" s="402"/>
      <c r="AC41" s="402"/>
      <c r="AD41" s="402"/>
      <c r="AE41" s="402"/>
      <c r="AF41" s="402"/>
      <c r="AG41" s="402"/>
      <c r="AH41" s="402"/>
    </row>
    <row r="42" spans="1:39" ht="17.25" thickTop="1" thickBot="1">
      <c r="B42" s="377" t="s">
        <v>11</v>
      </c>
      <c r="C42" s="383"/>
      <c r="D42" s="377" t="s">
        <v>29</v>
      </c>
      <c r="E42" s="378"/>
      <c r="F42" s="378"/>
      <c r="G42" s="129"/>
      <c r="H42" s="123"/>
      <c r="I42" s="123"/>
      <c r="J42" s="134"/>
      <c r="K42" s="134"/>
      <c r="M42" s="360" t="s">
        <v>49</v>
      </c>
      <c r="N42" s="361"/>
      <c r="O42" s="361"/>
      <c r="P42" s="361"/>
      <c r="Q42" s="361"/>
      <c r="R42" s="361"/>
      <c r="S42" s="362"/>
      <c r="X42" s="88"/>
      <c r="Y42" s="90"/>
      <c r="Z42" s="360" t="s">
        <v>53</v>
      </c>
      <c r="AA42" s="361"/>
      <c r="AB42" s="361"/>
      <c r="AC42" s="361"/>
      <c r="AD42" s="361"/>
      <c r="AE42" s="361"/>
      <c r="AF42" s="362"/>
      <c r="AK42" s="88"/>
      <c r="AL42" s="89"/>
    </row>
    <row r="43" spans="1:39" ht="15.75" customHeight="1" thickBot="1">
      <c r="B43" s="15" t="s">
        <v>13</v>
      </c>
      <c r="C43" s="16" t="s">
        <v>14</v>
      </c>
      <c r="D43" s="24" t="s">
        <v>39</v>
      </c>
      <c r="E43" s="17" t="s">
        <v>40</v>
      </c>
      <c r="F43" s="136" t="s">
        <v>41</v>
      </c>
      <c r="G43" s="137" t="s">
        <v>64</v>
      </c>
      <c r="H43" s="138" t="s">
        <v>64</v>
      </c>
      <c r="I43" s="138" t="s">
        <v>51</v>
      </c>
      <c r="J43" s="176"/>
      <c r="K43" s="176"/>
      <c r="M43" s="267"/>
      <c r="N43" s="283" t="s">
        <v>17</v>
      </c>
      <c r="O43" s="283" t="s">
        <v>0</v>
      </c>
      <c r="P43" s="283" t="s">
        <v>22</v>
      </c>
      <c r="Q43" s="283" t="s">
        <v>23</v>
      </c>
      <c r="R43" s="284" t="s">
        <v>62</v>
      </c>
      <c r="S43" s="285" t="s">
        <v>94</v>
      </c>
      <c r="X43" s="88"/>
      <c r="Y43" s="90"/>
      <c r="Z43" s="302"/>
      <c r="AA43" s="283" t="s">
        <v>17</v>
      </c>
      <c r="AB43" s="283" t="s">
        <v>0</v>
      </c>
      <c r="AC43" s="283" t="s">
        <v>22</v>
      </c>
      <c r="AD43" s="283" t="s">
        <v>23</v>
      </c>
      <c r="AE43" s="284" t="s">
        <v>62</v>
      </c>
      <c r="AF43" s="304" t="s">
        <v>94</v>
      </c>
      <c r="AK43" s="88"/>
      <c r="AL43" s="90"/>
    </row>
    <row r="44" spans="1:39" ht="25.5" customHeight="1">
      <c r="B44" s="379" t="s">
        <v>17</v>
      </c>
      <c r="C44" s="369" t="s">
        <v>26</v>
      </c>
      <c r="D44" s="167" t="s">
        <v>69</v>
      </c>
      <c r="E44" s="168"/>
      <c r="F44" s="169"/>
      <c r="G44" s="170"/>
      <c r="H44" s="171"/>
      <c r="I44" s="99"/>
      <c r="J44" s="135"/>
      <c r="K44" s="135"/>
      <c r="M44" s="83">
        <v>7</v>
      </c>
      <c r="N44" s="77">
        <f>SUM(O10:Z10)</f>
        <v>0</v>
      </c>
      <c r="O44" s="78">
        <f>SUM(O15:Z15)</f>
        <v>0</v>
      </c>
      <c r="P44" s="78">
        <f>SUM(O20:Z20)</f>
        <v>0</v>
      </c>
      <c r="Q44" s="78">
        <f>SUM(O25:Z25)</f>
        <v>0</v>
      </c>
      <c r="R44" s="287">
        <f>SUM(O30:Z30)</f>
        <v>0</v>
      </c>
      <c r="S44" s="289">
        <f>SUM(O35:Z35)</f>
        <v>0</v>
      </c>
      <c r="X44" s="88"/>
      <c r="Y44" s="90"/>
      <c r="Z44" s="83">
        <v>7</v>
      </c>
      <c r="AA44" s="77">
        <f>SUM(AB10:AM10)</f>
        <v>0</v>
      </c>
      <c r="AB44" s="78">
        <f>SUM(AB15:AM15)</f>
        <v>0</v>
      </c>
      <c r="AC44" s="78">
        <f>SUM(AB20:AM20)</f>
        <v>0</v>
      </c>
      <c r="AD44" s="78">
        <f>SUM(AB25:AM25)</f>
        <v>0</v>
      </c>
      <c r="AE44" s="306">
        <f>SUM(AB30:AM30)</f>
        <v>0</v>
      </c>
      <c r="AF44" s="308">
        <f>SUM(AB35:AM35)</f>
        <v>0</v>
      </c>
      <c r="AK44" s="88"/>
      <c r="AL44" s="90"/>
    </row>
    <row r="45" spans="1:39" ht="25.5" customHeight="1">
      <c r="B45" s="373"/>
      <c r="C45" s="370"/>
      <c r="D45" s="167" t="s">
        <v>68</v>
      </c>
      <c r="E45" s="172"/>
      <c r="F45" s="173"/>
      <c r="G45" s="174"/>
      <c r="H45" s="175"/>
      <c r="I45" s="101"/>
      <c r="J45" s="135"/>
      <c r="K45" s="135"/>
      <c r="M45" s="83">
        <v>6</v>
      </c>
      <c r="N45" s="79">
        <f>SUM(O11:Z11)</f>
        <v>0</v>
      </c>
      <c r="O45" s="80">
        <f>SUM(O16:Z16)</f>
        <v>0</v>
      </c>
      <c r="P45" s="80">
        <f>SUM(O21:Z21)</f>
        <v>0</v>
      </c>
      <c r="Q45" s="80">
        <f>SUM(O26:Z26)</f>
        <v>0</v>
      </c>
      <c r="R45" s="288">
        <f>SUM(O31:Z31)</f>
        <v>0</v>
      </c>
      <c r="S45" s="290">
        <f t="shared" ref="S45:S48" si="0">SUM(O36:Z36)</f>
        <v>0</v>
      </c>
      <c r="X45" s="88"/>
      <c r="Y45" s="90"/>
      <c r="Z45" s="83">
        <v>6</v>
      </c>
      <c r="AA45" s="79">
        <f>SUM(AB11:AM11)</f>
        <v>0</v>
      </c>
      <c r="AB45" s="80">
        <f>SUM(AB16:AM16)</f>
        <v>0</v>
      </c>
      <c r="AC45" s="80">
        <f>SUM(AB21:AM21)</f>
        <v>0</v>
      </c>
      <c r="AD45" s="80">
        <f>SUM(AB26:AM26)</f>
        <v>0</v>
      </c>
      <c r="AE45" s="307">
        <f>SUM(AB31:AM31)</f>
        <v>0</v>
      </c>
      <c r="AF45" s="309">
        <f t="shared" ref="AF45:AF48" si="1">SUM(AB36:AM36)</f>
        <v>0</v>
      </c>
      <c r="AK45" s="88"/>
      <c r="AL45" s="90"/>
    </row>
    <row r="46" spans="1:39">
      <c r="B46" s="373"/>
      <c r="C46" s="370"/>
      <c r="D46" s="25"/>
      <c r="E46" s="66"/>
      <c r="F46" s="159"/>
      <c r="G46" s="158"/>
      <c r="H46" s="101"/>
      <c r="I46" s="112">
        <f>SUM(E46:F46)</f>
        <v>0</v>
      </c>
      <c r="J46" s="135"/>
      <c r="K46" s="135"/>
      <c r="M46" s="83">
        <v>5</v>
      </c>
      <c r="N46" s="79">
        <f>SUM(O12:Z12)</f>
        <v>0</v>
      </c>
      <c r="O46" s="80">
        <f>SUM(O17:Z17)</f>
        <v>0</v>
      </c>
      <c r="P46" s="80">
        <f>SUM(O22:Z22)</f>
        <v>0</v>
      </c>
      <c r="Q46" s="80">
        <f>SUM(O27:Z27)</f>
        <v>0</v>
      </c>
      <c r="R46" s="288">
        <f>SUM(O32:Z32)</f>
        <v>0</v>
      </c>
      <c r="S46" s="290">
        <f t="shared" si="0"/>
        <v>0</v>
      </c>
      <c r="X46" s="88"/>
      <c r="Y46" s="90"/>
      <c r="Z46" s="83">
        <v>5</v>
      </c>
      <c r="AA46" s="79">
        <f>SUM(AB12:AM12)</f>
        <v>0</v>
      </c>
      <c r="AB46" s="80">
        <f>SUM(AB17:AM17)</f>
        <v>0</v>
      </c>
      <c r="AC46" s="80">
        <f>SUM(AB22:AM22)</f>
        <v>0</v>
      </c>
      <c r="AD46" s="80">
        <f>SUM(AB27:AM27)</f>
        <v>0</v>
      </c>
      <c r="AE46" s="307">
        <f>SUM(AB32:AM32)</f>
        <v>0</v>
      </c>
      <c r="AF46" s="309">
        <f t="shared" si="1"/>
        <v>0</v>
      </c>
      <c r="AK46" s="88"/>
      <c r="AL46" s="90"/>
    </row>
    <row r="47" spans="1:39" ht="15.75">
      <c r="B47" s="373"/>
      <c r="C47" s="370"/>
      <c r="D47" s="25"/>
      <c r="E47" s="66"/>
      <c r="F47" s="159"/>
      <c r="G47" s="158"/>
      <c r="H47" s="101"/>
      <c r="I47" s="112">
        <f t="shared" ref="I47:I73" si="2">SUM(E47:F47)</f>
        <v>0</v>
      </c>
      <c r="J47" s="135"/>
      <c r="K47" s="135"/>
      <c r="M47" s="83">
        <v>4</v>
      </c>
      <c r="N47" s="79">
        <f>SUM(O13:Z13)</f>
        <v>0</v>
      </c>
      <c r="O47" s="80">
        <f>SUM(O18:Z18)</f>
        <v>0</v>
      </c>
      <c r="P47" s="80">
        <f>SUM(O23:Z23)</f>
        <v>0</v>
      </c>
      <c r="Q47" s="80">
        <f>SUM(O28:Z28)</f>
        <v>0</v>
      </c>
      <c r="R47" s="288">
        <f>SUM(O33:Z33)</f>
        <v>0</v>
      </c>
      <c r="S47" s="290">
        <f t="shared" si="0"/>
        <v>0</v>
      </c>
      <c r="X47" s="96"/>
      <c r="Y47" s="90"/>
      <c r="Z47" s="83">
        <v>4</v>
      </c>
      <c r="AA47" s="79">
        <f>SUM(AB13:AM13)</f>
        <v>0</v>
      </c>
      <c r="AB47" s="80">
        <f>SUM(AB18:AM18)</f>
        <v>0</v>
      </c>
      <c r="AC47" s="80">
        <f>SUM(AB23:AM23)</f>
        <v>0</v>
      </c>
      <c r="AD47" s="80">
        <f>SUM(AB28:AM28)</f>
        <v>0</v>
      </c>
      <c r="AE47" s="307">
        <f>SUM(AB33:AM33)</f>
        <v>0</v>
      </c>
      <c r="AF47" s="309">
        <f t="shared" si="1"/>
        <v>0</v>
      </c>
      <c r="AK47" s="88"/>
      <c r="AL47" s="90"/>
    </row>
    <row r="48" spans="1:39" ht="16.5" thickBot="1">
      <c r="B48" s="373"/>
      <c r="C48" s="370"/>
      <c r="D48" s="25"/>
      <c r="E48" s="66"/>
      <c r="F48" s="159"/>
      <c r="G48" s="160"/>
      <c r="H48" s="103"/>
      <c r="I48" s="113">
        <f t="shared" si="2"/>
        <v>0</v>
      </c>
      <c r="J48" s="135"/>
      <c r="K48" s="135"/>
      <c r="M48" s="84">
        <v>3</v>
      </c>
      <c r="N48" s="81">
        <f>SUM(O14:Z14)</f>
        <v>0</v>
      </c>
      <c r="O48" s="82">
        <f>SUM(O19:Z19)</f>
        <v>0</v>
      </c>
      <c r="P48" s="82">
        <f>SUM(O24:Z24)</f>
        <v>0</v>
      </c>
      <c r="Q48" s="82">
        <f>SUM(O29:Z29)</f>
        <v>0</v>
      </c>
      <c r="R48" s="82">
        <f>SUM(O34:Z34)</f>
        <v>0</v>
      </c>
      <c r="S48" s="291">
        <f t="shared" si="0"/>
        <v>0</v>
      </c>
      <c r="Z48" s="84">
        <v>3</v>
      </c>
      <c r="AA48" s="81">
        <f>SUM(AB14:AM14)</f>
        <v>0</v>
      </c>
      <c r="AB48" s="82">
        <f>SUM(AB19:AM19)</f>
        <v>0</v>
      </c>
      <c r="AC48" s="82">
        <f>SUM(AB24:AM24)</f>
        <v>0</v>
      </c>
      <c r="AD48" s="82">
        <f>SUM(AB29:AM29)</f>
        <v>0</v>
      </c>
      <c r="AE48" s="82">
        <f>SUM(AB34:AM34)</f>
        <v>0</v>
      </c>
      <c r="AF48" s="310">
        <f t="shared" si="1"/>
        <v>0</v>
      </c>
      <c r="AK48" s="96"/>
      <c r="AL48" s="90"/>
    </row>
    <row r="49" spans="2:32" ht="16.5" thickTop="1" thickBot="1">
      <c r="B49" s="372" t="s">
        <v>0</v>
      </c>
      <c r="C49" s="375" t="s">
        <v>27</v>
      </c>
      <c r="D49" s="10"/>
      <c r="E49" s="67"/>
      <c r="F49" s="161"/>
      <c r="G49" s="162"/>
      <c r="H49" s="100"/>
      <c r="I49" s="111">
        <f t="shared" si="2"/>
        <v>0</v>
      </c>
      <c r="J49" s="135"/>
      <c r="K49" s="135"/>
      <c r="Z49" s="88"/>
    </row>
    <row r="50" spans="2:32" ht="16.5" customHeight="1" thickBot="1">
      <c r="B50" s="373"/>
      <c r="C50" s="370"/>
      <c r="D50" s="11"/>
      <c r="E50" s="64"/>
      <c r="F50" s="155"/>
      <c r="G50" s="158"/>
      <c r="H50" s="101"/>
      <c r="I50" s="112">
        <f t="shared" si="2"/>
        <v>0</v>
      </c>
      <c r="J50" s="135"/>
      <c r="K50" s="135"/>
      <c r="M50" s="363" t="s">
        <v>50</v>
      </c>
      <c r="N50" s="364"/>
      <c r="O50" s="364"/>
      <c r="P50" s="364"/>
      <c r="Q50" s="364"/>
      <c r="R50" s="364"/>
      <c r="S50" s="365"/>
      <c r="Z50" s="363" t="s">
        <v>52</v>
      </c>
      <c r="AA50" s="364"/>
      <c r="AB50" s="364"/>
      <c r="AC50" s="364"/>
      <c r="AD50" s="364"/>
      <c r="AE50" s="364"/>
      <c r="AF50" s="365"/>
    </row>
    <row r="51" spans="2:32" ht="15.75" thickBot="1">
      <c r="B51" s="373"/>
      <c r="C51" s="370"/>
      <c r="D51" s="11"/>
      <c r="E51" s="64"/>
      <c r="F51" s="155"/>
      <c r="G51" s="158"/>
      <c r="H51" s="101"/>
      <c r="I51" s="112">
        <f t="shared" si="2"/>
        <v>0</v>
      </c>
      <c r="J51" s="135"/>
      <c r="K51" s="135"/>
      <c r="M51" s="286"/>
      <c r="N51" s="283" t="s">
        <v>17</v>
      </c>
      <c r="O51" s="283" t="s">
        <v>0</v>
      </c>
      <c r="P51" s="283" t="s">
        <v>22</v>
      </c>
      <c r="Q51" s="283" t="s">
        <v>23</v>
      </c>
      <c r="R51" s="284" t="s">
        <v>62</v>
      </c>
      <c r="S51" s="293" t="s">
        <v>94</v>
      </c>
      <c r="Z51" s="305"/>
      <c r="AA51" s="283" t="s">
        <v>17</v>
      </c>
      <c r="AB51" s="283" t="s">
        <v>0</v>
      </c>
      <c r="AC51" s="283" t="s">
        <v>22</v>
      </c>
      <c r="AD51" s="283" t="s">
        <v>23</v>
      </c>
      <c r="AE51" s="284" t="s">
        <v>62</v>
      </c>
      <c r="AF51" s="313" t="s">
        <v>94</v>
      </c>
    </row>
    <row r="52" spans="2:32">
      <c r="B52" s="373"/>
      <c r="C52" s="370"/>
      <c r="D52" s="12"/>
      <c r="E52" s="65"/>
      <c r="F52" s="157"/>
      <c r="G52" s="158"/>
      <c r="H52" s="101"/>
      <c r="I52" s="112">
        <f t="shared" si="2"/>
        <v>0</v>
      </c>
      <c r="J52" s="135"/>
      <c r="K52" s="135"/>
      <c r="M52" s="83">
        <v>7</v>
      </c>
      <c r="N52" s="106">
        <f>N44*$K10</f>
        <v>0</v>
      </c>
      <c r="O52" s="107">
        <f>O44*$K15</f>
        <v>0</v>
      </c>
      <c r="P52" s="107">
        <f>P44*$K20</f>
        <v>0</v>
      </c>
      <c r="Q52" s="107">
        <f>Q44*$K25</f>
        <v>0</v>
      </c>
      <c r="R52" s="297">
        <f>R44*$K30</f>
        <v>0</v>
      </c>
      <c r="S52" s="298">
        <f>S44*$K35</f>
        <v>0</v>
      </c>
      <c r="Z52" s="83">
        <v>7</v>
      </c>
      <c r="AA52" s="106">
        <f>AA44*$K10</f>
        <v>0</v>
      </c>
      <c r="AB52" s="107">
        <f>AB44*$K15</f>
        <v>0</v>
      </c>
      <c r="AC52" s="107">
        <f>AC44*$K20</f>
        <v>0</v>
      </c>
      <c r="AD52" s="107">
        <f>AD44*$K25</f>
        <v>0</v>
      </c>
      <c r="AE52" s="316">
        <f>AE44*$K30</f>
        <v>0</v>
      </c>
      <c r="AF52" s="317">
        <f>AF44*$K35</f>
        <v>0</v>
      </c>
    </row>
    <row r="53" spans="2:32" ht="15.75" thickBot="1">
      <c r="B53" s="374"/>
      <c r="C53" s="376"/>
      <c r="D53" s="13"/>
      <c r="E53" s="68"/>
      <c r="F53" s="163"/>
      <c r="G53" s="164"/>
      <c r="H53" s="165"/>
      <c r="I53" s="139">
        <f>SUM(E53:F53)</f>
        <v>0</v>
      </c>
      <c r="J53" s="135"/>
      <c r="K53" s="135"/>
      <c r="M53" s="83">
        <v>6</v>
      </c>
      <c r="N53" s="85">
        <f>N45*$K11</f>
        <v>0</v>
      </c>
      <c r="O53" s="95">
        <f>O45*$K16</f>
        <v>0</v>
      </c>
      <c r="P53" s="95">
        <f>P45*$K21</f>
        <v>0</v>
      </c>
      <c r="Q53" s="95">
        <f>Q45*$K26</f>
        <v>0</v>
      </c>
      <c r="R53" s="294">
        <f>R45*$K31</f>
        <v>0</v>
      </c>
      <c r="S53" s="299">
        <f t="shared" ref="S53:S56" si="3">S45*$K36</f>
        <v>0</v>
      </c>
      <c r="Z53" s="83">
        <v>6</v>
      </c>
      <c r="AA53" s="85">
        <f>AA45*$K11</f>
        <v>0</v>
      </c>
      <c r="AB53" s="95">
        <f>AB45*$K16</f>
        <v>0</v>
      </c>
      <c r="AC53" s="95">
        <f>AC45*$K21</f>
        <v>0</v>
      </c>
      <c r="AD53" s="95">
        <f>AD45*$K26</f>
        <v>0</v>
      </c>
      <c r="AE53" s="314">
        <f>AE45*$K31</f>
        <v>0</v>
      </c>
      <c r="AF53" s="318">
        <f t="shared" ref="AF53:AF56" si="4">AF45*$K36</f>
        <v>0</v>
      </c>
    </row>
    <row r="54" spans="2:32" ht="15.75" thickTop="1">
      <c r="B54" s="372" t="s">
        <v>22</v>
      </c>
      <c r="C54" s="375" t="s">
        <v>28</v>
      </c>
      <c r="D54" s="10"/>
      <c r="E54" s="67"/>
      <c r="F54" s="161"/>
      <c r="G54" s="156"/>
      <c r="H54" s="99"/>
      <c r="I54" s="110">
        <f t="shared" si="2"/>
        <v>0</v>
      </c>
      <c r="J54" s="135"/>
      <c r="K54" s="135"/>
      <c r="M54" s="83">
        <v>5</v>
      </c>
      <c r="N54" s="85">
        <f>N46*$K12</f>
        <v>0</v>
      </c>
      <c r="O54" s="95">
        <f>O46*$K17</f>
        <v>0</v>
      </c>
      <c r="P54" s="95">
        <f>P46*$K22</f>
        <v>0</v>
      </c>
      <c r="Q54" s="95">
        <f>Q46*$K27</f>
        <v>0</v>
      </c>
      <c r="R54" s="294">
        <f>R46*$K32</f>
        <v>0</v>
      </c>
      <c r="S54" s="299">
        <f t="shared" si="3"/>
        <v>0</v>
      </c>
      <c r="Z54" s="83">
        <v>5</v>
      </c>
      <c r="AA54" s="85">
        <f>AA46*$K12</f>
        <v>0</v>
      </c>
      <c r="AB54" s="95">
        <f>AB46*$K17</f>
        <v>0</v>
      </c>
      <c r="AC54" s="95">
        <f>AC46*$K22</f>
        <v>0</v>
      </c>
      <c r="AD54" s="95">
        <f>AD46*$K27</f>
        <v>0</v>
      </c>
      <c r="AE54" s="314">
        <f>AE46*$K32</f>
        <v>0</v>
      </c>
      <c r="AF54" s="318">
        <f t="shared" si="4"/>
        <v>0</v>
      </c>
    </row>
    <row r="55" spans="2:32">
      <c r="B55" s="373"/>
      <c r="C55" s="370"/>
      <c r="D55" s="11"/>
      <c r="E55" s="64"/>
      <c r="F55" s="155"/>
      <c r="G55" s="158"/>
      <c r="H55" s="101"/>
      <c r="I55" s="112">
        <f t="shared" si="2"/>
        <v>0</v>
      </c>
      <c r="J55" s="135"/>
      <c r="K55" s="135"/>
      <c r="M55" s="83">
        <v>4</v>
      </c>
      <c r="N55" s="85">
        <f>N47*$K13</f>
        <v>0</v>
      </c>
      <c r="O55" s="95">
        <f>O47*$K18</f>
        <v>0</v>
      </c>
      <c r="P55" s="95">
        <f>P47*$K23</f>
        <v>0</v>
      </c>
      <c r="Q55" s="95">
        <f>Q47*$K28</f>
        <v>0</v>
      </c>
      <c r="R55" s="294">
        <f>R47*$K33</f>
        <v>0</v>
      </c>
      <c r="S55" s="299">
        <f t="shared" si="3"/>
        <v>0</v>
      </c>
      <c r="Z55" s="83">
        <v>4</v>
      </c>
      <c r="AA55" s="85">
        <f>AA47*$K13</f>
        <v>0</v>
      </c>
      <c r="AB55" s="95">
        <f>AB47*$K18</f>
        <v>0</v>
      </c>
      <c r="AC55" s="95">
        <f>AC47*$K23</f>
        <v>0</v>
      </c>
      <c r="AD55" s="95">
        <f>AD47*$K28</f>
        <v>0</v>
      </c>
      <c r="AE55" s="314">
        <f>AE47*$K33</f>
        <v>0</v>
      </c>
      <c r="AF55" s="318">
        <f t="shared" si="4"/>
        <v>0</v>
      </c>
    </row>
    <row r="56" spans="2:32" ht="15.75" thickBot="1">
      <c r="B56" s="373"/>
      <c r="C56" s="370"/>
      <c r="D56" s="11"/>
      <c r="E56" s="64"/>
      <c r="F56" s="155"/>
      <c r="G56" s="158"/>
      <c r="H56" s="101"/>
      <c r="I56" s="112">
        <f t="shared" si="2"/>
        <v>0</v>
      </c>
      <c r="J56" s="135"/>
      <c r="K56" s="135"/>
      <c r="M56" s="84">
        <v>3</v>
      </c>
      <c r="N56" s="86">
        <f>N48*$K14</f>
        <v>0</v>
      </c>
      <c r="O56" s="104">
        <f>O48*$K19</f>
        <v>0</v>
      </c>
      <c r="P56" s="104">
        <f>P48*$K24</f>
        <v>0</v>
      </c>
      <c r="Q56" s="104">
        <f>Q48*$K29</f>
        <v>0</v>
      </c>
      <c r="R56" s="295">
        <f>R48*$K34</f>
        <v>0</v>
      </c>
      <c r="S56" s="300">
        <f t="shared" si="3"/>
        <v>0</v>
      </c>
      <c r="Z56" s="84">
        <v>3</v>
      </c>
      <c r="AA56" s="86">
        <f>AA48*$K14</f>
        <v>0</v>
      </c>
      <c r="AB56" s="104">
        <f>AB48*$K19</f>
        <v>0</v>
      </c>
      <c r="AC56" s="104">
        <f>AC48*$K24</f>
        <v>0</v>
      </c>
      <c r="AD56" s="104">
        <f>AD48*$K29</f>
        <v>0</v>
      </c>
      <c r="AE56" s="315">
        <f>AE48*$K34</f>
        <v>0</v>
      </c>
      <c r="AF56" s="319">
        <f t="shared" si="4"/>
        <v>0</v>
      </c>
    </row>
    <row r="57" spans="2:32" ht="16.5" thickBot="1">
      <c r="B57" s="373"/>
      <c r="C57" s="370"/>
      <c r="D57" s="12"/>
      <c r="E57" s="65"/>
      <c r="F57" s="157"/>
      <c r="G57" s="158"/>
      <c r="H57" s="101"/>
      <c r="I57" s="112">
        <f t="shared" si="2"/>
        <v>0</v>
      </c>
      <c r="J57" s="135"/>
      <c r="K57" s="135"/>
      <c r="M57" s="91" t="s">
        <v>51</v>
      </c>
      <c r="N57" s="104">
        <f>SUM(N52:N56)</f>
        <v>0</v>
      </c>
      <c r="O57" s="104">
        <f>SUM(O52:O56)</f>
        <v>0</v>
      </c>
      <c r="P57" s="104">
        <f t="shared" ref="P57:Q57" si="5">SUM(P52:P56)</f>
        <v>0</v>
      </c>
      <c r="Q57" s="104">
        <f t="shared" si="5"/>
        <v>0</v>
      </c>
      <c r="R57" s="105">
        <f>SUM(R52:R56)</f>
        <v>0</v>
      </c>
      <c r="S57" s="296">
        <f>SUM(S52:S56)</f>
        <v>0</v>
      </c>
      <c r="Z57" s="91" t="s">
        <v>51</v>
      </c>
      <c r="AA57" s="108">
        <f>SUM(AA52:AA56)</f>
        <v>0</v>
      </c>
      <c r="AB57" s="108">
        <f t="shared" ref="AB57:AD57" si="6">SUM(AB52:AB56)</f>
        <v>0</v>
      </c>
      <c r="AC57" s="108">
        <f t="shared" si="6"/>
        <v>0</v>
      </c>
      <c r="AD57" s="108">
        <f t="shared" si="6"/>
        <v>0</v>
      </c>
      <c r="AE57" s="69">
        <f>SUM(AE52:AE56)</f>
        <v>0</v>
      </c>
      <c r="AF57" s="311">
        <f>SUM(AF52:AF56)</f>
        <v>0</v>
      </c>
    </row>
    <row r="58" spans="2:32" ht="15.75" thickBot="1">
      <c r="B58" s="374"/>
      <c r="C58" s="376"/>
      <c r="D58" s="13"/>
      <c r="E58" s="68"/>
      <c r="F58" s="163"/>
      <c r="G58" s="160"/>
      <c r="H58" s="103"/>
      <c r="I58" s="113">
        <f t="shared" si="2"/>
        <v>0</v>
      </c>
      <c r="J58" s="135"/>
      <c r="K58" s="135"/>
    </row>
    <row r="59" spans="2:32" ht="16.5" thickTop="1" thickBot="1">
      <c r="B59" s="372" t="s">
        <v>23</v>
      </c>
      <c r="C59" s="375" t="s">
        <v>30</v>
      </c>
      <c r="D59" s="10"/>
      <c r="E59" s="67"/>
      <c r="F59" s="161"/>
      <c r="G59" s="156"/>
      <c r="H59" s="99"/>
      <c r="I59" s="110">
        <f t="shared" si="2"/>
        <v>0</v>
      </c>
      <c r="J59" s="135"/>
      <c r="K59" s="135"/>
    </row>
    <row r="60" spans="2:32" ht="16.5" customHeight="1" thickBot="1">
      <c r="B60" s="373"/>
      <c r="C60" s="370"/>
      <c r="D60" s="11"/>
      <c r="E60" s="64"/>
      <c r="F60" s="155"/>
      <c r="G60" s="158"/>
      <c r="H60" s="101"/>
      <c r="I60" s="112">
        <f t="shared" si="2"/>
        <v>0</v>
      </c>
      <c r="J60" s="135"/>
      <c r="K60" s="135"/>
      <c r="N60" s="363" t="s">
        <v>54</v>
      </c>
      <c r="O60" s="364"/>
      <c r="P60" s="364"/>
      <c r="Q60" s="364"/>
      <c r="R60" s="364"/>
      <c r="S60" s="365"/>
    </row>
    <row r="61" spans="2:32" ht="15.75" thickBot="1">
      <c r="B61" s="373"/>
      <c r="C61" s="370"/>
      <c r="D61" s="11"/>
      <c r="E61" s="64"/>
      <c r="F61" s="155"/>
      <c r="G61" s="158"/>
      <c r="H61" s="101"/>
      <c r="I61" s="112">
        <f>SUM(E61:F61)</f>
        <v>0</v>
      </c>
      <c r="J61" s="135"/>
      <c r="K61" s="135"/>
      <c r="M61" s="88"/>
      <c r="N61" s="92" t="s">
        <v>17</v>
      </c>
      <c r="O61" s="93" t="s">
        <v>0</v>
      </c>
      <c r="P61" s="93" t="s">
        <v>22</v>
      </c>
      <c r="Q61" s="93" t="s">
        <v>23</v>
      </c>
      <c r="R61" s="94" t="s">
        <v>62</v>
      </c>
      <c r="S61" s="292" t="s">
        <v>94</v>
      </c>
    </row>
    <row r="62" spans="2:32" ht="15.75" thickBot="1">
      <c r="B62" s="373"/>
      <c r="C62" s="370"/>
      <c r="D62" s="12"/>
      <c r="E62" s="65"/>
      <c r="F62" s="157"/>
      <c r="G62" s="158"/>
      <c r="H62" s="101"/>
      <c r="I62" s="112">
        <f t="shared" si="2"/>
        <v>0</v>
      </c>
      <c r="J62" s="135"/>
      <c r="K62" s="135"/>
      <c r="N62" s="86">
        <f t="shared" ref="N62:S62" si="7">N57+AA57</f>
        <v>0</v>
      </c>
      <c r="O62" s="104">
        <f t="shared" si="7"/>
        <v>0</v>
      </c>
      <c r="P62" s="104">
        <f t="shared" si="7"/>
        <v>0</v>
      </c>
      <c r="Q62" s="104">
        <f t="shared" si="7"/>
        <v>0</v>
      </c>
      <c r="R62" s="105">
        <f t="shared" si="7"/>
        <v>0</v>
      </c>
      <c r="S62" s="303">
        <f t="shared" si="7"/>
        <v>0</v>
      </c>
    </row>
    <row r="63" spans="2:32" ht="15.75" thickBot="1">
      <c r="B63" s="374"/>
      <c r="C63" s="376"/>
      <c r="D63" s="13"/>
      <c r="E63" s="68"/>
      <c r="F63" s="163"/>
      <c r="G63" s="160"/>
      <c r="H63" s="103"/>
      <c r="I63" s="113">
        <f t="shared" si="2"/>
        <v>0</v>
      </c>
      <c r="J63" s="135"/>
      <c r="K63" s="135"/>
    </row>
    <row r="64" spans="2:32" ht="16.5" thickTop="1" thickBot="1">
      <c r="B64" s="366" t="s">
        <v>62</v>
      </c>
      <c r="C64" s="369" t="s">
        <v>1</v>
      </c>
      <c r="D64" s="97"/>
      <c r="E64" s="98"/>
      <c r="F64" s="166"/>
      <c r="G64" s="162"/>
      <c r="H64" s="100"/>
      <c r="I64" s="111">
        <f t="shared" si="2"/>
        <v>0</v>
      </c>
      <c r="J64" s="135"/>
      <c r="K64" s="135"/>
    </row>
    <row r="65" spans="1:39" ht="16.5" customHeight="1" thickBot="1">
      <c r="B65" s="367"/>
      <c r="C65" s="370"/>
      <c r="D65" s="11"/>
      <c r="E65" s="64"/>
      <c r="F65" s="155"/>
      <c r="G65" s="158"/>
      <c r="H65" s="101"/>
      <c r="I65" s="112">
        <f t="shared" si="2"/>
        <v>0</v>
      </c>
      <c r="J65" s="135"/>
      <c r="K65" s="135"/>
      <c r="N65" s="363" t="s">
        <v>55</v>
      </c>
      <c r="O65" s="364"/>
      <c r="P65" s="364"/>
      <c r="Q65" s="364"/>
      <c r="R65" s="364"/>
      <c r="S65" s="365"/>
    </row>
    <row r="66" spans="1:39" ht="15.75" thickBot="1">
      <c r="B66" s="367"/>
      <c r="C66" s="370"/>
      <c r="D66" s="11"/>
      <c r="E66" s="64"/>
      <c r="F66" s="155"/>
      <c r="G66" s="158"/>
      <c r="H66" s="101"/>
      <c r="I66" s="112">
        <f>SUM(E66:F66)</f>
        <v>0</v>
      </c>
      <c r="J66" s="135"/>
      <c r="K66" s="135"/>
      <c r="N66" s="92" t="s">
        <v>17</v>
      </c>
      <c r="O66" s="93" t="s">
        <v>0</v>
      </c>
      <c r="P66" s="93" t="s">
        <v>22</v>
      </c>
      <c r="Q66" s="93" t="s">
        <v>23</v>
      </c>
      <c r="R66" s="94" t="s">
        <v>62</v>
      </c>
      <c r="S66" s="292" t="s">
        <v>94</v>
      </c>
    </row>
    <row r="67" spans="1:39" ht="15.75" thickBot="1">
      <c r="B67" s="367"/>
      <c r="C67" s="370"/>
      <c r="D67" s="12"/>
      <c r="E67" s="65"/>
      <c r="F67" s="157"/>
      <c r="G67" s="158"/>
      <c r="H67" s="101"/>
      <c r="I67" s="112">
        <f t="shared" si="2"/>
        <v>0</v>
      </c>
      <c r="J67" s="135"/>
      <c r="K67" s="135"/>
      <c r="N67" s="87">
        <f>N62+SUM(I46:I48)</f>
        <v>0</v>
      </c>
      <c r="O67" s="108">
        <f>O62+SUM(I49:I53)</f>
        <v>0</v>
      </c>
      <c r="P67" s="108">
        <f>P62+SUM(I54:I58)</f>
        <v>0</v>
      </c>
      <c r="Q67" s="108">
        <f>Q62+SUM(I59:I63)</f>
        <v>0</v>
      </c>
      <c r="R67" s="69">
        <f>R62+SUM(I64:I68)</f>
        <v>0</v>
      </c>
      <c r="S67" s="301">
        <f>S62+SUM(I69:I73)</f>
        <v>0</v>
      </c>
    </row>
    <row r="68" spans="1:39" ht="15.75" customHeight="1" thickBot="1">
      <c r="B68" s="368"/>
      <c r="C68" s="371"/>
      <c r="D68" s="196"/>
      <c r="E68" s="102"/>
      <c r="F68" s="197"/>
      <c r="G68" s="160"/>
      <c r="H68" s="103"/>
      <c r="I68" s="113">
        <f t="shared" si="2"/>
        <v>0</v>
      </c>
      <c r="J68" s="135"/>
      <c r="K68" s="135"/>
    </row>
    <row r="69" spans="1:39" ht="16.5" thickTop="1" thickBot="1">
      <c r="A69" s="220"/>
      <c r="B69" s="354" t="s">
        <v>94</v>
      </c>
      <c r="C69" s="357" t="s">
        <v>96</v>
      </c>
      <c r="D69" s="268"/>
      <c r="E69" s="269"/>
      <c r="F69" s="279"/>
      <c r="G69" s="278"/>
      <c r="H69" s="270"/>
      <c r="I69" s="282">
        <f t="shared" si="2"/>
        <v>0</v>
      </c>
      <c r="J69" s="262"/>
      <c r="K69" s="262"/>
      <c r="L69" s="220"/>
      <c r="M69" s="220"/>
      <c r="N69" s="220"/>
      <c r="O69" s="220"/>
      <c r="P69" s="220"/>
      <c r="Q69" s="220"/>
      <c r="R69" s="220"/>
      <c r="S69" s="220"/>
      <c r="T69" s="220"/>
      <c r="U69" s="220"/>
      <c r="V69" s="220"/>
      <c r="W69" s="220"/>
      <c r="X69" s="220"/>
      <c r="Y69" s="220"/>
      <c r="Z69" s="220"/>
      <c r="AA69" s="220"/>
      <c r="AB69" s="220"/>
      <c r="AC69" s="220"/>
      <c r="AD69" s="220"/>
      <c r="AE69" s="220"/>
      <c r="AF69" s="220"/>
      <c r="AG69" s="220"/>
      <c r="AH69" s="220"/>
      <c r="AI69" s="220"/>
      <c r="AJ69" s="220"/>
      <c r="AK69" s="220"/>
      <c r="AL69" s="220"/>
      <c r="AM69" s="220"/>
    </row>
    <row r="70" spans="1:39" ht="15.75" thickBot="1">
      <c r="A70" s="220"/>
      <c r="B70" s="355"/>
      <c r="C70" s="358"/>
      <c r="D70" s="263"/>
      <c r="E70" s="265"/>
      <c r="F70" s="274"/>
      <c r="G70" s="276"/>
      <c r="H70" s="271"/>
      <c r="I70" s="282">
        <f t="shared" si="2"/>
        <v>0</v>
      </c>
      <c r="J70" s="262"/>
      <c r="K70" s="262"/>
      <c r="L70" s="220"/>
      <c r="M70" s="220"/>
      <c r="N70" s="220"/>
      <c r="O70" s="220"/>
      <c r="P70" s="220"/>
      <c r="Q70" s="220"/>
      <c r="R70" s="220"/>
      <c r="S70" s="220"/>
      <c r="T70" s="220"/>
      <c r="U70" s="220"/>
      <c r="V70" s="220"/>
      <c r="W70" s="220"/>
      <c r="X70" s="220"/>
      <c r="Y70" s="220"/>
      <c r="Z70" s="220"/>
      <c r="AA70" s="220"/>
      <c r="AB70" s="220"/>
      <c r="AC70" s="220"/>
      <c r="AD70" s="220"/>
      <c r="AE70" s="220"/>
      <c r="AF70" s="220"/>
      <c r="AG70" s="220"/>
      <c r="AH70" s="220"/>
      <c r="AI70" s="220"/>
      <c r="AJ70" s="220"/>
      <c r="AK70" s="220"/>
      <c r="AL70" s="220"/>
      <c r="AM70" s="220"/>
    </row>
    <row r="71" spans="1:39" ht="15.75" thickBot="1">
      <c r="A71" s="220"/>
      <c r="B71" s="355"/>
      <c r="C71" s="358"/>
      <c r="D71" s="263"/>
      <c r="E71" s="265"/>
      <c r="F71" s="274"/>
      <c r="G71" s="276"/>
      <c r="H71" s="271"/>
      <c r="I71" s="282">
        <f t="shared" si="2"/>
        <v>0</v>
      </c>
      <c r="J71" s="262"/>
      <c r="K71" s="262"/>
      <c r="L71" s="220"/>
      <c r="M71" s="220"/>
      <c r="N71" s="220"/>
      <c r="O71" s="220"/>
      <c r="P71" s="220"/>
      <c r="Q71" s="220"/>
      <c r="R71" s="220"/>
      <c r="S71" s="220"/>
      <c r="T71" s="220"/>
      <c r="U71" s="220"/>
      <c r="V71" s="220"/>
      <c r="W71" s="220"/>
      <c r="X71" s="220"/>
      <c r="Y71" s="220"/>
      <c r="Z71" s="220"/>
      <c r="AA71" s="220"/>
      <c r="AB71" s="220"/>
      <c r="AC71" s="220"/>
      <c r="AD71" s="220"/>
      <c r="AE71" s="220"/>
      <c r="AF71" s="220"/>
      <c r="AG71" s="220"/>
      <c r="AH71" s="220"/>
      <c r="AI71" s="220"/>
      <c r="AJ71" s="220"/>
      <c r="AK71" s="220"/>
      <c r="AL71" s="220"/>
      <c r="AM71" s="220"/>
    </row>
    <row r="72" spans="1:39" ht="15.75" customHeight="1" thickBot="1">
      <c r="A72" s="220"/>
      <c r="B72" s="355"/>
      <c r="C72" s="358"/>
      <c r="D72" s="264"/>
      <c r="E72" s="266"/>
      <c r="F72" s="275"/>
      <c r="G72" s="276"/>
      <c r="H72" s="271"/>
      <c r="I72" s="282">
        <f t="shared" si="2"/>
        <v>0</v>
      </c>
      <c r="J72" s="262"/>
      <c r="K72" s="262"/>
      <c r="L72" s="220"/>
      <c r="M72" s="220"/>
      <c r="N72" s="220"/>
      <c r="O72" s="220"/>
      <c r="P72" s="220"/>
      <c r="Q72" s="220"/>
      <c r="R72" s="220"/>
      <c r="S72" s="220"/>
      <c r="T72" s="220"/>
      <c r="U72" s="220"/>
      <c r="V72" s="220"/>
      <c r="W72" s="220"/>
      <c r="X72" s="220"/>
      <c r="Y72" s="220"/>
      <c r="Z72" s="220"/>
      <c r="AA72" s="220"/>
      <c r="AB72" s="220"/>
      <c r="AC72" s="220"/>
      <c r="AD72" s="220"/>
      <c r="AE72" s="220"/>
      <c r="AF72" s="220"/>
      <c r="AG72" s="220"/>
      <c r="AH72" s="220"/>
      <c r="AI72" s="220"/>
      <c r="AJ72" s="220"/>
      <c r="AK72" s="220"/>
      <c r="AL72" s="220"/>
      <c r="AM72" s="220"/>
    </row>
    <row r="73" spans="1:39" ht="15.75" thickBot="1">
      <c r="A73" s="220"/>
      <c r="B73" s="356"/>
      <c r="C73" s="359"/>
      <c r="D73" s="280"/>
      <c r="E73" s="272"/>
      <c r="F73" s="281"/>
      <c r="G73" s="277"/>
      <c r="H73" s="273"/>
      <c r="I73" s="282">
        <f t="shared" si="2"/>
        <v>0</v>
      </c>
      <c r="J73" s="262"/>
      <c r="K73" s="262"/>
      <c r="L73" s="220"/>
      <c r="M73" s="220"/>
      <c r="N73" s="220"/>
      <c r="O73" s="220"/>
      <c r="P73" s="220"/>
      <c r="Q73" s="220"/>
      <c r="R73" s="220"/>
      <c r="S73" s="220"/>
      <c r="T73" s="220"/>
      <c r="U73" s="220"/>
      <c r="V73" s="220"/>
      <c r="W73" s="220"/>
      <c r="X73" s="220"/>
      <c r="Y73" s="220"/>
      <c r="Z73" s="220"/>
      <c r="AA73" s="220"/>
      <c r="AB73" s="220"/>
      <c r="AC73" s="220"/>
      <c r="AD73" s="220"/>
      <c r="AE73" s="220"/>
      <c r="AF73" s="220"/>
      <c r="AG73" s="220"/>
      <c r="AH73" s="220"/>
      <c r="AI73" s="220"/>
      <c r="AJ73" s="220"/>
      <c r="AK73" s="220"/>
      <c r="AL73" s="220"/>
      <c r="AM73" s="220"/>
    </row>
  </sheetData>
  <mergeCells count="41">
    <mergeCell ref="Z42:AF42"/>
    <mergeCell ref="Z50:AF50"/>
    <mergeCell ref="I8:J8"/>
    <mergeCell ref="K8:L8"/>
    <mergeCell ref="D8:H8"/>
    <mergeCell ref="AB8:AM8"/>
    <mergeCell ref="AB41:AH41"/>
    <mergeCell ref="O8:Z8"/>
    <mergeCell ref="B6:G6"/>
    <mergeCell ref="B5:G5"/>
    <mergeCell ref="B15:B19"/>
    <mergeCell ref="C15:C19"/>
    <mergeCell ref="B20:B24"/>
    <mergeCell ref="C20:C24"/>
    <mergeCell ref="B8:C8"/>
    <mergeCell ref="B10:B14"/>
    <mergeCell ref="C10:C14"/>
    <mergeCell ref="C44:C48"/>
    <mergeCell ref="B25:B29"/>
    <mergeCell ref="C25:C29"/>
    <mergeCell ref="B30:B34"/>
    <mergeCell ref="C30:C34"/>
    <mergeCell ref="B42:C42"/>
    <mergeCell ref="B35:B39"/>
    <mergeCell ref="C35:C39"/>
    <mergeCell ref="B69:B73"/>
    <mergeCell ref="C69:C73"/>
    <mergeCell ref="M42:S42"/>
    <mergeCell ref="M50:S50"/>
    <mergeCell ref="N60:S60"/>
    <mergeCell ref="N65:S65"/>
    <mergeCell ref="B64:B68"/>
    <mergeCell ref="C64:C68"/>
    <mergeCell ref="B59:B63"/>
    <mergeCell ref="C59:C63"/>
    <mergeCell ref="D42:F42"/>
    <mergeCell ref="B49:B53"/>
    <mergeCell ref="C49:C53"/>
    <mergeCell ref="B54:B58"/>
    <mergeCell ref="C54:C58"/>
    <mergeCell ref="B44:B48"/>
  </mergeCells>
  <conditionalFormatting sqref="AB20:AM20">
    <cfRule type="cellIs" dxfId="27" priority="4" stopIfTrue="1" operator="lessThan">
      <formula>0.01</formula>
    </cfRule>
  </conditionalFormatting>
  <conditionalFormatting sqref="O10:Z11 O13:Z14">
    <cfRule type="cellIs" dxfId="26" priority="51" stopIfTrue="1" operator="lessThan">
      <formula>0.01</formula>
    </cfRule>
  </conditionalFormatting>
  <conditionalFormatting sqref="O12:Z12">
    <cfRule type="cellIs" dxfId="25" priority="50" stopIfTrue="1" operator="lessThan">
      <formula>0.01</formula>
    </cfRule>
  </conditionalFormatting>
  <conditionalFormatting sqref="O16:Z16 O18:Z19">
    <cfRule type="cellIs" dxfId="24" priority="49" stopIfTrue="1" operator="lessThan">
      <formula>0.01</formula>
    </cfRule>
  </conditionalFormatting>
  <conditionalFormatting sqref="O17:Z17">
    <cfRule type="cellIs" dxfId="23" priority="48" stopIfTrue="1" operator="lessThan">
      <formula>0.01</formula>
    </cfRule>
  </conditionalFormatting>
  <conditionalFormatting sqref="O26:Z26 O28:Z29">
    <cfRule type="cellIs" dxfId="22" priority="45" stopIfTrue="1" operator="lessThan">
      <formula>0.01</formula>
    </cfRule>
  </conditionalFormatting>
  <conditionalFormatting sqref="O21:Z21 O23:Z24">
    <cfRule type="cellIs" dxfId="21" priority="47" stopIfTrue="1" operator="lessThan">
      <formula>0.01</formula>
    </cfRule>
  </conditionalFormatting>
  <conditionalFormatting sqref="O22:Z22">
    <cfRule type="cellIs" dxfId="20" priority="46" stopIfTrue="1" operator="lessThan">
      <formula>0.01</formula>
    </cfRule>
  </conditionalFormatting>
  <conditionalFormatting sqref="O27:Z27">
    <cfRule type="cellIs" dxfId="19" priority="44" stopIfTrue="1" operator="lessThan">
      <formula>0.01</formula>
    </cfRule>
  </conditionalFormatting>
  <conditionalFormatting sqref="O31:Z31 O33:Z34">
    <cfRule type="cellIs" dxfId="18" priority="41" stopIfTrue="1" operator="lessThan">
      <formula>0.01</formula>
    </cfRule>
  </conditionalFormatting>
  <conditionalFormatting sqref="O15:Z15">
    <cfRule type="cellIs" dxfId="17" priority="39" stopIfTrue="1" operator="lessThan">
      <formula>0.01</formula>
    </cfRule>
  </conditionalFormatting>
  <conditionalFormatting sqref="O32:Z32">
    <cfRule type="cellIs" dxfId="16" priority="40" stopIfTrue="1" operator="lessThan">
      <formula>0.01</formula>
    </cfRule>
  </conditionalFormatting>
  <conditionalFormatting sqref="AB30:AM30">
    <cfRule type="cellIs" dxfId="15" priority="1" stopIfTrue="1" operator="lessThan">
      <formula>0.01</formula>
    </cfRule>
  </conditionalFormatting>
  <conditionalFormatting sqref="O20:Z20">
    <cfRule type="cellIs" dxfId="14" priority="38" stopIfTrue="1" operator="lessThan">
      <formula>0.01</formula>
    </cfRule>
  </conditionalFormatting>
  <conditionalFormatting sqref="O25:Z25">
    <cfRule type="cellIs" dxfId="13" priority="37" stopIfTrue="1" operator="lessThan">
      <formula>0.01</formula>
    </cfRule>
  </conditionalFormatting>
  <conditionalFormatting sqref="O30:Z30">
    <cfRule type="cellIs" dxfId="12" priority="35" stopIfTrue="1" operator="lessThan">
      <formula>0.01</formula>
    </cfRule>
  </conditionalFormatting>
  <conditionalFormatting sqref="AB10:AM11 AB13:AM14">
    <cfRule type="cellIs" dxfId="11" priority="17" stopIfTrue="1" operator="lessThan">
      <formula>0.01</formula>
    </cfRule>
  </conditionalFormatting>
  <conditionalFormatting sqref="AB12:AM12">
    <cfRule type="cellIs" dxfId="10" priority="16" stopIfTrue="1" operator="lessThan">
      <formula>0.01</formula>
    </cfRule>
  </conditionalFormatting>
  <conditionalFormatting sqref="AB16:AM16 AB18:AM19">
    <cfRule type="cellIs" dxfId="9" priority="15" stopIfTrue="1" operator="lessThan">
      <formula>0.01</formula>
    </cfRule>
  </conditionalFormatting>
  <conditionalFormatting sqref="AB17:AM17">
    <cfRule type="cellIs" dxfId="8" priority="14" stopIfTrue="1" operator="lessThan">
      <formula>0.01</formula>
    </cfRule>
  </conditionalFormatting>
  <conditionalFormatting sqref="AB26:AM26 AB28:AM29">
    <cfRule type="cellIs" dxfId="7" priority="11" stopIfTrue="1" operator="lessThan">
      <formula>0.01</formula>
    </cfRule>
  </conditionalFormatting>
  <conditionalFormatting sqref="AB21:AM21 AB23:AM24">
    <cfRule type="cellIs" dxfId="6" priority="13" stopIfTrue="1" operator="lessThan">
      <formula>0.01</formula>
    </cfRule>
  </conditionalFormatting>
  <conditionalFormatting sqref="AB22:AM22">
    <cfRule type="cellIs" dxfId="5" priority="12" stopIfTrue="1" operator="lessThan">
      <formula>0.01</formula>
    </cfRule>
  </conditionalFormatting>
  <conditionalFormatting sqref="AB27:AM27">
    <cfRule type="cellIs" dxfId="4" priority="10" stopIfTrue="1" operator="lessThan">
      <formula>0.01</formula>
    </cfRule>
  </conditionalFormatting>
  <conditionalFormatting sqref="AB31:AM31 AB33:AM34">
    <cfRule type="cellIs" dxfId="3" priority="7" stopIfTrue="1" operator="lessThan">
      <formula>0.01</formula>
    </cfRule>
  </conditionalFormatting>
  <conditionalFormatting sqref="AB15:AM15">
    <cfRule type="cellIs" dxfId="2" priority="5" stopIfTrue="1" operator="lessThan">
      <formula>0.01</formula>
    </cfRule>
  </conditionalFormatting>
  <conditionalFormatting sqref="AB32:AM32">
    <cfRule type="cellIs" dxfId="1" priority="6" stopIfTrue="1" operator="lessThan">
      <formula>0.01</formula>
    </cfRule>
  </conditionalFormatting>
  <conditionalFormatting sqref="AB25:AM25">
    <cfRule type="cellIs" dxfId="0" priority="3" stopIfTrue="1" operator="lessThan">
      <formula>0.01</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Notes</vt:lpstr>
      <vt:lpstr>Summary</vt:lpstr>
      <vt:lpstr>fee percentage</vt:lpstr>
      <vt:lpstr>Task Schedule</vt:lpstr>
      <vt:lpstr>Resource Cost Schedule</vt:lpstr>
    </vt:vector>
  </TitlesOfParts>
  <Company>Highways Agency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Vaughan, Charlotte</dc:creator>
  <cp:lastModifiedBy>Bryant, Lee</cp:lastModifiedBy>
  <dcterms:created xsi:type="dcterms:W3CDTF">2017-10-23T12:48:53Z</dcterms:created>
  <dcterms:modified xsi:type="dcterms:W3CDTF">2018-01-16T12:19:13Z</dcterms:modified>
</cp:coreProperties>
</file>