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10155" firstSheet="1" activeTab="5"/>
  </bookViews>
  <sheets>
    <sheet name="Instructions on using the Prici" sheetId="1" r:id="rId1"/>
    <sheet name="Rental Charges" sheetId="2" r:id="rId2"/>
    <sheet name="Insurance Charges" sheetId="3" r:id="rId3"/>
    <sheet name="Additional Charges " sheetId="4" r:id="rId4"/>
    <sheet name="Volume Data" sheetId="5" r:id="rId5"/>
    <sheet name="Evaluation total" sheetId="6" r:id="rId6"/>
  </sheets>
  <definedNames>
    <definedName name="_xlnm.Print_Area" localSheetId="3">'Additional Charges '!$A$2:$H$60</definedName>
    <definedName name="_xlnm.Print_Area" localSheetId="5">'Evaluation total'!$A$1:$U$97</definedName>
    <definedName name="_xlnm.Print_Area" localSheetId="2">'Insurance Charges'!$A$1:$K$42</definedName>
  </definedNames>
  <calcPr fullCalcOnLoad="1"/>
</workbook>
</file>

<file path=xl/sharedStrings.xml><?xml version="1.0" encoding="utf-8"?>
<sst xmlns="http://schemas.openxmlformats.org/spreadsheetml/2006/main" count="785" uniqueCount="199">
  <si>
    <t>Group</t>
  </si>
  <si>
    <t>Vehicle Category</t>
  </si>
  <si>
    <t>SIPP</t>
  </si>
  <si>
    <t>Example
(for illustrative purposes only)</t>
  </si>
  <si>
    <t>CO2 Target</t>
  </si>
  <si>
    <t>1 To 2 Days</t>
  </si>
  <si>
    <t>3 To 6 Days</t>
  </si>
  <si>
    <t>7 To 27 Days</t>
  </si>
  <si>
    <t>28 Days +</t>
  </si>
  <si>
    <t>56 Days +</t>
  </si>
  <si>
    <t>90 Days +</t>
  </si>
  <si>
    <t>6 Months +</t>
  </si>
  <si>
    <t>A</t>
  </si>
  <si>
    <t>Mini</t>
  </si>
  <si>
    <t>MCMN</t>
  </si>
  <si>
    <t>Peugeot 107 or equivalent</t>
  </si>
  <si>
    <t>&lt;130 g/Km</t>
  </si>
  <si>
    <t>B</t>
  </si>
  <si>
    <t>Economy</t>
  </si>
  <si>
    <t>ECMR</t>
  </si>
  <si>
    <t>Opel/Vauxhall Corsa or equivalent</t>
  </si>
  <si>
    <t>C</t>
  </si>
  <si>
    <t>Compact</t>
  </si>
  <si>
    <t>CDMR</t>
  </si>
  <si>
    <t>Citroen C4, Ford Focus or equivalent</t>
  </si>
  <si>
    <t>D</t>
  </si>
  <si>
    <t>Intermediate</t>
  </si>
  <si>
    <t>IDMR</t>
  </si>
  <si>
    <t>VW Passat, Ford Mondeo or equivalent</t>
  </si>
  <si>
    <t>E</t>
  </si>
  <si>
    <t>Standard</t>
  </si>
  <si>
    <t>SDMR</t>
  </si>
  <si>
    <t>Peugeot 407 or equivalent</t>
  </si>
  <si>
    <t>F</t>
  </si>
  <si>
    <t>Fullsize</t>
  </si>
  <si>
    <t>FDMR</t>
  </si>
  <si>
    <t>Saab 9-3 or equivalent</t>
  </si>
  <si>
    <t>G</t>
  </si>
  <si>
    <t>Premium</t>
  </si>
  <si>
    <t>PDMR</t>
  </si>
  <si>
    <t>Mercedes E280 or equivalent</t>
  </si>
  <si>
    <t>Ca</t>
  </si>
  <si>
    <t>Economy Hybrid</t>
  </si>
  <si>
    <t>EXAR</t>
  </si>
  <si>
    <t>Honda Jazz or equivalent</t>
  </si>
  <si>
    <t>H</t>
  </si>
  <si>
    <t>CDAR</t>
  </si>
  <si>
    <t>Citroen C4 or equivalent</t>
  </si>
  <si>
    <t>I</t>
  </si>
  <si>
    <t>IDAR</t>
  </si>
  <si>
    <t>VW Passat or equivalent</t>
  </si>
  <si>
    <t>J</t>
  </si>
  <si>
    <t>SDAR</t>
  </si>
  <si>
    <t>K</t>
  </si>
  <si>
    <t>FDAR</t>
  </si>
  <si>
    <t>L</t>
  </si>
  <si>
    <t>PDAR</t>
  </si>
  <si>
    <t>M</t>
  </si>
  <si>
    <t>Luxury</t>
  </si>
  <si>
    <t>LDAR</t>
  </si>
  <si>
    <t>Audi A8 or equivalent</t>
  </si>
  <si>
    <t>O</t>
  </si>
  <si>
    <t>CWMR</t>
  </si>
  <si>
    <t>P</t>
  </si>
  <si>
    <t>IWMR</t>
  </si>
  <si>
    <t>Q</t>
  </si>
  <si>
    <t>Compact (Auto)</t>
  </si>
  <si>
    <t>CWAR</t>
  </si>
  <si>
    <t>R</t>
  </si>
  <si>
    <t>Intermediate (Auto)</t>
  </si>
  <si>
    <t>IWAR</t>
  </si>
  <si>
    <t>S</t>
  </si>
  <si>
    <t>Small - 7 Seat</t>
  </si>
  <si>
    <t>IVMR</t>
  </si>
  <si>
    <t>VW Touran, Renault Scienic or equivalent</t>
  </si>
  <si>
    <t>T</t>
  </si>
  <si>
    <t>Large - 7 Seat</t>
  </si>
  <si>
    <t>FVMR</t>
  </si>
  <si>
    <t>Ford Galaxy, Renault Espace or equivalent</t>
  </si>
  <si>
    <t>4S</t>
  </si>
  <si>
    <t>Small</t>
  </si>
  <si>
    <t>Land Rover Freelander or equivalent</t>
  </si>
  <si>
    <t>4M</t>
  </si>
  <si>
    <t>Medium</t>
  </si>
  <si>
    <t>Land Rover Discovery or equivalent</t>
  </si>
  <si>
    <t>4L</t>
  </si>
  <si>
    <t>Large</t>
  </si>
  <si>
    <t>Land Rover Range Rover or equivalent</t>
  </si>
  <si>
    <t>CDV2</t>
  </si>
  <si>
    <t>Car Derived Van</t>
  </si>
  <si>
    <t>Citroen Berlingo, Peugeot Partner, Vauxhall Astravan or equivalent</t>
  </si>
  <si>
    <t>V1</t>
  </si>
  <si>
    <t>Small Panel Van</t>
  </si>
  <si>
    <t>Vauxhall Combo, Ford Connect or equivalent</t>
  </si>
  <si>
    <t>V2</t>
  </si>
  <si>
    <t>Medium Panel Van</t>
  </si>
  <si>
    <t>Ford Transit 280 SWB, Volkswagen Transporter or equivalent</t>
  </si>
  <si>
    <t>V3</t>
  </si>
  <si>
    <t>Large Panel Van</t>
  </si>
  <si>
    <t>Ford Transit 350 LWB, Volkswagen LT35 or equivalent</t>
  </si>
  <si>
    <t>V4</t>
  </si>
  <si>
    <t>4 Metre Vans</t>
  </si>
  <si>
    <t>Iveco Daily, Mercedes Sprinter or equivalent</t>
  </si>
  <si>
    <t>V6</t>
  </si>
  <si>
    <t>Luton Box Van with Tail Lift</t>
  </si>
  <si>
    <t>Ford Transit Luton Tail Lift or equivalent</t>
  </si>
  <si>
    <t>Rental Period - Cost Per Day (£)</t>
  </si>
  <si>
    <t>Type</t>
  </si>
  <si>
    <t>Manual</t>
  </si>
  <si>
    <t>Automatic</t>
  </si>
  <si>
    <t>Estate</t>
  </si>
  <si>
    <t>MPV</t>
  </si>
  <si>
    <t xml:space="preserve">4x4
</t>
  </si>
  <si>
    <t>SWB/LWB VAN/4M VAN</t>
  </si>
  <si>
    <t>All rates are the maximum rate which may be reduced at further competition</t>
  </si>
  <si>
    <t>Category</t>
  </si>
  <si>
    <t>Collision
Damage
Waiver</t>
  </si>
  <si>
    <t>One Way Hire surcharge
(£ per booking)</t>
  </si>
  <si>
    <t>Petrol - additional pence per litre over pump price</t>
  </si>
  <si>
    <t>Diesel - additional pence per litre over pump price</t>
  </si>
  <si>
    <t>Out of hours delivery cost</t>
  </si>
  <si>
    <t>Charge 
(£ per booking)</t>
  </si>
  <si>
    <t xml:space="preserve">Monday - Friday </t>
  </si>
  <si>
    <t xml:space="preserve">Saturday </t>
  </si>
  <si>
    <t xml:space="preserve">Sunday </t>
  </si>
  <si>
    <t>Towbar equipped
surcharge (£/day)</t>
  </si>
  <si>
    <t>Flashing Beacon (magnetic mount)
surcharge (£/day)</t>
  </si>
  <si>
    <t>Satellite Navigation System (£/day)</t>
  </si>
  <si>
    <t>Delivery/Collection Charge equal to or less than 10 miles from nearest supplier Depot  (£)</t>
  </si>
  <si>
    <t>Charge for fitment of Lynx Hand Controls (£/day)</t>
  </si>
  <si>
    <t>State replenishment fuel Charge per litre if a Vehicle is returned with less fuel than when delivered (in addition to pump price)
(pence per litre)</t>
  </si>
  <si>
    <t>Charge per pick up or drop off at an Airport or a Railway Station (£)</t>
  </si>
  <si>
    <t>Administration Charge for processing Speeding, Parking Fines, Congestion Charging etc  (£)</t>
  </si>
  <si>
    <t>Charge for DVLA driver check (£)</t>
  </si>
  <si>
    <t>Charge for loss of keys (£)</t>
  </si>
  <si>
    <t>Charge for Recovering a Hire Vehicle from Europe (£)</t>
  </si>
  <si>
    <t>Additional Charge (per day) to Take Hire Vehicle to Europe (£)</t>
  </si>
  <si>
    <t>Volume for Evaluation Purposes Only</t>
  </si>
  <si>
    <t>Evaluation totals</t>
  </si>
  <si>
    <t>Total Hire</t>
  </si>
  <si>
    <t>Insurance charges</t>
  </si>
  <si>
    <t>No of rentals (for Evaluation Purposes only)</t>
  </si>
  <si>
    <t>Delivery/Collection Charge greater than 10 miles from nearest supplier Depot (£)</t>
  </si>
  <si>
    <t>Cancellation cost of a Hire Booking when less than 2 hours notice has been given (£) - (this shall not exceed 1 day's rental)</t>
  </si>
  <si>
    <t>Peugeot 107 or Vauxhall Adam,</t>
  </si>
  <si>
    <t>Opel/Vauxhall Corsa or equivalent,VW polo</t>
  </si>
  <si>
    <t>Opel Astra,Citroen C4, Ford Focus or equivalent</t>
  </si>
  <si>
    <t>VW CC,Citroen C5,Peugeot 407 or equivalent</t>
  </si>
  <si>
    <t>BMW 3er,Mercedes Benz C Klasse,Saab 9-3 or equivalent</t>
  </si>
  <si>
    <t>BMW 520,Mercedes E280 or equivalent</t>
  </si>
  <si>
    <t>Land Rover Discovery or Nissan X-Trail 2.0,OUTLANDER 2.2 G</t>
  </si>
  <si>
    <t>Land Rover Range Rover or Land Rover R/RoverSport,BMW 3.0</t>
  </si>
  <si>
    <t>VW Passat 2.0 TDI,Peugeot 407 or equivalent</t>
  </si>
  <si>
    <t>VW Touran, Renault Scenic or equivalent</t>
  </si>
  <si>
    <t>Toyota Prius,VW GOLF 2000 or equivalent</t>
  </si>
  <si>
    <t>Insurance Charge Per Day (£)</t>
  </si>
  <si>
    <t xml:space="preserve">Fully Comprehensive
</t>
  </si>
  <si>
    <t>Fully Comprehensive
Excess
(£ per claim)</t>
  </si>
  <si>
    <t>Third Party, 
Fire and Theft</t>
  </si>
  <si>
    <t>Third Party, 
Fire and Theft
Excess
(£ per claim)</t>
  </si>
  <si>
    <t>Collision Damage Waiver number of days</t>
  </si>
  <si>
    <t>Collision 
Damage 
Waiver
(£ Excess per claim)</t>
  </si>
  <si>
    <t>Collision
Damage
Waiver £ per day</t>
  </si>
  <si>
    <t>State replenishment fuel Charge per litre if a Vehicle is returned with less fuel than when delivered (in addition to pump price)
(pence per litre)</t>
  </si>
  <si>
    <t xml:space="preserve">Diesel </t>
  </si>
  <si>
    <t xml:space="preserve">Petrol </t>
  </si>
  <si>
    <t>Insurance Charges</t>
  </si>
  <si>
    <t>Grand Total</t>
  </si>
  <si>
    <t>Out of hours delivery charge</t>
  </si>
  <si>
    <t>Additional costs.</t>
  </si>
  <si>
    <t>Additional Cost Totals</t>
  </si>
  <si>
    <t>Additional Charges</t>
  </si>
  <si>
    <t>Lot 1: UK Vehicle Hire: Passenger Car’s Hire, Light Commercial Vehicles (LCV) Hire, General on road 4 x 4s Vehicles Hire.</t>
  </si>
  <si>
    <t>Supplier Name</t>
  </si>
  <si>
    <t>Supplier Contact</t>
  </si>
  <si>
    <t>Abortive Collection/Delivery Charge</t>
  </si>
  <si>
    <t>Charge for Fitment of Roofrack</t>
  </si>
  <si>
    <t>Airport Hire Surcharge
(£)</t>
  </si>
  <si>
    <t>Charge for Fitment of Roofrack(£/day)</t>
  </si>
  <si>
    <t>Abortive Collection/Delivery Charge (limited to a maximum of a day hire charge)</t>
  </si>
  <si>
    <t>Additional pence per litre over pump price(£0.00)</t>
  </si>
  <si>
    <t>Auto</t>
  </si>
  <si>
    <t>Electric Car</t>
  </si>
  <si>
    <t>Nissan leaf</t>
  </si>
  <si>
    <t>Electric car</t>
  </si>
  <si>
    <t>Nissan Leaf</t>
  </si>
  <si>
    <t>EL</t>
  </si>
  <si>
    <t>MXAR</t>
  </si>
  <si>
    <t>CKMR</t>
  </si>
  <si>
    <t>SFWD</t>
  </si>
  <si>
    <t>IFWD</t>
  </si>
  <si>
    <t>FFWD</t>
  </si>
  <si>
    <t>SKMR</t>
  </si>
  <si>
    <t>IKMR</t>
  </si>
  <si>
    <t>FKMR</t>
  </si>
  <si>
    <t>PKMR</t>
  </si>
  <si>
    <t>Large Panel van</t>
  </si>
  <si>
    <t>EV</t>
  </si>
  <si>
    <t>Electric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</si>
</sst>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_-* #,##0_-;\-* #,##0_-;_-* &quot;-&quot;??_-;_-@_-"/>
    <numFmt numFmtId="167" formatCode="&quot;£&quot;#,##0"/>
    <numFmt numFmtId="168" formatCode="&quot;£&quot;#,##0.00"/>
    <numFmt numFmtId="169" formatCode="&quot;Yes&quot;;&quot;Yes&quot;;&quot;No&quot;"/>
    <numFmt numFmtId="170" formatCode="&quot;True&quot;;&quot;True&quot;;&quot;False&quot;"/>
    <numFmt numFmtId="171" formatCode="&quot;On&quot;;&quot;On&quot;;&quot;Off&quot;"/>
    <numFmt numFmtId="172" formatCode="[$€-2]\ #,##0.00_);[Red]\([$€-2]\ #,##0.00\)"/>
  </numFmts>
  <fonts count="62">
    <font>
      <sz val="11"/>
      <color theme="1"/>
      <name val="Calibri"/>
      <family val="2"/>
    </font>
    <font>
      <sz val="11"/>
      <color indexed="8"/>
      <name val="Calibri"/>
      <family val="2"/>
    </font>
    <font>
      <sz val="10"/>
      <name val="Arial"/>
      <family val="2"/>
    </font>
    <font>
      <b/>
      <sz val="10"/>
      <name val="Arial"/>
      <family val="2"/>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sz val="12"/>
      <name val="Arial"/>
      <family val="2"/>
    </font>
    <font>
      <b/>
      <sz val="12"/>
      <name val="Arial"/>
      <family val="2"/>
    </font>
    <font>
      <sz val="12"/>
      <color indexed="61"/>
      <name val="Arial"/>
      <family val="2"/>
    </font>
    <font>
      <b/>
      <u val="single"/>
      <sz val="14"/>
      <name val="Arial"/>
      <family val="2"/>
    </font>
    <font>
      <u val="single"/>
      <sz val="11"/>
      <color indexed="20"/>
      <name val="Calibri"/>
      <family val="2"/>
    </font>
    <font>
      <u val="single"/>
      <sz val="11"/>
      <color indexed="12"/>
      <name val="Calibri"/>
      <family val="2"/>
    </font>
    <font>
      <b/>
      <sz val="14"/>
      <color indexed="8"/>
      <name val="Arial"/>
      <family val="2"/>
    </font>
    <font>
      <sz val="11"/>
      <color indexed="8"/>
      <name val="Arial"/>
      <family val="2"/>
    </font>
    <font>
      <b/>
      <sz val="11"/>
      <color indexed="8"/>
      <name val="Arial"/>
      <family val="2"/>
    </font>
    <font>
      <b/>
      <sz val="10"/>
      <color indexed="8"/>
      <name val="Calibri"/>
      <family val="2"/>
    </font>
    <font>
      <sz val="10"/>
      <color indexed="8"/>
      <name val="Calibri"/>
      <family val="2"/>
    </font>
    <font>
      <b/>
      <sz val="16"/>
      <color indexed="8"/>
      <name val="Calibri"/>
      <family val="2"/>
    </font>
    <font>
      <sz val="10"/>
      <color indexed="8"/>
      <name val="Verdana"/>
      <family val="2"/>
    </font>
    <font>
      <b/>
      <sz val="11"/>
      <name val="Calibri"/>
      <family val="2"/>
    </font>
    <font>
      <b/>
      <u val="single"/>
      <sz val="11"/>
      <color indexed="8"/>
      <name val="Arial"/>
      <family val="0"/>
    </font>
    <font>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b/>
      <sz val="16"/>
      <color theme="1"/>
      <name val="Calibri"/>
      <family val="2"/>
    </font>
    <font>
      <sz val="10"/>
      <color rgb="FF000000"/>
      <name val="Verdana"/>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1" tint="0.04998999834060669"/>
        <bgColor indexed="64"/>
      </patternFill>
    </fill>
    <fill>
      <patternFill patternType="solid">
        <fgColor indexed="13"/>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D3F9B7"/>
        <bgColor indexed="64"/>
      </patternFill>
    </fill>
    <fill>
      <patternFill patternType="solid">
        <fgColor theme="3" tint="0.7999799847602844"/>
        <bgColor indexed="64"/>
      </patternFill>
    </fill>
    <fill>
      <patternFill patternType="solid">
        <fgColor rgb="FFFFFF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thin"/>
      <bottom style="thin"/>
    </border>
    <border>
      <left/>
      <right/>
      <top style="thin"/>
      <bottom style="thin"/>
    </border>
    <border>
      <left style="medium"/>
      <right style="medium"/>
      <top style="thin"/>
      <bottom style="medium"/>
    </border>
    <border>
      <left/>
      <right/>
      <top style="thin"/>
      <bottom style="medium"/>
    </border>
    <border>
      <left style="medium"/>
      <right style="medium"/>
      <top style="thin"/>
      <bottom/>
    </border>
    <border>
      <left/>
      <right/>
      <top style="thin"/>
      <bottom/>
    </border>
    <border>
      <left>
        <color indexed="63"/>
      </left>
      <right/>
      <top style="medium"/>
      <bottom style="thin"/>
    </border>
    <border>
      <left style="medium"/>
      <right style="medium"/>
      <top style="medium"/>
      <bottom/>
    </border>
    <border>
      <left/>
      <right/>
      <top style="medium"/>
      <bottom/>
    </border>
    <border>
      <left style="thin"/>
      <right style="thin"/>
      <top style="thin"/>
      <bottom style="thin"/>
    </border>
    <border>
      <left style="thin"/>
      <right style="thin"/>
      <top>
        <color indexed="63"/>
      </top>
      <bottom style="thin"/>
    </border>
    <border>
      <left style="thin"/>
      <right style="thin"/>
      <top style="medium"/>
      <bottom style="thin"/>
    </border>
    <border>
      <left style="medium"/>
      <right style="medium"/>
      <top style="medium"/>
      <bottom style="thin"/>
    </border>
    <border>
      <left style="thin"/>
      <right style="thin"/>
      <top style="thin"/>
      <bottom style="medium"/>
    </border>
    <border>
      <left style="thin"/>
      <right style="thin"/>
      <top style="thin"/>
      <bottom>
        <color indexed="63"/>
      </bottom>
    </border>
    <border>
      <left style="medium"/>
      <right/>
      <top style="medium"/>
      <bottom/>
    </border>
    <border>
      <left/>
      <right/>
      <top/>
      <bottom style="thin"/>
    </border>
    <border>
      <left style="medium"/>
      <right style="medium"/>
      <top/>
      <bottom style="thin"/>
    </border>
    <border>
      <left style="medium"/>
      <right style="medium"/>
      <top/>
      <bottom/>
    </border>
    <border>
      <left/>
      <right/>
      <top/>
      <bottom style="medium"/>
    </border>
    <border>
      <left style="medium"/>
      <right style="medium"/>
      <top/>
      <bottom style="medium"/>
    </border>
    <border>
      <left style="medium"/>
      <right/>
      <top/>
      <bottom/>
    </border>
    <border>
      <left/>
      <right style="medium"/>
      <top/>
      <bottom/>
    </border>
    <border>
      <left style="medium"/>
      <right style="medium"/>
      <top style="medium"/>
      <bottom style="medium"/>
    </border>
    <border>
      <left/>
      <right/>
      <top style="medium"/>
      <bottom style="medium"/>
    </border>
    <border>
      <left style="medium"/>
      <right/>
      <top/>
      <bottom style="medium"/>
    </border>
    <border>
      <left style="medium"/>
      <right>
        <color indexed="63"/>
      </right>
      <top style="thin"/>
      <bottom/>
    </border>
    <border>
      <left>
        <color indexed="63"/>
      </left>
      <right style="medium"/>
      <top style="thin"/>
      <bottom>
        <color indexed="63"/>
      </bottom>
    </border>
    <border>
      <left/>
      <right style="thin"/>
      <top style="thin"/>
      <bottom style="thin"/>
    </border>
    <border>
      <left style="thin"/>
      <right/>
      <top style="thin"/>
      <bottom style="thin"/>
    </border>
    <border>
      <left style="medium"/>
      <right/>
      <top style="medium"/>
      <bottom style="thin"/>
    </border>
    <border>
      <left style="thin"/>
      <right style="medium"/>
      <top style="thin"/>
      <bottom style="thin"/>
    </border>
    <border>
      <left/>
      <right style="medium"/>
      <top style="medium"/>
      <bottom/>
    </border>
    <border>
      <left/>
      <right style="medium"/>
      <top/>
      <bottom style="medium"/>
    </border>
    <border>
      <left>
        <color indexed="63"/>
      </left>
      <right style="thin"/>
      <top>
        <color indexed="63"/>
      </top>
      <bottom style="thin"/>
    </border>
    <border>
      <left style="thin"/>
      <right style="medium"/>
      <top style="medium"/>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top style="medium"/>
      <bottom style="medium"/>
    </border>
    <border>
      <left>
        <color indexed="63"/>
      </left>
      <right style="medium"/>
      <top style="thin"/>
      <bottom style="thin"/>
    </border>
    <border>
      <left/>
      <right style="dotted"/>
      <top style="thin"/>
      <bottom style="thin"/>
    </border>
    <border>
      <left/>
      <right style="medium"/>
      <top style="medium"/>
      <bottom style="medium"/>
    </border>
    <border>
      <left/>
      <right style="thick"/>
      <top style="medium"/>
      <bottom style="medium"/>
    </border>
    <border>
      <left>
        <color indexed="63"/>
      </left>
      <right style="thin"/>
      <top style="medium"/>
      <bottom style="medium"/>
    </border>
    <border>
      <left style="medium"/>
      <right/>
      <top/>
      <bottom style="thin"/>
    </border>
    <border>
      <left>
        <color indexed="63"/>
      </left>
      <right style="medium"/>
      <top>
        <color indexed="63"/>
      </top>
      <bottom style="thin"/>
    </border>
    <border>
      <left/>
      <right style="thin"/>
      <top style="medium"/>
      <bottom style="thin"/>
    </border>
    <border>
      <left style="medium"/>
      <right style="thin"/>
      <top style="thin"/>
      <bottom style="thin"/>
    </border>
    <border>
      <left style="medium"/>
      <right style="thin"/>
      <top style="thin"/>
      <bottom style="medium"/>
    </border>
    <border>
      <left style="medium"/>
      <right/>
      <top style="thin"/>
      <bottom style="thin"/>
    </border>
  </borders>
  <cellStyleXfs count="3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39" fillId="2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9" fillId="2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9"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9" fillId="30"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9" fillId="32"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39"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39"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39"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39" fillId="40"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9" fillId="4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9"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40" fillId="4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41" fillId="45" borderId="1" applyNumberFormat="0" applyAlignment="0" applyProtection="0"/>
    <xf numFmtId="0" fontId="15" fillId="46" borderId="2" applyNumberFormat="0" applyAlignment="0" applyProtection="0"/>
    <xf numFmtId="0" fontId="15" fillId="46" borderId="2" applyNumberFormat="0" applyAlignment="0" applyProtection="0"/>
    <xf numFmtId="0" fontId="15" fillId="46" borderId="2" applyNumberFormat="0" applyAlignment="0" applyProtection="0"/>
    <xf numFmtId="0" fontId="15" fillId="46" borderId="2" applyNumberFormat="0" applyAlignment="0" applyProtection="0"/>
    <xf numFmtId="0" fontId="42" fillId="47" borderId="3"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46"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47" fillId="0" borderId="7"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48" fillId="0" borderId="9"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13" fillId="13" borderId="2" applyNumberFormat="0" applyAlignment="0" applyProtection="0"/>
    <xf numFmtId="0" fontId="51"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52"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53" fillId="45" borderId="15" applyNumberFormat="0" applyAlignment="0" applyProtection="0"/>
    <xf numFmtId="0" fontId="14" fillId="46" borderId="16" applyNumberFormat="0" applyAlignment="0" applyProtection="0"/>
    <xf numFmtId="0" fontId="14" fillId="46" borderId="16" applyNumberFormat="0" applyAlignment="0" applyProtection="0"/>
    <xf numFmtId="0" fontId="14" fillId="46" borderId="16" applyNumberFormat="0" applyAlignment="0" applyProtection="0"/>
    <xf numFmtId="0" fontId="14"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5"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332">
    <xf numFmtId="0" fontId="0" fillId="0" borderId="0" xfId="0" applyFont="1" applyAlignment="1">
      <alignment/>
    </xf>
    <xf numFmtId="0" fontId="3" fillId="0" borderId="0" xfId="0" applyFont="1" applyFill="1" applyBorder="1" applyAlignment="1" applyProtection="1">
      <alignment horizontal="center" vertical="center" wrapText="1"/>
      <protection/>
    </xf>
    <xf numFmtId="8" fontId="2" fillId="0" borderId="0" xfId="0" applyNumberFormat="1" applyFont="1" applyFill="1" applyBorder="1" applyAlignment="1" applyProtection="1">
      <alignment horizontal="center" vertical="center" wrapText="1"/>
      <protection locked="0"/>
    </xf>
    <xf numFmtId="44" fontId="2" fillId="30" borderId="19" xfId="216" applyFont="1" applyFill="1" applyBorder="1" applyAlignment="1" applyProtection="1">
      <alignment horizontal="center"/>
      <protection locked="0"/>
    </xf>
    <xf numFmtId="44" fontId="2" fillId="30" borderId="20" xfId="216" applyFont="1" applyFill="1" applyBorder="1" applyAlignment="1" applyProtection="1">
      <alignment horizontal="center"/>
      <protection locked="0"/>
    </xf>
    <xf numFmtId="44" fontId="2" fillId="30" borderId="21" xfId="216" applyFont="1" applyFill="1" applyBorder="1" applyAlignment="1" applyProtection="1">
      <alignment horizontal="center"/>
      <protection locked="0"/>
    </xf>
    <xf numFmtId="44" fontId="2" fillId="30" borderId="22" xfId="216" applyFont="1" applyFill="1" applyBorder="1" applyAlignment="1" applyProtection="1">
      <alignment horizontal="center"/>
      <protection locked="0"/>
    </xf>
    <xf numFmtId="44" fontId="2" fillId="30" borderId="23" xfId="216" applyFont="1" applyFill="1" applyBorder="1" applyAlignment="1" applyProtection="1">
      <alignment horizontal="center"/>
      <protection locked="0"/>
    </xf>
    <xf numFmtId="44" fontId="2" fillId="30" borderId="24" xfId="216" applyFont="1" applyFill="1" applyBorder="1" applyAlignment="1" applyProtection="1">
      <alignment horizontal="center"/>
      <protection locked="0"/>
    </xf>
    <xf numFmtId="0" fontId="2" fillId="55" borderId="25" xfId="266" applyFont="1" applyFill="1" applyBorder="1" applyAlignment="1" applyProtection="1">
      <alignment horizontal="center"/>
      <protection/>
    </xf>
    <xf numFmtId="0" fontId="2" fillId="55" borderId="22" xfId="266" applyFont="1" applyFill="1" applyBorder="1" applyAlignment="1" applyProtection="1">
      <alignment horizontal="center"/>
      <protection/>
    </xf>
    <xf numFmtId="0" fontId="2" fillId="55" borderId="20" xfId="266" applyFont="1" applyFill="1" applyBorder="1" applyAlignment="1" applyProtection="1">
      <alignment horizontal="center"/>
      <protection/>
    </xf>
    <xf numFmtId="0" fontId="2" fillId="55" borderId="24" xfId="266" applyFont="1" applyFill="1" applyBorder="1" applyAlignment="1" applyProtection="1">
      <alignment horizontal="center"/>
      <protection/>
    </xf>
    <xf numFmtId="0" fontId="2" fillId="55" borderId="22" xfId="266" applyFont="1" applyFill="1" applyBorder="1" applyAlignment="1" applyProtection="1">
      <alignment/>
      <protection/>
    </xf>
    <xf numFmtId="0" fontId="5" fillId="56" borderId="26" xfId="266" applyFont="1" applyFill="1" applyBorder="1" applyAlignment="1" applyProtection="1">
      <alignment horizontal="center"/>
      <protection/>
    </xf>
    <xf numFmtId="0" fontId="5" fillId="56" borderId="27" xfId="266" applyFont="1" applyFill="1" applyBorder="1" applyAlignment="1" applyProtection="1">
      <alignment horizontal="center"/>
      <protection/>
    </xf>
    <xf numFmtId="0" fontId="5" fillId="56" borderId="26" xfId="266" applyFont="1" applyFill="1" applyBorder="1" applyAlignment="1" applyProtection="1">
      <alignment horizontal="center" wrapText="1"/>
      <protection/>
    </xf>
    <xf numFmtId="0" fontId="2" fillId="57" borderId="28" xfId="266" applyFont="1" applyFill="1" applyBorder="1" applyAlignment="1" applyProtection="1">
      <alignment horizontal="center"/>
      <protection/>
    </xf>
    <xf numFmtId="0" fontId="2" fillId="57" borderId="28" xfId="266" applyFont="1" applyFill="1" applyBorder="1" applyAlignment="1" applyProtection="1">
      <alignment horizontal="center" wrapText="1"/>
      <protection/>
    </xf>
    <xf numFmtId="0" fontId="2" fillId="57" borderId="28" xfId="266" applyFont="1" applyFill="1" applyBorder="1" applyAlignment="1" applyProtection="1">
      <alignment wrapText="1"/>
      <protection/>
    </xf>
    <xf numFmtId="0" fontId="4" fillId="57" borderId="28" xfId="266" applyNumberFormat="1" applyFont="1" applyFill="1" applyBorder="1" applyAlignment="1" applyProtection="1">
      <alignment horizontal="center" wrapText="1"/>
      <protection/>
    </xf>
    <xf numFmtId="0" fontId="5" fillId="56" borderId="26" xfId="268" applyFont="1" applyFill="1" applyBorder="1" applyAlignment="1" applyProtection="1">
      <alignment horizontal="center" vertical="center"/>
      <protection/>
    </xf>
    <xf numFmtId="0" fontId="5" fillId="19" borderId="26" xfId="266" applyFont="1" applyFill="1" applyBorder="1" applyAlignment="1" applyProtection="1">
      <alignment horizontal="center" wrapText="1"/>
      <protection/>
    </xf>
    <xf numFmtId="0" fontId="5" fillId="19" borderId="27" xfId="266" applyFont="1" applyFill="1" applyBorder="1" applyAlignment="1" applyProtection="1">
      <alignment horizontal="center" wrapText="1"/>
      <protection/>
    </xf>
    <xf numFmtId="0" fontId="2" fillId="57" borderId="29" xfId="266" applyFont="1" applyFill="1" applyBorder="1" applyAlignment="1" applyProtection="1">
      <alignment horizontal="center"/>
      <protection/>
    </xf>
    <xf numFmtId="0" fontId="2" fillId="57" borderId="29" xfId="266" applyFont="1" applyFill="1" applyBorder="1" applyAlignment="1" applyProtection="1">
      <alignment horizontal="center" wrapText="1"/>
      <protection/>
    </xf>
    <xf numFmtId="0" fontId="2" fillId="57" borderId="29" xfId="266" applyFont="1" applyFill="1" applyBorder="1" applyAlignment="1" applyProtection="1">
      <alignment wrapText="1"/>
      <protection/>
    </xf>
    <xf numFmtId="0" fontId="2" fillId="57" borderId="30" xfId="266" applyFont="1" applyFill="1" applyBorder="1" applyAlignment="1" applyProtection="1">
      <alignment horizontal="center"/>
      <protection/>
    </xf>
    <xf numFmtId="0" fontId="2" fillId="57" borderId="30" xfId="266" applyFont="1" applyFill="1" applyBorder="1" applyAlignment="1" applyProtection="1">
      <alignment horizontal="center" wrapText="1"/>
      <protection/>
    </xf>
    <xf numFmtId="0" fontId="2" fillId="57" borderId="30" xfId="266" applyFont="1" applyFill="1" applyBorder="1" applyAlignment="1" applyProtection="1">
      <alignment wrapText="1"/>
      <protection/>
    </xf>
    <xf numFmtId="44" fontId="2" fillId="30" borderId="31" xfId="216" applyFont="1" applyFill="1" applyBorder="1" applyAlignment="1" applyProtection="1">
      <alignment horizontal="center"/>
      <protection locked="0"/>
    </xf>
    <xf numFmtId="44" fontId="2" fillId="30" borderId="25" xfId="216" applyFont="1" applyFill="1" applyBorder="1" applyAlignment="1" applyProtection="1">
      <alignment horizontal="center"/>
      <protection locked="0"/>
    </xf>
    <xf numFmtId="0" fontId="2" fillId="57" borderId="32" xfId="266" applyFont="1" applyFill="1" applyBorder="1" applyAlignment="1" applyProtection="1">
      <alignment horizontal="center"/>
      <protection/>
    </xf>
    <xf numFmtId="0" fontId="2" fillId="57" borderId="32" xfId="266" applyFont="1" applyFill="1" applyBorder="1" applyAlignment="1" applyProtection="1">
      <alignment horizontal="center" wrapText="1"/>
      <protection/>
    </xf>
    <xf numFmtId="0" fontId="2" fillId="57" borderId="32" xfId="266" applyFont="1" applyFill="1" applyBorder="1" applyAlignment="1" applyProtection="1">
      <alignment wrapText="1"/>
      <protection/>
    </xf>
    <xf numFmtId="0" fontId="2" fillId="57" borderId="33" xfId="266" applyFont="1" applyFill="1" applyBorder="1" applyAlignment="1" applyProtection="1">
      <alignment horizontal="center"/>
      <protection/>
    </xf>
    <xf numFmtId="0" fontId="2" fillId="57" borderId="33" xfId="266" applyFont="1" applyFill="1" applyBorder="1" applyAlignment="1" applyProtection="1">
      <alignment horizontal="center" wrapText="1"/>
      <protection/>
    </xf>
    <xf numFmtId="0" fontId="2" fillId="57" borderId="33" xfId="266" applyFont="1" applyFill="1" applyBorder="1" applyAlignment="1" applyProtection="1">
      <alignment wrapText="1"/>
      <protection/>
    </xf>
    <xf numFmtId="0" fontId="4" fillId="57" borderId="32" xfId="266" applyNumberFormat="1" applyFont="1" applyFill="1" applyBorder="1" applyAlignment="1" applyProtection="1">
      <alignment horizontal="center"/>
      <protection/>
    </xf>
    <xf numFmtId="0" fontId="2" fillId="57" borderId="32" xfId="266" applyFont="1" applyFill="1" applyBorder="1" applyAlignment="1" applyProtection="1">
      <alignment/>
      <protection/>
    </xf>
    <xf numFmtId="0" fontId="3" fillId="0" borderId="0" xfId="268" applyFont="1" applyBorder="1" applyAlignment="1" applyProtection="1">
      <alignment horizontal="center" vertical="center" wrapText="1"/>
      <protection/>
    </xf>
    <xf numFmtId="0" fontId="2" fillId="57" borderId="0" xfId="266" applyFont="1" applyFill="1" applyBorder="1" applyAlignment="1" applyProtection="1">
      <alignment horizontal="center"/>
      <protection/>
    </xf>
    <xf numFmtId="0" fontId="4" fillId="57" borderId="0" xfId="266" applyNumberFormat="1" applyFont="1" applyFill="1" applyBorder="1" applyAlignment="1" applyProtection="1">
      <alignment horizontal="center"/>
      <protection/>
    </xf>
    <xf numFmtId="0" fontId="2" fillId="57" borderId="0" xfId="266" applyFont="1" applyFill="1" applyBorder="1" applyAlignment="1" applyProtection="1">
      <alignment/>
      <protection/>
    </xf>
    <xf numFmtId="0" fontId="2" fillId="0" borderId="0" xfId="266" applyFont="1" applyFill="1" applyBorder="1" applyAlignment="1" applyProtection="1">
      <alignment/>
      <protection/>
    </xf>
    <xf numFmtId="0" fontId="5" fillId="58" borderId="34" xfId="266" applyFont="1" applyFill="1" applyBorder="1" applyAlignment="1" applyProtection="1">
      <alignment horizontal="center"/>
      <protection/>
    </xf>
    <xf numFmtId="0" fontId="2" fillId="58" borderId="25" xfId="266" applyFont="1" applyFill="1" applyBorder="1" applyAlignment="1" applyProtection="1">
      <alignment horizontal="center"/>
      <protection/>
    </xf>
    <xf numFmtId="0" fontId="2" fillId="58" borderId="20" xfId="266" applyFont="1" applyFill="1" applyBorder="1" applyAlignment="1" applyProtection="1">
      <alignment horizontal="center"/>
      <protection/>
    </xf>
    <xf numFmtId="0" fontId="2" fillId="58" borderId="22" xfId="266" applyFont="1" applyFill="1" applyBorder="1" applyAlignment="1" applyProtection="1">
      <alignment horizontal="center"/>
      <protection/>
    </xf>
    <xf numFmtId="0" fontId="2" fillId="58" borderId="35" xfId="266" applyFont="1" applyFill="1" applyBorder="1" applyAlignment="1" applyProtection="1">
      <alignment horizontal="center"/>
      <protection/>
    </xf>
    <xf numFmtId="0" fontId="2" fillId="58" borderId="24" xfId="266" applyFont="1" applyFill="1" applyBorder="1" applyAlignment="1" applyProtection="1">
      <alignment horizontal="center"/>
      <protection/>
    </xf>
    <xf numFmtId="0" fontId="2" fillId="58" borderId="0" xfId="266" applyFont="1" applyFill="1" applyBorder="1" applyAlignment="1" applyProtection="1">
      <alignment horizontal="center"/>
      <protection/>
    </xf>
    <xf numFmtId="0" fontId="2" fillId="58" borderId="24" xfId="266" applyFont="1" applyFill="1" applyBorder="1" applyAlignment="1" applyProtection="1">
      <alignment/>
      <protection/>
    </xf>
    <xf numFmtId="0" fontId="2" fillId="58" borderId="22" xfId="266" applyFont="1" applyFill="1" applyBorder="1" applyAlignment="1" applyProtection="1">
      <alignment/>
      <protection/>
    </xf>
    <xf numFmtId="0" fontId="57" fillId="0" borderId="0" xfId="0" applyFont="1" applyAlignment="1" applyProtection="1">
      <alignment/>
      <protection/>
    </xf>
    <xf numFmtId="0" fontId="58" fillId="0" borderId="0" xfId="0" applyFont="1" applyAlignment="1" applyProtection="1">
      <alignment/>
      <protection/>
    </xf>
    <xf numFmtId="0" fontId="0" fillId="0" borderId="0" xfId="0" applyAlignment="1" applyProtection="1">
      <alignment/>
      <protection/>
    </xf>
    <xf numFmtId="0" fontId="59" fillId="0" borderId="0" xfId="0" applyFont="1" applyAlignment="1" applyProtection="1">
      <alignment/>
      <protection/>
    </xf>
    <xf numFmtId="165" fontId="2" fillId="0" borderId="36" xfId="216" applyNumberFormat="1" applyFont="1" applyFill="1" applyBorder="1" applyAlignment="1" applyProtection="1">
      <alignment horizontal="center"/>
      <protection/>
    </xf>
    <xf numFmtId="165" fontId="2" fillId="0" borderId="35" xfId="216" applyNumberFormat="1" applyFont="1" applyFill="1" applyBorder="1" applyAlignment="1" applyProtection="1">
      <alignment horizontal="center"/>
      <protection/>
    </xf>
    <xf numFmtId="165" fontId="2" fillId="0" borderId="37" xfId="216" applyNumberFormat="1" applyFont="1" applyFill="1" applyBorder="1" applyAlignment="1" applyProtection="1">
      <alignment horizontal="center"/>
      <protection/>
    </xf>
    <xf numFmtId="165" fontId="2" fillId="0" borderId="0" xfId="216" applyNumberFormat="1" applyFont="1" applyFill="1" applyBorder="1" applyAlignment="1" applyProtection="1">
      <alignment horizontal="center"/>
      <protection/>
    </xf>
    <xf numFmtId="165" fontId="2" fillId="0" borderId="25" xfId="216" applyNumberFormat="1" applyFont="1" applyFill="1" applyBorder="1" applyAlignment="1" applyProtection="1">
      <alignment horizontal="center"/>
      <protection/>
    </xf>
    <xf numFmtId="165" fontId="2" fillId="0" borderId="31" xfId="216" applyNumberFormat="1" applyFont="1" applyFill="1" applyBorder="1" applyAlignment="1" applyProtection="1">
      <alignment horizontal="center"/>
      <protection/>
    </xf>
    <xf numFmtId="165" fontId="2" fillId="0" borderId="38" xfId="216" applyNumberFormat="1" applyFont="1" applyFill="1" applyBorder="1" applyAlignment="1" applyProtection="1">
      <alignment horizontal="center"/>
      <protection/>
    </xf>
    <xf numFmtId="165" fontId="2" fillId="0" borderId="39" xfId="216" applyNumberFormat="1" applyFont="1" applyFill="1" applyBorder="1" applyAlignment="1" applyProtection="1">
      <alignment horizontal="center"/>
      <protection/>
    </xf>
    <xf numFmtId="0" fontId="0" fillId="0" borderId="40" xfId="0" applyFill="1" applyBorder="1" applyAlignment="1" applyProtection="1">
      <alignment/>
      <protection/>
    </xf>
    <xf numFmtId="0" fontId="0" fillId="0" borderId="0" xfId="0" applyFill="1" applyBorder="1" applyAlignment="1" applyProtection="1">
      <alignment/>
      <protection/>
    </xf>
    <xf numFmtId="0" fontId="0" fillId="0" borderId="41" xfId="0" applyBorder="1" applyAlignment="1" applyProtection="1">
      <alignment horizontal="center" vertical="center"/>
      <protection/>
    </xf>
    <xf numFmtId="0" fontId="0" fillId="0" borderId="41" xfId="0" applyBorder="1" applyAlignment="1" applyProtection="1">
      <alignment/>
      <protection/>
    </xf>
    <xf numFmtId="0" fontId="0" fillId="0" borderId="0" xfId="0" applyFill="1" applyBorder="1" applyAlignment="1" applyProtection="1">
      <alignment/>
      <protection/>
    </xf>
    <xf numFmtId="8" fontId="2" fillId="0" borderId="0" xfId="0" applyNumberFormat="1" applyFont="1" applyFill="1" applyBorder="1" applyAlignment="1" applyProtection="1">
      <alignment horizontal="center" vertical="center" wrapText="1"/>
      <protection/>
    </xf>
    <xf numFmtId="0" fontId="0" fillId="0" borderId="0" xfId="0" applyAlignment="1" applyProtection="1">
      <alignment/>
      <protection/>
    </xf>
    <xf numFmtId="0" fontId="5" fillId="56" borderId="42" xfId="0" applyFont="1" applyFill="1" applyBorder="1" applyAlignment="1" applyProtection="1">
      <alignment horizontal="center" vertical="center"/>
      <protection/>
    </xf>
    <xf numFmtId="0" fontId="5" fillId="56" borderId="43" xfId="0" applyFont="1" applyFill="1" applyBorder="1" applyAlignment="1" applyProtection="1">
      <alignment horizontal="center" vertical="center"/>
      <protection/>
    </xf>
    <xf numFmtId="0" fontId="5" fillId="19" borderId="42" xfId="0" applyFont="1" applyFill="1" applyBorder="1" applyAlignment="1" applyProtection="1">
      <alignment horizontal="center" vertical="center" wrapText="1"/>
      <protection/>
    </xf>
    <xf numFmtId="0" fontId="2" fillId="57" borderId="0" xfId="0" applyFont="1" applyFill="1" applyBorder="1" applyAlignment="1" applyProtection="1">
      <alignment horizontal="center"/>
      <protection/>
    </xf>
    <xf numFmtId="0" fontId="2" fillId="57" borderId="26" xfId="0" applyFont="1" applyFill="1" applyBorder="1" applyAlignment="1" applyProtection="1">
      <alignment/>
      <protection/>
    </xf>
    <xf numFmtId="0" fontId="2" fillId="57" borderId="0" xfId="0" applyFont="1" applyFill="1" applyBorder="1" applyAlignment="1" applyProtection="1">
      <alignment/>
      <protection/>
    </xf>
    <xf numFmtId="0" fontId="2" fillId="57" borderId="37" xfId="0" applyFont="1" applyFill="1" applyBorder="1" applyAlignment="1" applyProtection="1">
      <alignment/>
      <protection/>
    </xf>
    <xf numFmtId="0" fontId="2" fillId="57" borderId="38" xfId="0" applyFont="1" applyFill="1" applyBorder="1" applyAlignment="1" applyProtection="1">
      <alignment horizontal="center"/>
      <protection/>
    </xf>
    <xf numFmtId="0" fontId="2" fillId="57" borderId="39" xfId="0" applyFont="1" applyFill="1" applyBorder="1" applyAlignment="1" applyProtection="1">
      <alignment/>
      <protection/>
    </xf>
    <xf numFmtId="0" fontId="2" fillId="57" borderId="38" xfId="0" applyFont="1" applyFill="1" applyBorder="1" applyAlignment="1" applyProtection="1">
      <alignment/>
      <protection/>
    </xf>
    <xf numFmtId="0" fontId="2" fillId="57" borderId="27" xfId="0" applyFont="1" applyFill="1" applyBorder="1" applyAlignment="1" applyProtection="1">
      <alignment horizontal="center"/>
      <protection/>
    </xf>
    <xf numFmtId="0" fontId="2" fillId="57" borderId="27" xfId="0" applyFont="1" applyFill="1" applyBorder="1" applyAlignment="1" applyProtection="1">
      <alignment/>
      <protection/>
    </xf>
    <xf numFmtId="0" fontId="2" fillId="57" borderId="26" xfId="0" applyFont="1" applyFill="1" applyBorder="1" applyAlignment="1" applyProtection="1">
      <alignment wrapText="1"/>
      <protection/>
    </xf>
    <xf numFmtId="0" fontId="2" fillId="57" borderId="37" xfId="0" applyFont="1" applyFill="1" applyBorder="1" applyAlignment="1" applyProtection="1">
      <alignment wrapText="1"/>
      <protection/>
    </xf>
    <xf numFmtId="0" fontId="2" fillId="57" borderId="26" xfId="0" applyFont="1" applyFill="1" applyBorder="1" applyAlignment="1" applyProtection="1">
      <alignment horizontal="center"/>
      <protection/>
    </xf>
    <xf numFmtId="0" fontId="2" fillId="57" borderId="40" xfId="0" applyFont="1" applyFill="1" applyBorder="1" applyAlignment="1" applyProtection="1">
      <alignment/>
      <protection/>
    </xf>
    <xf numFmtId="0" fontId="2" fillId="57" borderId="37" xfId="0" applyFont="1" applyFill="1" applyBorder="1" applyAlignment="1" applyProtection="1">
      <alignment horizontal="center"/>
      <protection/>
    </xf>
    <xf numFmtId="0" fontId="4" fillId="57" borderId="40" xfId="0" applyNumberFormat="1" applyFont="1" applyFill="1" applyBorder="1" applyAlignment="1" applyProtection="1">
      <alignment horizontal="left"/>
      <protection/>
    </xf>
    <xf numFmtId="0" fontId="2" fillId="57" borderId="39" xfId="0" applyFont="1" applyFill="1" applyBorder="1" applyAlignment="1" applyProtection="1">
      <alignment horizontal="center"/>
      <protection/>
    </xf>
    <xf numFmtId="0" fontId="4" fillId="57" borderId="44" xfId="0" applyNumberFormat="1" applyFont="1" applyFill="1" applyBorder="1" applyAlignment="1" applyProtection="1">
      <alignment horizontal="left"/>
      <protection/>
    </xf>
    <xf numFmtId="0" fontId="0" fillId="0" borderId="0" xfId="0" applyBorder="1" applyAlignment="1" applyProtection="1">
      <alignment/>
      <protection/>
    </xf>
    <xf numFmtId="0" fontId="55" fillId="0" borderId="0" xfId="0" applyFont="1" applyAlignment="1" applyProtection="1">
      <alignment/>
      <protection/>
    </xf>
    <xf numFmtId="9" fontId="2" fillId="0" borderId="0" xfId="286" applyFont="1" applyFill="1" applyBorder="1" applyAlignment="1" applyProtection="1">
      <alignment horizontal="center" vertical="center" wrapText="1"/>
      <protection/>
    </xf>
    <xf numFmtId="0" fontId="0" fillId="0" borderId="0" xfId="0" applyAlignment="1" applyProtection="1">
      <alignment/>
      <protection locked="0"/>
    </xf>
    <xf numFmtId="0" fontId="2" fillId="57" borderId="37" xfId="0" applyFont="1" applyFill="1" applyBorder="1" applyAlignment="1" applyProtection="1">
      <alignment/>
      <protection/>
    </xf>
    <xf numFmtId="0" fontId="5" fillId="22" borderId="26" xfId="266" applyFont="1" applyFill="1" applyBorder="1" applyAlignment="1" applyProtection="1">
      <alignment horizontal="center" wrapText="1"/>
      <protection/>
    </xf>
    <xf numFmtId="0" fontId="5" fillId="22" borderId="27" xfId="266" applyFont="1" applyFill="1" applyBorder="1" applyAlignment="1" applyProtection="1">
      <alignment horizontal="center" wrapText="1"/>
      <protection/>
    </xf>
    <xf numFmtId="0" fontId="2" fillId="57" borderId="30" xfId="266" applyFont="1" applyFill="1" applyBorder="1" applyAlignment="1" applyProtection="1">
      <alignment wrapText="1"/>
      <protection/>
    </xf>
    <xf numFmtId="0" fontId="2" fillId="57" borderId="28" xfId="266" applyFont="1" applyFill="1" applyBorder="1" applyAlignment="1" applyProtection="1">
      <alignment wrapText="1"/>
      <protection/>
    </xf>
    <xf numFmtId="0" fontId="2" fillId="57" borderId="32" xfId="266" applyFont="1" applyFill="1" applyBorder="1" applyAlignment="1" applyProtection="1">
      <alignment wrapText="1"/>
      <protection/>
    </xf>
    <xf numFmtId="0" fontId="2" fillId="57" borderId="33" xfId="266" applyFont="1" applyFill="1" applyBorder="1" applyAlignment="1" applyProtection="1">
      <alignment wrapText="1"/>
      <protection/>
    </xf>
    <xf numFmtId="0" fontId="2" fillId="57" borderId="29" xfId="266" applyFont="1" applyFill="1" applyBorder="1" applyAlignment="1" applyProtection="1">
      <alignment wrapText="1"/>
      <protection/>
    </xf>
    <xf numFmtId="165" fontId="5" fillId="59" borderId="0" xfId="266" applyNumberFormat="1" applyFont="1" applyFill="1" applyBorder="1" applyAlignment="1" applyProtection="1">
      <alignment horizontal="center" wrapText="1"/>
      <protection/>
    </xf>
    <xf numFmtId="0" fontId="0" fillId="0" borderId="24" xfId="0" applyBorder="1" applyAlignment="1" applyProtection="1">
      <alignment/>
      <protection/>
    </xf>
    <xf numFmtId="0" fontId="0" fillId="59" borderId="0" xfId="0" applyFill="1" applyAlignment="1" applyProtection="1">
      <alignment/>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34" xfId="0" applyFont="1" applyFill="1" applyBorder="1" applyAlignment="1" applyProtection="1">
      <alignment horizontal="center" vertical="center" wrapText="1"/>
      <protection/>
    </xf>
    <xf numFmtId="165" fontId="0" fillId="0" borderId="0" xfId="0" applyNumberFormat="1" applyAlignment="1" applyProtection="1">
      <alignment/>
      <protection/>
    </xf>
    <xf numFmtId="0" fontId="26" fillId="0" borderId="0" xfId="270" applyFont="1" applyFill="1">
      <alignment/>
      <protection/>
    </xf>
    <xf numFmtId="0" fontId="0" fillId="0" borderId="0" xfId="0" applyAlignment="1">
      <alignment wrapText="1"/>
    </xf>
    <xf numFmtId="0" fontId="2" fillId="0" borderId="0" xfId="270" applyAlignment="1">
      <alignment horizontal="left" vertical="top" wrapText="1"/>
      <protection/>
    </xf>
    <xf numFmtId="0" fontId="23" fillId="0" borderId="0" xfId="217" applyNumberFormat="1" applyFont="1" applyAlignment="1" quotePrefix="1">
      <alignment horizontal="left" vertical="top" wrapText="1"/>
    </xf>
    <xf numFmtId="0" fontId="23" fillId="0" borderId="0" xfId="270" applyFont="1" applyAlignment="1">
      <alignment wrapText="1"/>
      <protection/>
    </xf>
    <xf numFmtId="0" fontId="23" fillId="0" borderId="0" xfId="217" applyNumberFormat="1" applyFont="1" applyAlignment="1">
      <alignment horizontal="left" vertical="top" wrapText="1"/>
    </xf>
    <xf numFmtId="0" fontId="2" fillId="0" borderId="0" xfId="270">
      <alignment/>
      <protection/>
    </xf>
    <xf numFmtId="0" fontId="2" fillId="0" borderId="0" xfId="270" applyFont="1">
      <alignment/>
      <protection/>
    </xf>
    <xf numFmtId="0" fontId="23" fillId="0" borderId="0" xfId="270" applyFont="1">
      <alignment/>
      <protection/>
    </xf>
    <xf numFmtId="0" fontId="24" fillId="0" borderId="0" xfId="270" applyFont="1">
      <alignment/>
      <protection/>
    </xf>
    <xf numFmtId="0" fontId="25" fillId="0" borderId="0" xfId="270" applyFont="1">
      <alignment/>
      <protection/>
    </xf>
    <xf numFmtId="0" fontId="24" fillId="0" borderId="0" xfId="217" applyNumberFormat="1" applyFont="1" applyAlignment="1">
      <alignment horizontal="left" vertical="top" wrapText="1"/>
    </xf>
    <xf numFmtId="0" fontId="23" fillId="0" borderId="0" xfId="270" applyFont="1" applyAlignment="1">
      <alignment horizontal="left" indent="2"/>
      <protection/>
    </xf>
    <xf numFmtId="0" fontId="24" fillId="0" borderId="0" xfId="270" applyFont="1">
      <alignment/>
      <protection/>
    </xf>
    <xf numFmtId="0" fontId="23" fillId="0" borderId="0" xfId="270" applyFont="1" applyAlignment="1">
      <alignment/>
      <protection/>
    </xf>
    <xf numFmtId="0" fontId="0" fillId="0" borderId="45" xfId="0" applyFill="1" applyBorder="1" applyAlignment="1" applyProtection="1">
      <alignment/>
      <protection/>
    </xf>
    <xf numFmtId="0" fontId="0" fillId="0" borderId="24" xfId="0" applyFill="1" applyBorder="1" applyAlignment="1" applyProtection="1">
      <alignment/>
      <protection/>
    </xf>
    <xf numFmtId="0" fontId="0" fillId="0" borderId="24" xfId="0" applyFill="1" applyBorder="1" applyAlignment="1" applyProtection="1">
      <alignment/>
      <protection/>
    </xf>
    <xf numFmtId="0" fontId="0" fillId="0" borderId="24" xfId="0" applyBorder="1" applyAlignment="1" applyProtection="1">
      <alignment horizontal="center" vertical="center"/>
      <protection/>
    </xf>
    <xf numFmtId="0" fontId="0" fillId="59" borderId="41" xfId="0" applyFill="1" applyBorder="1" applyAlignment="1" applyProtection="1">
      <alignment horizontal="center" vertical="center"/>
      <protection/>
    </xf>
    <xf numFmtId="0" fontId="0" fillId="59" borderId="41" xfId="0" applyFill="1" applyBorder="1" applyAlignment="1" applyProtection="1">
      <alignment/>
      <protection/>
    </xf>
    <xf numFmtId="0" fontId="0" fillId="0" borderId="45" xfId="0" applyBorder="1" applyAlignment="1" applyProtection="1">
      <alignment/>
      <protection/>
    </xf>
    <xf numFmtId="0" fontId="0" fillId="0" borderId="46" xfId="0" applyBorder="1" applyAlignment="1" applyProtection="1">
      <alignment/>
      <protection/>
    </xf>
    <xf numFmtId="0" fontId="0" fillId="60" borderId="20" xfId="0" applyFill="1" applyBorder="1" applyAlignment="1" applyProtection="1">
      <alignment/>
      <protection/>
    </xf>
    <xf numFmtId="167" fontId="0" fillId="60" borderId="47" xfId="0" applyNumberFormat="1" applyFill="1" applyBorder="1" applyAlignment="1" applyProtection="1">
      <alignment/>
      <protection/>
    </xf>
    <xf numFmtId="165" fontId="32" fillId="60" borderId="20" xfId="266" applyNumberFormat="1" applyFont="1" applyFill="1" applyBorder="1" applyAlignment="1" applyProtection="1">
      <alignment horizontal="center" wrapText="1"/>
      <protection/>
    </xf>
    <xf numFmtId="165" fontId="33" fillId="60" borderId="47" xfId="266" applyNumberFormat="1" applyFont="1" applyFill="1" applyBorder="1" applyAlignment="1" applyProtection="1">
      <alignment horizontal="center" wrapText="1"/>
      <protection/>
    </xf>
    <xf numFmtId="0" fontId="55" fillId="60" borderId="48" xfId="0" applyFont="1" applyFill="1" applyBorder="1" applyAlignment="1" applyProtection="1">
      <alignment/>
      <protection/>
    </xf>
    <xf numFmtId="0" fontId="0" fillId="0" borderId="40" xfId="0" applyBorder="1" applyAlignment="1" applyProtection="1">
      <alignment/>
      <protection/>
    </xf>
    <xf numFmtId="0" fontId="5" fillId="61" borderId="49" xfId="0" applyFont="1" applyFill="1" applyBorder="1" applyAlignment="1" applyProtection="1">
      <alignment horizontal="center" vertical="center" wrapText="1"/>
      <protection/>
    </xf>
    <xf numFmtId="0" fontId="0" fillId="59" borderId="0" xfId="0" applyFill="1" applyBorder="1" applyAlignment="1" applyProtection="1">
      <alignment horizontal="center" vertical="center"/>
      <protection/>
    </xf>
    <xf numFmtId="0" fontId="0" fillId="59" borderId="0" xfId="0" applyFill="1" applyBorder="1" applyAlignment="1" applyProtection="1">
      <alignment/>
      <protection/>
    </xf>
    <xf numFmtId="0" fontId="5" fillId="59" borderId="0" xfId="0" applyFont="1" applyFill="1" applyBorder="1" applyAlignment="1" applyProtection="1">
      <alignment horizontal="center" vertical="center" wrapText="1"/>
      <protection/>
    </xf>
    <xf numFmtId="0" fontId="0" fillId="59" borderId="40" xfId="0" applyFill="1" applyBorder="1" applyAlignment="1" applyProtection="1">
      <alignment/>
      <protection/>
    </xf>
    <xf numFmtId="0" fontId="5" fillId="59" borderId="40" xfId="0" applyFont="1" applyFill="1" applyBorder="1" applyAlignment="1" applyProtection="1">
      <alignment horizontal="center" vertical="center" wrapText="1"/>
      <protection/>
    </xf>
    <xf numFmtId="0" fontId="0" fillId="62" borderId="50" xfId="0" applyFill="1" applyBorder="1" applyAlignment="1" applyProtection="1">
      <alignment horizontal="center" vertical="center"/>
      <protection/>
    </xf>
    <xf numFmtId="0" fontId="0" fillId="62" borderId="50" xfId="0" applyFill="1" applyBorder="1" applyAlignment="1" applyProtection="1">
      <alignment horizontal="center"/>
      <protection/>
    </xf>
    <xf numFmtId="0" fontId="60" fillId="0" borderId="34" xfId="0" applyFont="1" applyBorder="1" applyAlignment="1" applyProtection="1">
      <alignment/>
      <protection/>
    </xf>
    <xf numFmtId="0" fontId="60" fillId="0" borderId="27" xfId="0" applyFont="1" applyBorder="1" applyAlignment="1" applyProtection="1">
      <alignment/>
      <protection/>
    </xf>
    <xf numFmtId="0" fontId="60" fillId="0" borderId="51" xfId="0" applyFont="1" applyBorder="1" applyAlignment="1" applyProtection="1">
      <alignment/>
      <protection/>
    </xf>
    <xf numFmtId="0" fontId="60" fillId="0" borderId="40" xfId="0" applyFont="1" applyBorder="1" applyAlignment="1" applyProtection="1">
      <alignment/>
      <protection/>
    </xf>
    <xf numFmtId="0" fontId="60" fillId="0" borderId="0" xfId="0" applyFont="1" applyBorder="1" applyAlignment="1" applyProtection="1">
      <alignment/>
      <protection/>
    </xf>
    <xf numFmtId="4" fontId="60" fillId="0" borderId="0" xfId="0" applyNumberFormat="1" applyFont="1" applyBorder="1" applyAlignment="1" applyProtection="1">
      <alignment/>
      <protection/>
    </xf>
    <xf numFmtId="0" fontId="60" fillId="0" borderId="41" xfId="0" applyFont="1" applyBorder="1" applyAlignment="1" applyProtection="1">
      <alignment/>
      <protection/>
    </xf>
    <xf numFmtId="0" fontId="60" fillId="0" borderId="41" xfId="0" applyFont="1" applyBorder="1" applyAlignment="1" applyProtection="1">
      <alignment vertical="center"/>
      <protection/>
    </xf>
    <xf numFmtId="0" fontId="60" fillId="0" borderId="44" xfId="0" applyFont="1" applyBorder="1" applyAlignment="1" applyProtection="1">
      <alignment/>
      <protection/>
    </xf>
    <xf numFmtId="0" fontId="60" fillId="0" borderId="38" xfId="0" applyFont="1" applyBorder="1" applyAlignment="1" applyProtection="1">
      <alignment/>
      <protection/>
    </xf>
    <xf numFmtId="0" fontId="60" fillId="0" borderId="52" xfId="0" applyFont="1" applyBorder="1" applyAlignment="1" applyProtection="1">
      <alignment/>
      <protection/>
    </xf>
    <xf numFmtId="0" fontId="5" fillId="63" borderId="26" xfId="268" applyFont="1" applyFill="1" applyBorder="1" applyAlignment="1" applyProtection="1">
      <alignment horizontal="center" vertical="center"/>
      <protection/>
    </xf>
    <xf numFmtId="0" fontId="5" fillId="63" borderId="26" xfId="266" applyFont="1" applyFill="1" applyBorder="1" applyAlignment="1" applyProtection="1">
      <alignment horizontal="center"/>
      <protection/>
    </xf>
    <xf numFmtId="0" fontId="5" fillId="63" borderId="27" xfId="266" applyFont="1" applyFill="1" applyBorder="1" applyAlignment="1" applyProtection="1">
      <alignment horizontal="center"/>
      <protection/>
    </xf>
    <xf numFmtId="0" fontId="5" fillId="63" borderId="26" xfId="266" applyFont="1" applyFill="1" applyBorder="1" applyAlignment="1" applyProtection="1">
      <alignment horizontal="center" wrapText="1"/>
      <protection/>
    </xf>
    <xf numFmtId="0" fontId="5" fillId="61" borderId="49" xfId="0" applyFont="1" applyFill="1" applyBorder="1" applyAlignment="1" applyProtection="1">
      <alignment horizontal="center" vertical="center" wrapText="1"/>
      <protection/>
    </xf>
    <xf numFmtId="0" fontId="0" fillId="60" borderId="20" xfId="0" applyFill="1" applyBorder="1" applyAlignment="1">
      <alignment/>
    </xf>
    <xf numFmtId="0" fontId="0" fillId="60" borderId="47" xfId="0" applyFill="1" applyBorder="1" applyAlignment="1">
      <alignment/>
    </xf>
    <xf numFmtId="0" fontId="0" fillId="60" borderId="35" xfId="0" applyFill="1" applyBorder="1" applyAlignment="1">
      <alignment/>
    </xf>
    <xf numFmtId="0" fontId="0" fillId="60" borderId="53" xfId="0" applyFill="1" applyBorder="1" applyAlignment="1">
      <alignment/>
    </xf>
    <xf numFmtId="0" fontId="0" fillId="59" borderId="0" xfId="0" applyFill="1" applyAlignment="1" applyProtection="1">
      <alignment/>
      <protection/>
    </xf>
    <xf numFmtId="0" fontId="58" fillId="59" borderId="0" xfId="0" applyFont="1" applyFill="1" applyBorder="1" applyAlignment="1">
      <alignment/>
    </xf>
    <xf numFmtId="0" fontId="0" fillId="59" borderId="0" xfId="0" applyFill="1" applyBorder="1" applyAlignment="1">
      <alignment/>
    </xf>
    <xf numFmtId="0" fontId="23" fillId="0" borderId="0" xfId="270" applyFont="1">
      <alignment/>
      <protection/>
    </xf>
    <xf numFmtId="4" fontId="2" fillId="4" borderId="31" xfId="0" applyNumberFormat="1" applyFont="1" applyFill="1" applyBorder="1" applyAlignment="1" applyProtection="1">
      <alignment horizontal="center"/>
      <protection locked="0"/>
    </xf>
    <xf numFmtId="4" fontId="2" fillId="4" borderId="19" xfId="0" applyNumberFormat="1" applyFont="1" applyFill="1" applyBorder="1" applyAlignment="1" applyProtection="1">
      <alignment horizontal="center"/>
      <protection locked="0"/>
    </xf>
    <xf numFmtId="4" fontId="0" fillId="4" borderId="19" xfId="0" applyNumberFormat="1" applyFill="1" applyBorder="1" applyAlignment="1" applyProtection="1">
      <alignment horizontal="center"/>
      <protection locked="0"/>
    </xf>
    <xf numFmtId="4" fontId="0" fillId="4" borderId="21" xfId="0" applyNumberFormat="1" applyFill="1" applyBorder="1" applyAlignment="1" applyProtection="1">
      <alignment horizontal="center"/>
      <protection locked="0"/>
    </xf>
    <xf numFmtId="4" fontId="0" fillId="4" borderId="36" xfId="0" applyNumberFormat="1" applyFill="1" applyBorder="1" applyAlignment="1" applyProtection="1">
      <alignment horizontal="center"/>
      <protection locked="0"/>
    </xf>
    <xf numFmtId="4" fontId="0" fillId="4" borderId="23" xfId="0" applyNumberFormat="1" applyFill="1" applyBorder="1" applyAlignment="1" applyProtection="1">
      <alignment horizontal="center"/>
      <protection locked="0"/>
    </xf>
    <xf numFmtId="168" fontId="0" fillId="62" borderId="54" xfId="0" applyNumberFormat="1" applyFill="1" applyBorder="1" applyAlignment="1" applyProtection="1">
      <alignment horizontal="center" vertical="center"/>
      <protection/>
    </xf>
    <xf numFmtId="168" fontId="0" fillId="62" borderId="48" xfId="0" applyNumberFormat="1" applyFill="1" applyBorder="1" applyAlignment="1" applyProtection="1">
      <alignment horizontal="center" vertical="center"/>
      <protection/>
    </xf>
    <xf numFmtId="168" fontId="0" fillId="62" borderId="50" xfId="0" applyNumberFormat="1" applyFill="1" applyBorder="1" applyAlignment="1" applyProtection="1">
      <alignment horizontal="center" vertical="center"/>
      <protection/>
    </xf>
    <xf numFmtId="168" fontId="0" fillId="62" borderId="55" xfId="0" applyNumberFormat="1" applyFill="1" applyBorder="1" applyAlignment="1" applyProtection="1">
      <alignment horizontal="center" vertical="center"/>
      <protection/>
    </xf>
    <xf numFmtId="168" fontId="0" fillId="62" borderId="50" xfId="0" applyNumberFormat="1" applyFill="1" applyBorder="1" applyAlignment="1" applyProtection="1">
      <alignment horizontal="center"/>
      <protection/>
    </xf>
    <xf numFmtId="168" fontId="0" fillId="62" borderId="55" xfId="0" applyNumberFormat="1" applyFill="1" applyBorder="1" applyAlignment="1" applyProtection="1">
      <alignment horizontal="center"/>
      <protection/>
    </xf>
    <xf numFmtId="3" fontId="0" fillId="62" borderId="54" xfId="0" applyNumberFormat="1" applyFill="1" applyBorder="1" applyAlignment="1" applyProtection="1">
      <alignment horizontal="center" vertical="center"/>
      <protection/>
    </xf>
    <xf numFmtId="0" fontId="5" fillId="0" borderId="56" xfId="268" applyNumberFormat="1" applyFont="1" applyFill="1" applyBorder="1" applyAlignment="1" applyProtection="1">
      <alignment horizontal="center" vertical="center" wrapText="1"/>
      <protection/>
    </xf>
    <xf numFmtId="0" fontId="2" fillId="57" borderId="57" xfId="266" applyFont="1" applyFill="1" applyBorder="1" applyAlignment="1" applyProtection="1">
      <alignment horizontal="center"/>
      <protection/>
    </xf>
    <xf numFmtId="0" fontId="2" fillId="57" borderId="57" xfId="266" applyFont="1" applyFill="1" applyBorder="1" applyAlignment="1" applyProtection="1">
      <alignment horizontal="center" wrapText="1"/>
      <protection/>
    </xf>
    <xf numFmtId="0" fontId="2" fillId="57" borderId="57" xfId="266" applyFont="1" applyFill="1" applyBorder="1" applyAlignment="1" applyProtection="1">
      <alignment wrapText="1"/>
      <protection/>
    </xf>
    <xf numFmtId="165" fontId="2" fillId="0" borderId="42" xfId="216" applyNumberFormat="1" applyFont="1" applyFill="1" applyBorder="1" applyAlignment="1" applyProtection="1">
      <alignment horizontal="center"/>
      <protection/>
    </xf>
    <xf numFmtId="165" fontId="2" fillId="0" borderId="43" xfId="216" applyNumberFormat="1" applyFont="1" applyFill="1" applyBorder="1" applyAlignment="1" applyProtection="1">
      <alignment horizontal="center"/>
      <protection/>
    </xf>
    <xf numFmtId="0" fontId="58" fillId="60" borderId="48" xfId="0" applyFont="1" applyFill="1" applyBorder="1" applyAlignment="1">
      <alignment/>
    </xf>
    <xf numFmtId="0" fontId="5" fillId="0" borderId="58" xfId="268" applyNumberFormat="1" applyFont="1" applyFill="1" applyBorder="1" applyAlignment="1" applyProtection="1">
      <alignment horizontal="center" vertical="center" wrapText="1"/>
      <protection/>
    </xf>
    <xf numFmtId="0" fontId="2" fillId="57" borderId="57" xfId="266" applyFont="1" applyFill="1" applyBorder="1" applyAlignment="1" applyProtection="1">
      <alignment horizontal="center" wrapText="1"/>
      <protection/>
    </xf>
    <xf numFmtId="0" fontId="2" fillId="58" borderId="43" xfId="266" applyFont="1" applyFill="1" applyBorder="1" applyAlignment="1" applyProtection="1">
      <alignment horizontal="center"/>
      <protection/>
    </xf>
    <xf numFmtId="44" fontId="2" fillId="30" borderId="42" xfId="216" applyFont="1" applyFill="1" applyBorder="1" applyAlignment="1" applyProtection="1">
      <alignment horizontal="center"/>
      <protection locked="0"/>
    </xf>
    <xf numFmtId="44" fontId="2" fillId="30" borderId="43" xfId="216" applyFont="1" applyFill="1" applyBorder="1" applyAlignment="1" applyProtection="1">
      <alignment horizontal="center"/>
      <protection locked="0"/>
    </xf>
    <xf numFmtId="0" fontId="5" fillId="0" borderId="42" xfId="0" applyNumberFormat="1" applyFont="1" applyFill="1" applyBorder="1" applyAlignment="1" applyProtection="1">
      <alignment horizontal="center" vertical="center"/>
      <protection/>
    </xf>
    <xf numFmtId="0" fontId="2" fillId="57" borderId="58" xfId="0" applyFont="1" applyFill="1" applyBorder="1" applyAlignment="1" applyProtection="1">
      <alignment horizontal="center"/>
      <protection/>
    </xf>
    <xf numFmtId="0" fontId="2" fillId="57" borderId="42" xfId="0" applyFont="1" applyFill="1" applyBorder="1" applyAlignment="1" applyProtection="1">
      <alignment/>
      <protection/>
    </xf>
    <xf numFmtId="0" fontId="2" fillId="57" borderId="43" xfId="0" applyFont="1" applyFill="1" applyBorder="1" applyAlignment="1" applyProtection="1">
      <alignment/>
      <protection/>
    </xf>
    <xf numFmtId="0" fontId="2" fillId="57" borderId="28" xfId="266" applyFont="1" applyFill="1" applyBorder="1" applyAlignment="1" applyProtection="1">
      <alignment horizontal="center"/>
      <protection/>
    </xf>
    <xf numFmtId="0" fontId="3" fillId="0" borderId="40" xfId="268"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58" fillId="60" borderId="20" xfId="0" applyFont="1" applyFill="1" applyBorder="1" applyAlignment="1">
      <alignment/>
    </xf>
    <xf numFmtId="0" fontId="2" fillId="55" borderId="27" xfId="266" applyFont="1" applyFill="1" applyBorder="1" applyAlignment="1" applyProtection="1">
      <alignment horizontal="center"/>
      <protection/>
    </xf>
    <xf numFmtId="0" fontId="2" fillId="55" borderId="43" xfId="266" applyFont="1" applyFill="1" applyBorder="1" applyAlignment="1" applyProtection="1">
      <alignment horizontal="center"/>
      <protection/>
    </xf>
    <xf numFmtId="0" fontId="0" fillId="0" borderId="27" xfId="0" applyBorder="1" applyAlignment="1" applyProtection="1">
      <alignment/>
      <protection/>
    </xf>
    <xf numFmtId="0" fontId="2" fillId="57" borderId="40" xfId="0" applyFont="1" applyFill="1" applyBorder="1" applyAlignment="1" applyProtection="1">
      <alignment vertical="center" wrapText="1"/>
      <protection/>
    </xf>
    <xf numFmtId="0" fontId="2" fillId="58" borderId="27" xfId="266" applyFont="1" applyFill="1" applyBorder="1" applyAlignment="1" applyProtection="1">
      <alignment horizontal="center"/>
      <protection/>
    </xf>
    <xf numFmtId="0" fontId="2" fillId="57" borderId="57" xfId="266" applyFont="1" applyFill="1" applyBorder="1" applyAlignment="1" applyProtection="1">
      <alignment horizontal="center"/>
      <protection/>
    </xf>
    <xf numFmtId="0" fontId="2" fillId="57" borderId="27" xfId="266" applyFont="1" applyFill="1" applyBorder="1" applyAlignment="1" applyProtection="1">
      <alignment horizontal="center"/>
      <protection/>
    </xf>
    <xf numFmtId="0" fontId="0" fillId="0" borderId="27" xfId="0" applyBorder="1" applyAlignment="1" applyProtection="1">
      <alignment/>
      <protection/>
    </xf>
    <xf numFmtId="0" fontId="4" fillId="57" borderId="33" xfId="266" applyNumberFormat="1" applyFont="1" applyFill="1" applyBorder="1" applyAlignment="1" applyProtection="1">
      <alignment horizontal="center"/>
      <protection/>
    </xf>
    <xf numFmtId="44" fontId="2" fillId="30" borderId="19" xfId="216" applyFont="1" applyFill="1" applyBorder="1" applyAlignment="1" applyProtection="1">
      <alignment horizontal="center"/>
      <protection locked="0"/>
    </xf>
    <xf numFmtId="44" fontId="2" fillId="30" borderId="20" xfId="216" applyFont="1" applyFill="1" applyBorder="1" applyAlignment="1" applyProtection="1">
      <alignment horizontal="center"/>
      <protection locked="0"/>
    </xf>
    <xf numFmtId="44" fontId="2" fillId="30" borderId="21" xfId="216" applyFont="1" applyFill="1" applyBorder="1" applyAlignment="1" applyProtection="1">
      <alignment horizontal="center"/>
      <protection locked="0"/>
    </xf>
    <xf numFmtId="44" fontId="2" fillId="30" borderId="22" xfId="216" applyFont="1" applyFill="1" applyBorder="1" applyAlignment="1" applyProtection="1">
      <alignment horizontal="center"/>
      <protection locked="0"/>
    </xf>
    <xf numFmtId="44" fontId="2" fillId="30" borderId="23" xfId="216" applyFont="1" applyFill="1" applyBorder="1" applyAlignment="1" applyProtection="1">
      <alignment horizontal="center"/>
      <protection locked="0"/>
    </xf>
    <xf numFmtId="44" fontId="2" fillId="30" borderId="24" xfId="216" applyFont="1" applyFill="1" applyBorder="1" applyAlignment="1" applyProtection="1">
      <alignment horizontal="center"/>
      <protection locked="0"/>
    </xf>
    <xf numFmtId="0" fontId="2" fillId="57" borderId="29" xfId="266" applyFont="1" applyFill="1" applyBorder="1" applyAlignment="1" applyProtection="1">
      <alignment horizontal="center"/>
      <protection/>
    </xf>
    <xf numFmtId="0" fontId="2" fillId="57" borderId="30" xfId="266" applyFont="1" applyFill="1" applyBorder="1" applyAlignment="1" applyProtection="1">
      <alignment horizontal="center"/>
      <protection/>
    </xf>
    <xf numFmtId="44" fontId="2" fillId="30" borderId="31" xfId="216" applyFont="1" applyFill="1" applyBorder="1" applyAlignment="1" applyProtection="1">
      <alignment horizontal="center"/>
      <protection locked="0"/>
    </xf>
    <xf numFmtId="44" fontId="2" fillId="30" borderId="25" xfId="216" applyFont="1" applyFill="1" applyBorder="1" applyAlignment="1" applyProtection="1">
      <alignment horizontal="center"/>
      <protection locked="0"/>
    </xf>
    <xf numFmtId="0" fontId="2" fillId="57" borderId="32" xfId="266" applyFont="1" applyFill="1" applyBorder="1" applyAlignment="1" applyProtection="1">
      <alignment horizontal="center"/>
      <protection/>
    </xf>
    <xf numFmtId="0" fontId="2" fillId="57" borderId="33" xfId="266" applyFont="1" applyFill="1" applyBorder="1" applyAlignment="1" applyProtection="1">
      <alignment horizontal="center"/>
      <protection/>
    </xf>
    <xf numFmtId="0" fontId="57" fillId="0" borderId="0" xfId="0" applyFont="1" applyAlignment="1" applyProtection="1">
      <alignment/>
      <protection/>
    </xf>
    <xf numFmtId="0" fontId="0" fillId="0" borderId="0" xfId="0" applyAlignment="1" applyProtection="1">
      <alignment/>
      <protection/>
    </xf>
    <xf numFmtId="0" fontId="59" fillId="0" borderId="0" xfId="0" applyFont="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55" fillId="0" borderId="0" xfId="0" applyFont="1" applyAlignment="1" applyProtection="1">
      <alignment/>
      <protection/>
    </xf>
    <xf numFmtId="0" fontId="0" fillId="0" borderId="24" xfId="0" applyBorder="1" applyAlignment="1" applyProtection="1">
      <alignment/>
      <protection/>
    </xf>
    <xf numFmtId="0" fontId="5" fillId="63" borderId="26" xfId="266" applyFont="1" applyFill="1" applyBorder="1" applyAlignment="1" applyProtection="1">
      <alignment horizontal="center"/>
      <protection/>
    </xf>
    <xf numFmtId="0" fontId="5" fillId="0" borderId="39" xfId="0" applyNumberFormat="1" applyFont="1" applyFill="1" applyBorder="1" applyAlignment="1" applyProtection="1">
      <alignment horizontal="center" vertical="center"/>
      <protection/>
    </xf>
    <xf numFmtId="0" fontId="2" fillId="57" borderId="33" xfId="266" applyFont="1" applyFill="1" applyBorder="1" applyAlignment="1" applyProtection="1">
      <alignment horizontal="center" wrapText="1"/>
      <protection/>
    </xf>
    <xf numFmtId="0" fontId="61" fillId="0" borderId="0" xfId="0" applyFont="1" applyAlignment="1">
      <alignment/>
    </xf>
    <xf numFmtId="165" fontId="36" fillId="60" borderId="48" xfId="266" applyNumberFormat="1" applyFont="1" applyFill="1" applyBorder="1" applyAlignment="1" applyProtection="1">
      <alignment horizontal="center" wrapText="1"/>
      <protection/>
    </xf>
    <xf numFmtId="0" fontId="0" fillId="59" borderId="0" xfId="0" applyFill="1" applyAlignment="1">
      <alignment/>
    </xf>
    <xf numFmtId="0" fontId="23" fillId="59" borderId="0" xfId="217" applyNumberFormat="1" applyFont="1" applyFill="1" applyAlignment="1">
      <alignment horizontal="left" vertical="top" wrapText="1"/>
    </xf>
    <xf numFmtId="0" fontId="23" fillId="59" borderId="0" xfId="217" applyNumberFormat="1" applyFont="1" applyFill="1" applyAlignment="1" quotePrefix="1">
      <alignment horizontal="left" vertical="top" wrapText="1"/>
    </xf>
    <xf numFmtId="44" fontId="2" fillId="30" borderId="19" xfId="216" applyFont="1" applyFill="1" applyBorder="1" applyAlignment="1" applyProtection="1">
      <alignment horizontal="center"/>
      <protection locked="0"/>
    </xf>
    <xf numFmtId="44" fontId="2" fillId="30" borderId="59" xfId="216" applyFont="1" applyFill="1" applyBorder="1" applyAlignment="1" applyProtection="1">
      <alignment horizontal="center"/>
      <protection locked="0"/>
    </xf>
    <xf numFmtId="44" fontId="2" fillId="30" borderId="21" xfId="216" applyFont="1" applyFill="1" applyBorder="1" applyAlignment="1" applyProtection="1">
      <alignment horizontal="center"/>
      <protection locked="0"/>
    </xf>
    <xf numFmtId="44" fontId="2" fillId="30" borderId="23" xfId="216" applyFont="1" applyFill="1" applyBorder="1" applyAlignment="1" applyProtection="1">
      <alignment horizontal="center"/>
      <protection locked="0"/>
    </xf>
    <xf numFmtId="44" fontId="2" fillId="30" borderId="36" xfId="216" applyFont="1" applyFill="1" applyBorder="1" applyAlignment="1" applyProtection="1">
      <alignment horizontal="center"/>
      <protection locked="0"/>
    </xf>
    <xf numFmtId="44" fontId="2" fillId="30" borderId="31" xfId="216" applyFont="1" applyFill="1" applyBorder="1" applyAlignment="1" applyProtection="1">
      <alignment horizontal="center"/>
      <protection locked="0"/>
    </xf>
    <xf numFmtId="44" fontId="2" fillId="30" borderId="26" xfId="216" applyFont="1" applyFill="1" applyBorder="1" applyAlignment="1" applyProtection="1">
      <alignment horizontal="center"/>
      <protection locked="0"/>
    </xf>
    <xf numFmtId="44" fontId="2" fillId="30" borderId="42" xfId="216" applyFont="1" applyFill="1" applyBorder="1" applyAlignment="1" applyProtection="1">
      <alignment horizontal="center"/>
      <protection locked="0"/>
    </xf>
    <xf numFmtId="4" fontId="2" fillId="30" borderId="31" xfId="0" applyNumberFormat="1" applyFont="1" applyFill="1" applyBorder="1" applyAlignment="1" applyProtection="1">
      <alignment horizontal="center"/>
      <protection locked="0"/>
    </xf>
    <xf numFmtId="4" fontId="2" fillId="30" borderId="19" xfId="0" applyNumberFormat="1" applyFont="1" applyFill="1" applyBorder="1" applyAlignment="1" applyProtection="1">
      <alignment horizontal="center"/>
      <protection locked="0"/>
    </xf>
    <xf numFmtId="4" fontId="0" fillId="30" borderId="19" xfId="0" applyNumberFormat="1" applyFill="1" applyBorder="1" applyAlignment="1" applyProtection="1">
      <alignment horizontal="center"/>
      <protection locked="0"/>
    </xf>
    <xf numFmtId="4" fontId="0" fillId="30" borderId="21" xfId="0" applyNumberFormat="1" applyFill="1" applyBorder="1" applyAlignment="1" applyProtection="1">
      <alignment horizontal="center"/>
      <protection locked="0"/>
    </xf>
    <xf numFmtId="4" fontId="0" fillId="30" borderId="36" xfId="0" applyNumberFormat="1" applyFill="1" applyBorder="1" applyAlignment="1" applyProtection="1">
      <alignment horizontal="center"/>
      <protection locked="0"/>
    </xf>
    <xf numFmtId="4" fontId="0" fillId="30" borderId="23" xfId="0" applyNumberFormat="1" applyFill="1" applyBorder="1" applyAlignment="1" applyProtection="1">
      <alignment horizontal="center"/>
      <protection locked="0"/>
    </xf>
    <xf numFmtId="2" fontId="2" fillId="30" borderId="31" xfId="0" applyNumberFormat="1" applyFont="1" applyFill="1" applyBorder="1" applyAlignment="1" applyProtection="1">
      <alignment horizontal="center"/>
      <protection/>
    </xf>
    <xf numFmtId="2" fontId="2" fillId="30" borderId="26" xfId="0" applyNumberFormat="1" applyFont="1" applyFill="1" applyBorder="1" applyAlignment="1" applyProtection="1">
      <alignment horizontal="center"/>
      <protection/>
    </xf>
    <xf numFmtId="2" fontId="2" fillId="30" borderId="42" xfId="0" applyNumberFormat="1" applyFont="1" applyFill="1" applyBorder="1" applyAlignment="1" applyProtection="1">
      <alignment horizontal="center"/>
      <protection/>
    </xf>
    <xf numFmtId="0" fontId="24" fillId="59" borderId="0" xfId="217" applyNumberFormat="1" applyFont="1" applyFill="1" applyAlignment="1">
      <alignment vertical="top" wrapText="1"/>
    </xf>
    <xf numFmtId="0" fontId="0" fillId="59" borderId="0" xfId="0" applyFill="1" applyAlignment="1">
      <alignment/>
    </xf>
    <xf numFmtId="0" fontId="23" fillId="0" borderId="0" xfId="217" applyNumberFormat="1" applyFont="1" applyAlignment="1">
      <alignment horizontal="left" vertical="top" wrapText="1"/>
    </xf>
    <xf numFmtId="0" fontId="0" fillId="0" borderId="0" xfId="0" applyAlignment="1">
      <alignment/>
    </xf>
    <xf numFmtId="0" fontId="23" fillId="0" borderId="0" xfId="270" applyFont="1" applyAlignment="1">
      <alignment wrapText="1"/>
      <protection/>
    </xf>
    <xf numFmtId="0" fontId="23" fillId="0" borderId="0" xfId="217" applyNumberFormat="1" applyFont="1" applyAlignment="1" quotePrefix="1">
      <alignment horizontal="left" vertical="top" wrapText="1"/>
    </xf>
    <xf numFmtId="0" fontId="58" fillId="60" borderId="48" xfId="0" applyFont="1" applyFill="1" applyBorder="1" applyAlignment="1">
      <alignment/>
    </xf>
    <xf numFmtId="0" fontId="0" fillId="0" borderId="60" xfId="0" applyBorder="1" applyAlignment="1">
      <alignment/>
    </xf>
    <xf numFmtId="0" fontId="2" fillId="0" borderId="0" xfId="270" applyAlignment="1">
      <alignment horizontal="left" vertical="top" wrapText="1"/>
      <protection/>
    </xf>
    <xf numFmtId="0" fontId="0" fillId="0" borderId="0" xfId="0" applyAlignment="1">
      <alignment wrapText="1"/>
    </xf>
    <xf numFmtId="0" fontId="23" fillId="0" borderId="0" xfId="217" applyNumberFormat="1" applyFont="1" applyAlignment="1">
      <alignment horizontal="left" vertical="top" wrapText="1"/>
    </xf>
    <xf numFmtId="0" fontId="23" fillId="59" borderId="0" xfId="217" applyNumberFormat="1" applyFont="1" applyFill="1" applyAlignment="1">
      <alignment horizontal="left" vertical="top" wrapText="1"/>
    </xf>
    <xf numFmtId="0" fontId="3" fillId="19" borderId="58" xfId="267" applyFont="1" applyFill="1" applyBorder="1" applyAlignment="1" applyProtection="1">
      <alignment horizontal="center"/>
      <protection/>
    </xf>
    <xf numFmtId="0" fontId="3" fillId="19" borderId="43" xfId="267" applyFont="1" applyFill="1" applyBorder="1" applyAlignment="1" applyProtection="1">
      <alignment horizontal="center"/>
      <protection/>
    </xf>
    <xf numFmtId="0" fontId="3" fillId="19" borderId="61" xfId="267" applyFont="1" applyFill="1" applyBorder="1" applyAlignment="1" applyProtection="1">
      <alignment horizontal="center"/>
      <protection/>
    </xf>
    <xf numFmtId="0" fontId="3" fillId="0" borderId="34" xfId="268" applyFont="1" applyBorder="1" applyAlignment="1" applyProtection="1">
      <alignment horizontal="center" vertical="center" wrapText="1"/>
      <protection/>
    </xf>
    <xf numFmtId="0" fontId="3" fillId="0" borderId="40" xfId="268" applyFont="1" applyBorder="1" applyAlignment="1" applyProtection="1">
      <alignment horizontal="center" vertical="center" wrapText="1"/>
      <protection/>
    </xf>
    <xf numFmtId="0" fontId="3" fillId="0" borderId="34" xfId="268" applyFont="1" applyFill="1" applyBorder="1" applyAlignment="1" applyProtection="1">
      <alignment horizontal="center" vertical="center" wrapText="1"/>
      <protection/>
    </xf>
    <xf numFmtId="0" fontId="3" fillId="0" borderId="40" xfId="268" applyFont="1" applyFill="1" applyBorder="1" applyAlignment="1" applyProtection="1">
      <alignment horizontal="center" vertical="center" wrapText="1"/>
      <protection/>
    </xf>
    <xf numFmtId="0" fontId="3" fillId="0" borderId="44" xfId="268" applyFont="1" applyFill="1" applyBorder="1" applyAlignment="1" applyProtection="1">
      <alignment horizontal="center" vertical="center" wrapText="1"/>
      <protection/>
    </xf>
    <xf numFmtId="0" fontId="2" fillId="0" borderId="40" xfId="268" applyBorder="1" applyAlignment="1" applyProtection="1">
      <alignment horizontal="center" vertical="center" wrapText="1"/>
      <protection/>
    </xf>
    <xf numFmtId="0" fontId="3" fillId="0" borderId="34" xfId="268" applyFont="1" applyFill="1" applyBorder="1" applyAlignment="1" applyProtection="1">
      <alignment horizontal="center" vertical="center"/>
      <protection/>
    </xf>
    <xf numFmtId="0" fontId="3" fillId="0" borderId="40" xfId="268" applyFont="1" applyFill="1" applyBorder="1" applyAlignment="1" applyProtection="1">
      <alignment horizontal="center" vertical="center"/>
      <protection/>
    </xf>
    <xf numFmtId="0" fontId="3" fillId="0" borderId="44" xfId="268" applyFont="1" applyFill="1" applyBorder="1" applyAlignment="1" applyProtection="1">
      <alignment horizontal="center" vertical="center"/>
      <protection/>
    </xf>
    <xf numFmtId="0" fontId="5" fillId="19" borderId="58" xfId="0" applyFont="1" applyFill="1" applyBorder="1" applyAlignment="1" applyProtection="1">
      <alignment horizontal="center" vertical="center" wrapText="1"/>
      <protection/>
    </xf>
    <xf numFmtId="0" fontId="5" fillId="19" borderId="43" xfId="0" applyFont="1" applyFill="1" applyBorder="1" applyAlignment="1" applyProtection="1">
      <alignment horizontal="center" vertical="center" wrapText="1"/>
      <protection/>
    </xf>
    <xf numFmtId="0" fontId="5" fillId="19" borderId="62"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3" fillId="0" borderId="26" xfId="0" applyFont="1" applyBorder="1" applyAlignment="1" applyProtection="1">
      <alignment horizontal="center" vertical="center"/>
      <protection/>
    </xf>
    <xf numFmtId="0" fontId="0" fillId="0" borderId="37" xfId="0" applyBorder="1" applyAlignment="1" applyProtection="1">
      <alignment/>
      <protection/>
    </xf>
    <xf numFmtId="0" fontId="0" fillId="0" borderId="39" xfId="0" applyBorder="1" applyAlignment="1" applyProtection="1">
      <alignment/>
      <protection/>
    </xf>
    <xf numFmtId="0" fontId="3" fillId="0" borderId="37"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55" fillId="0" borderId="37" xfId="0" applyFont="1" applyBorder="1" applyAlignment="1" applyProtection="1">
      <alignment horizontal="center" vertical="center"/>
      <protection/>
    </xf>
    <xf numFmtId="0" fontId="0" fillId="0" borderId="37" xfId="0"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5" fillId="61" borderId="58" xfId="0" applyFont="1" applyFill="1" applyBorder="1" applyAlignment="1" applyProtection="1">
      <alignment horizontal="center" vertical="center" wrapText="1"/>
      <protection/>
    </xf>
    <xf numFmtId="0" fontId="5" fillId="61" borderId="43" xfId="0" applyFont="1" applyFill="1" applyBorder="1" applyAlignment="1" applyProtection="1">
      <alignment horizontal="center" vertical="center" wrapText="1"/>
      <protection/>
    </xf>
    <xf numFmtId="0" fontId="5" fillId="61" borderId="63" xfId="0" applyFont="1" applyFill="1" applyBorder="1" applyAlignment="1" applyProtection="1">
      <alignment horizontal="center" vertical="center" wrapText="1"/>
      <protection/>
    </xf>
    <xf numFmtId="0" fontId="60" fillId="63" borderId="34" xfId="0" applyFont="1" applyFill="1" applyBorder="1" applyAlignment="1" applyProtection="1">
      <alignment horizontal="center" vertical="center"/>
      <protection/>
    </xf>
    <xf numFmtId="0" fontId="60" fillId="63" borderId="27" xfId="0" applyFont="1" applyFill="1" applyBorder="1" applyAlignment="1" applyProtection="1">
      <alignment horizontal="center" vertical="center"/>
      <protection/>
    </xf>
    <xf numFmtId="0" fontId="60" fillId="63" borderId="51" xfId="0" applyFont="1" applyFill="1" applyBorder="1" applyAlignment="1" applyProtection="1">
      <alignment horizontal="center" vertical="center"/>
      <protection/>
    </xf>
    <xf numFmtId="0" fontId="60" fillId="63" borderId="64" xfId="0" applyFont="1" applyFill="1" applyBorder="1" applyAlignment="1" applyProtection="1">
      <alignment horizontal="center" vertical="center"/>
      <protection/>
    </xf>
    <xf numFmtId="0" fontId="60" fillId="63" borderId="35" xfId="0" applyFont="1" applyFill="1" applyBorder="1" applyAlignment="1" applyProtection="1">
      <alignment horizontal="center" vertical="center"/>
      <protection/>
    </xf>
    <xf numFmtId="0" fontId="60" fillId="63" borderId="65" xfId="0" applyFont="1" applyFill="1" applyBorder="1" applyAlignment="1" applyProtection="1">
      <alignment horizontal="center" vertical="center"/>
      <protection/>
    </xf>
    <xf numFmtId="0" fontId="5" fillId="61" borderId="49" xfId="0" applyFont="1" applyFill="1" applyBorder="1" applyAlignment="1" applyProtection="1">
      <alignment horizontal="center" vertical="center" wrapText="1"/>
      <protection/>
    </xf>
    <xf numFmtId="0" fontId="5" fillId="61" borderId="25" xfId="0" applyFont="1" applyFill="1" applyBorder="1" applyAlignment="1" applyProtection="1">
      <alignment horizontal="center" vertical="center" wrapText="1"/>
      <protection/>
    </xf>
    <xf numFmtId="0" fontId="5" fillId="61" borderId="66" xfId="0" applyFont="1" applyFill="1" applyBorder="1" applyAlignment="1" applyProtection="1">
      <alignment horizontal="center" vertical="center" wrapText="1"/>
      <protection/>
    </xf>
    <xf numFmtId="0" fontId="22" fillId="0" borderId="67" xfId="0" applyFont="1" applyFill="1" applyBorder="1" applyAlignment="1" applyProtection="1">
      <alignment horizontal="center" vertical="center" wrapText="1"/>
      <protection/>
    </xf>
    <xf numFmtId="0" fontId="22" fillId="0" borderId="28" xfId="0" applyFont="1" applyFill="1" applyBorder="1" applyAlignment="1" applyProtection="1">
      <alignment horizontal="center" vertical="center" wrapText="1"/>
      <protection/>
    </xf>
    <xf numFmtId="0" fontId="2" fillId="0" borderId="68"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22" fillId="0" borderId="68" xfId="0" applyFont="1" applyFill="1" applyBorder="1" applyAlignment="1" applyProtection="1">
      <alignment horizontal="center" vertical="center" wrapText="1"/>
      <protection/>
    </xf>
    <xf numFmtId="0" fontId="22" fillId="0" borderId="32" xfId="0" applyFont="1" applyFill="1" applyBorder="1" applyAlignment="1" applyProtection="1">
      <alignment horizontal="center" vertical="center" wrapText="1"/>
      <protection/>
    </xf>
    <xf numFmtId="0" fontId="5" fillId="61" borderId="49" xfId="0" applyFont="1" applyFill="1" applyBorder="1" applyAlignment="1" applyProtection="1">
      <alignment horizontal="left" vertical="center" wrapText="1"/>
      <protection/>
    </xf>
    <xf numFmtId="0" fontId="5" fillId="61" borderId="25" xfId="0" applyFont="1" applyFill="1" applyBorder="1" applyAlignment="1" applyProtection="1">
      <alignment horizontal="left" vertical="center" wrapText="1"/>
      <protection/>
    </xf>
    <xf numFmtId="0" fontId="5" fillId="61" borderId="66" xfId="0" applyFont="1" applyFill="1" applyBorder="1" applyAlignment="1" applyProtection="1">
      <alignment horizontal="left" vertical="center" wrapText="1"/>
      <protection/>
    </xf>
    <xf numFmtId="0" fontId="2" fillId="0" borderId="67"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5" fillId="61" borderId="69" xfId="0" applyFont="1" applyFill="1" applyBorder="1" applyAlignment="1" applyProtection="1">
      <alignment horizontal="center" vertical="center" wrapText="1"/>
      <protection/>
    </xf>
    <xf numFmtId="0" fontId="5" fillId="61" borderId="20" xfId="0" applyFont="1" applyFill="1" applyBorder="1" applyAlignment="1" applyProtection="1">
      <alignment horizontal="center" vertical="center" wrapText="1"/>
      <protection/>
    </xf>
    <xf numFmtId="0" fontId="5" fillId="61" borderId="47" xfId="0" applyFont="1" applyFill="1" applyBorder="1" applyAlignment="1" applyProtection="1">
      <alignment horizontal="center" vertical="center" wrapText="1"/>
      <protection/>
    </xf>
    <xf numFmtId="0" fontId="2" fillId="0" borderId="67" xfId="0" applyFont="1" applyFill="1" applyBorder="1" applyAlignment="1" applyProtection="1">
      <alignment horizontal="center" vertical="center" wrapText="1"/>
      <protection/>
    </xf>
    <xf numFmtId="0" fontId="3" fillId="0" borderId="44" xfId="268" applyFont="1" applyBorder="1" applyAlignment="1" applyProtection="1">
      <alignment horizontal="center" vertical="center" wrapText="1"/>
      <protection/>
    </xf>
    <xf numFmtId="0" fontId="3" fillId="19" borderId="58" xfId="267" applyFont="1" applyFill="1" applyBorder="1" applyAlignment="1" applyProtection="1">
      <alignment horizontal="center" vertical="center"/>
      <protection/>
    </xf>
    <xf numFmtId="0" fontId="3" fillId="19" borderId="43" xfId="267" applyFont="1" applyFill="1" applyBorder="1" applyAlignment="1" applyProtection="1">
      <alignment horizontal="center" vertical="center"/>
      <protection/>
    </xf>
    <xf numFmtId="0" fontId="3" fillId="19" borderId="61" xfId="267" applyFont="1" applyFill="1" applyBorder="1" applyAlignment="1" applyProtection="1">
      <alignment horizontal="center" vertical="center"/>
      <protection/>
    </xf>
    <xf numFmtId="0" fontId="2" fillId="0" borderId="40" xfId="268" applyFont="1" applyBorder="1" applyAlignment="1" applyProtection="1">
      <alignment horizontal="center" vertical="center" wrapText="1"/>
      <protection/>
    </xf>
    <xf numFmtId="0" fontId="22" fillId="0" borderId="47" xfId="0" applyFont="1" applyFill="1" applyBorder="1" applyAlignment="1" applyProtection="1">
      <alignment horizontal="center" vertical="center" wrapText="1"/>
      <protection/>
    </xf>
    <xf numFmtId="0" fontId="2" fillId="0" borderId="47" xfId="0" applyFont="1" applyFill="1" applyBorder="1" applyAlignment="1" applyProtection="1">
      <alignment horizontal="center" vertical="center" wrapText="1"/>
      <protection/>
    </xf>
    <xf numFmtId="0" fontId="2" fillId="57" borderId="0" xfId="0" applyFont="1" applyFill="1" applyBorder="1" applyAlignment="1" applyProtection="1">
      <alignment/>
      <protection/>
    </xf>
  </cellXfs>
  <cellStyles count="290">
    <cellStyle name="Normal" xfId="0"/>
    <cellStyle name="20% - Accent1" xfId="15"/>
    <cellStyle name="20% - Accent1 2" xfId="16"/>
    <cellStyle name="20% - Accent1 2 2" xfId="17"/>
    <cellStyle name="20% - Accent1 3" xfId="18"/>
    <cellStyle name="20% - Accent1 3 2" xfId="19"/>
    <cellStyle name="20% - Accent1 4" xfId="20"/>
    <cellStyle name="20% - Accent1 4 2" xfId="21"/>
    <cellStyle name="20% - Accent1 5" xfId="22"/>
    <cellStyle name="20% - Accent1 5 2" xfId="23"/>
    <cellStyle name="20% - Accent1 6" xfId="24"/>
    <cellStyle name="20% - Accent2" xfId="25"/>
    <cellStyle name="20% - Accent2 2" xfId="26"/>
    <cellStyle name="20% - Accent2 2 2" xfId="27"/>
    <cellStyle name="20% - Accent2 3" xfId="28"/>
    <cellStyle name="20% - Accent2 3 2" xfId="29"/>
    <cellStyle name="20% - Accent2 4" xfId="30"/>
    <cellStyle name="20% - Accent2 4 2" xfId="31"/>
    <cellStyle name="20% - Accent2 5" xfId="32"/>
    <cellStyle name="20% - Accent2 5 2" xfId="33"/>
    <cellStyle name="20% - Accent2 6" xfId="34"/>
    <cellStyle name="20% - Accent3" xfId="35"/>
    <cellStyle name="20% - Accent3 2" xfId="36"/>
    <cellStyle name="20% - Accent3 2 2" xfId="37"/>
    <cellStyle name="20% - Accent3 3" xfId="38"/>
    <cellStyle name="20% - Accent3 3 2" xfId="39"/>
    <cellStyle name="20% - Accent3 4" xfId="40"/>
    <cellStyle name="20% - Accent3 4 2" xfId="41"/>
    <cellStyle name="20% - Accent3 5" xfId="42"/>
    <cellStyle name="20% - Accent3 5 2" xfId="43"/>
    <cellStyle name="20% - Accent3 6" xfId="44"/>
    <cellStyle name="20% - Accent4" xfId="45"/>
    <cellStyle name="20% - Accent4 2" xfId="46"/>
    <cellStyle name="20% - Accent4 2 2" xfId="47"/>
    <cellStyle name="20% - Accent4 3" xfId="48"/>
    <cellStyle name="20% - Accent4 3 2" xfId="49"/>
    <cellStyle name="20% - Accent4 4" xfId="50"/>
    <cellStyle name="20% - Accent4 4 2" xfId="51"/>
    <cellStyle name="20% - Accent4 5" xfId="52"/>
    <cellStyle name="20% - Accent4 5 2" xfId="53"/>
    <cellStyle name="20% - Accent4 6" xfId="54"/>
    <cellStyle name="20% - Accent5" xfId="55"/>
    <cellStyle name="20% - Accent5 2" xfId="56"/>
    <cellStyle name="20% - Accent5 2 2" xfId="57"/>
    <cellStyle name="20% - Accent5 3" xfId="58"/>
    <cellStyle name="20% - Accent5 3 2" xfId="59"/>
    <cellStyle name="20% - Accent5 4" xfId="60"/>
    <cellStyle name="20% - Accent5 4 2" xfId="61"/>
    <cellStyle name="20% - Accent5 5" xfId="62"/>
    <cellStyle name="20% - Accent5 5 2" xfId="63"/>
    <cellStyle name="20% - Accent5 6" xfId="64"/>
    <cellStyle name="20% - Accent6" xfId="65"/>
    <cellStyle name="20% - Accent6 2" xfId="66"/>
    <cellStyle name="20% - Accent6 2 2" xfId="67"/>
    <cellStyle name="20% - Accent6 3" xfId="68"/>
    <cellStyle name="20% - Accent6 3 2" xfId="69"/>
    <cellStyle name="20% - Accent6 4" xfId="70"/>
    <cellStyle name="20% - Accent6 4 2" xfId="71"/>
    <cellStyle name="20% - Accent6 5" xfId="72"/>
    <cellStyle name="20% - Accent6 5 2" xfId="73"/>
    <cellStyle name="20% - Accent6 6" xfId="74"/>
    <cellStyle name="40% - Accent1" xfId="75"/>
    <cellStyle name="40% - Accent1 2" xfId="76"/>
    <cellStyle name="40% - Accent1 2 2" xfId="77"/>
    <cellStyle name="40% - Accent1 3" xfId="78"/>
    <cellStyle name="40% - Accent1 3 2" xfId="79"/>
    <cellStyle name="40% - Accent1 4" xfId="80"/>
    <cellStyle name="40% - Accent1 4 2" xfId="81"/>
    <cellStyle name="40% - Accent1 5" xfId="82"/>
    <cellStyle name="40% - Accent1 5 2" xfId="83"/>
    <cellStyle name="40% - Accent1 6" xfId="84"/>
    <cellStyle name="40% - Accent2" xfId="85"/>
    <cellStyle name="40% - Accent2 2" xfId="86"/>
    <cellStyle name="40% - Accent2 2 2" xfId="87"/>
    <cellStyle name="40% - Accent2 3" xfId="88"/>
    <cellStyle name="40% - Accent2 3 2" xfId="89"/>
    <cellStyle name="40% - Accent2 4" xfId="90"/>
    <cellStyle name="40% - Accent2 4 2" xfId="91"/>
    <cellStyle name="40% - Accent2 5" xfId="92"/>
    <cellStyle name="40% - Accent2 5 2" xfId="93"/>
    <cellStyle name="40% - Accent2 6" xfId="94"/>
    <cellStyle name="40% - Accent3" xfId="95"/>
    <cellStyle name="40% - Accent3 2" xfId="96"/>
    <cellStyle name="40% - Accent3 2 2" xfId="97"/>
    <cellStyle name="40% - Accent3 3" xfId="98"/>
    <cellStyle name="40% - Accent3 3 2" xfId="99"/>
    <cellStyle name="40% - Accent3 4" xfId="100"/>
    <cellStyle name="40% - Accent3 4 2" xfId="101"/>
    <cellStyle name="40% - Accent3 5" xfId="102"/>
    <cellStyle name="40% - Accent3 5 2" xfId="103"/>
    <cellStyle name="40% - Accent3 6" xfId="104"/>
    <cellStyle name="40% - Accent4" xfId="105"/>
    <cellStyle name="40% - Accent4 2" xfId="106"/>
    <cellStyle name="40% - Accent4 2 2" xfId="107"/>
    <cellStyle name="40% - Accent4 3" xfId="108"/>
    <cellStyle name="40% - Accent4 3 2" xfId="109"/>
    <cellStyle name="40% - Accent4 4" xfId="110"/>
    <cellStyle name="40% - Accent4 4 2" xfId="111"/>
    <cellStyle name="40% - Accent4 5" xfId="112"/>
    <cellStyle name="40% - Accent4 5 2" xfId="113"/>
    <cellStyle name="40% - Accent4 6" xfId="114"/>
    <cellStyle name="40% - Accent5" xfId="115"/>
    <cellStyle name="40% - Accent5 2" xfId="116"/>
    <cellStyle name="40% - Accent5 2 2" xfId="117"/>
    <cellStyle name="40% - Accent5 3" xfId="118"/>
    <cellStyle name="40% - Accent5 3 2" xfId="119"/>
    <cellStyle name="40% - Accent5 4" xfId="120"/>
    <cellStyle name="40% - Accent5 4 2" xfId="121"/>
    <cellStyle name="40% - Accent5 5" xfId="122"/>
    <cellStyle name="40% - Accent5 5 2" xfId="123"/>
    <cellStyle name="40% - Accent5 6" xfId="124"/>
    <cellStyle name="40% - Accent6" xfId="125"/>
    <cellStyle name="40% - Accent6 2" xfId="126"/>
    <cellStyle name="40% - Accent6 2 2" xfId="127"/>
    <cellStyle name="40% - Accent6 3" xfId="128"/>
    <cellStyle name="40% - Accent6 3 2" xfId="129"/>
    <cellStyle name="40% - Accent6 4" xfId="130"/>
    <cellStyle name="40% - Accent6 4 2" xfId="131"/>
    <cellStyle name="40% - Accent6 5" xfId="132"/>
    <cellStyle name="40% - Accent6 5 2" xfId="133"/>
    <cellStyle name="40% - Accent6 6" xfId="134"/>
    <cellStyle name="60% - Accent1" xfId="135"/>
    <cellStyle name="60% - Accent1 2" xfId="136"/>
    <cellStyle name="60% - Accent1 3" xfId="137"/>
    <cellStyle name="60% - Accent1 4" xfId="138"/>
    <cellStyle name="60% - Accent1 5" xfId="139"/>
    <cellStyle name="60% - Accent2" xfId="140"/>
    <cellStyle name="60% - Accent2 2" xfId="141"/>
    <cellStyle name="60% - Accent2 3" xfId="142"/>
    <cellStyle name="60% - Accent2 4" xfId="143"/>
    <cellStyle name="60% - Accent2 5" xfId="144"/>
    <cellStyle name="60% - Accent3" xfId="145"/>
    <cellStyle name="60% - Accent3 2" xfId="146"/>
    <cellStyle name="60% - Accent3 3" xfId="147"/>
    <cellStyle name="60% - Accent3 4" xfId="148"/>
    <cellStyle name="60% - Accent3 5" xfId="149"/>
    <cellStyle name="60% - Accent4" xfId="150"/>
    <cellStyle name="60% - Accent4 2" xfId="151"/>
    <cellStyle name="60% - Accent4 3" xfId="152"/>
    <cellStyle name="60% - Accent4 4" xfId="153"/>
    <cellStyle name="60% - Accent4 5" xfId="154"/>
    <cellStyle name="60% - Accent5" xfId="155"/>
    <cellStyle name="60% - Accent5 2" xfId="156"/>
    <cellStyle name="60% - Accent5 3" xfId="157"/>
    <cellStyle name="60% - Accent5 4" xfId="158"/>
    <cellStyle name="60% - Accent5 5" xfId="159"/>
    <cellStyle name="60% - Accent6" xfId="160"/>
    <cellStyle name="60% - Accent6 2" xfId="161"/>
    <cellStyle name="60% - Accent6 3" xfId="162"/>
    <cellStyle name="60% - Accent6 4" xfId="163"/>
    <cellStyle name="60% - Accent6 5" xfId="164"/>
    <cellStyle name="Accent1" xfId="165"/>
    <cellStyle name="Accent1 2" xfId="166"/>
    <cellStyle name="Accent1 3" xfId="167"/>
    <cellStyle name="Accent1 4" xfId="168"/>
    <cellStyle name="Accent1 5" xfId="169"/>
    <cellStyle name="Accent2" xfId="170"/>
    <cellStyle name="Accent2 2" xfId="171"/>
    <cellStyle name="Accent2 3" xfId="172"/>
    <cellStyle name="Accent2 4" xfId="173"/>
    <cellStyle name="Accent2 5" xfId="174"/>
    <cellStyle name="Accent3" xfId="175"/>
    <cellStyle name="Accent3 2" xfId="176"/>
    <cellStyle name="Accent3 3" xfId="177"/>
    <cellStyle name="Accent3 4" xfId="178"/>
    <cellStyle name="Accent3 5" xfId="179"/>
    <cellStyle name="Accent4" xfId="180"/>
    <cellStyle name="Accent4 2" xfId="181"/>
    <cellStyle name="Accent4 3" xfId="182"/>
    <cellStyle name="Accent4 4" xfId="183"/>
    <cellStyle name="Accent4 5" xfId="184"/>
    <cellStyle name="Accent5" xfId="185"/>
    <cellStyle name="Accent5 2" xfId="186"/>
    <cellStyle name="Accent5 3" xfId="187"/>
    <cellStyle name="Accent5 4" xfId="188"/>
    <cellStyle name="Accent5 5" xfId="189"/>
    <cellStyle name="Accent6" xfId="190"/>
    <cellStyle name="Accent6 2" xfId="191"/>
    <cellStyle name="Accent6 3" xfId="192"/>
    <cellStyle name="Accent6 4" xfId="193"/>
    <cellStyle name="Accent6 5" xfId="194"/>
    <cellStyle name="Bad" xfId="195"/>
    <cellStyle name="Bad 2" xfId="196"/>
    <cellStyle name="Bad 3" xfId="197"/>
    <cellStyle name="Bad 4" xfId="198"/>
    <cellStyle name="Bad 5" xfId="199"/>
    <cellStyle name="Calculation" xfId="200"/>
    <cellStyle name="Calculation 2" xfId="201"/>
    <cellStyle name="Calculation 3" xfId="202"/>
    <cellStyle name="Calculation 4" xfId="203"/>
    <cellStyle name="Calculation 5" xfId="204"/>
    <cellStyle name="Check Cell" xfId="205"/>
    <cellStyle name="Check Cell 2" xfId="206"/>
    <cellStyle name="Check Cell 3" xfId="207"/>
    <cellStyle name="Check Cell 4" xfId="208"/>
    <cellStyle name="Check Cell 5" xfId="209"/>
    <cellStyle name="Comma" xfId="210"/>
    <cellStyle name="Comma [0]" xfId="211"/>
    <cellStyle name="Comma 2" xfId="212"/>
    <cellStyle name="Comma 2 2" xfId="213"/>
    <cellStyle name="Currency" xfId="214"/>
    <cellStyle name="Currency [0]" xfId="215"/>
    <cellStyle name="Currency 2" xfId="216"/>
    <cellStyle name="Currency 3" xfId="217"/>
    <cellStyle name="Currency 3 2" xfId="218"/>
    <cellStyle name="Explanatory Text" xfId="219"/>
    <cellStyle name="Explanatory Text 2" xfId="220"/>
    <cellStyle name="Explanatory Text 3" xfId="221"/>
    <cellStyle name="Explanatory Text 4" xfId="222"/>
    <cellStyle name="Explanatory Text 5" xfId="223"/>
    <cellStyle name="Followed Hyperlink" xfId="224"/>
    <cellStyle name="Good" xfId="225"/>
    <cellStyle name="Good 2" xfId="226"/>
    <cellStyle name="Good 3" xfId="227"/>
    <cellStyle name="Good 4" xfId="228"/>
    <cellStyle name="Good 5" xfId="229"/>
    <cellStyle name="Heading 1" xfId="230"/>
    <cellStyle name="Heading 1 2" xfId="231"/>
    <cellStyle name="Heading 1 3" xfId="232"/>
    <cellStyle name="Heading 1 4" xfId="233"/>
    <cellStyle name="Heading 1 5" xfId="234"/>
    <cellStyle name="Heading 2" xfId="235"/>
    <cellStyle name="Heading 2 2" xfId="236"/>
    <cellStyle name="Heading 2 3" xfId="237"/>
    <cellStyle name="Heading 2 4" xfId="238"/>
    <cellStyle name="Heading 2 5" xfId="239"/>
    <cellStyle name="Heading 3" xfId="240"/>
    <cellStyle name="Heading 3 2" xfId="241"/>
    <cellStyle name="Heading 3 3" xfId="242"/>
    <cellStyle name="Heading 3 4" xfId="243"/>
    <cellStyle name="Heading 3 5" xfId="244"/>
    <cellStyle name="Heading 4" xfId="245"/>
    <cellStyle name="Heading 4 2" xfId="246"/>
    <cellStyle name="Heading 4 3" xfId="247"/>
    <cellStyle name="Heading 4 4" xfId="248"/>
    <cellStyle name="Heading 4 5" xfId="249"/>
    <cellStyle name="Hyperlink" xfId="250"/>
    <cellStyle name="Input" xfId="251"/>
    <cellStyle name="Input 2" xfId="252"/>
    <cellStyle name="Input 3" xfId="253"/>
    <cellStyle name="Input 4" xfId="254"/>
    <cellStyle name="Input 5" xfId="255"/>
    <cellStyle name="Linked Cell" xfId="256"/>
    <cellStyle name="Linked Cell 2" xfId="257"/>
    <cellStyle name="Linked Cell 3" xfId="258"/>
    <cellStyle name="Linked Cell 4" xfId="259"/>
    <cellStyle name="Linked Cell 5" xfId="260"/>
    <cellStyle name="Neutral" xfId="261"/>
    <cellStyle name="Neutral 2" xfId="262"/>
    <cellStyle name="Neutral 3" xfId="263"/>
    <cellStyle name="Neutral 4" xfId="264"/>
    <cellStyle name="Neutral 5" xfId="265"/>
    <cellStyle name="Normal 2" xfId="266"/>
    <cellStyle name="Normal 3" xfId="267"/>
    <cellStyle name="Normal 4" xfId="268"/>
    <cellStyle name="Normal 4 2" xfId="269"/>
    <cellStyle name="Normal 5" xfId="270"/>
    <cellStyle name="Normal 5 2" xfId="271"/>
    <cellStyle name="Note" xfId="272"/>
    <cellStyle name="Note 2" xfId="273"/>
    <cellStyle name="Note 3" xfId="274"/>
    <cellStyle name="Note 4" xfId="275"/>
    <cellStyle name="Note 4 2" xfId="276"/>
    <cellStyle name="Note 5" xfId="277"/>
    <cellStyle name="Note 5 2" xfId="278"/>
    <cellStyle name="Note 6" xfId="279"/>
    <cellStyle name="Note 6 2" xfId="280"/>
    <cellStyle name="Output" xfId="281"/>
    <cellStyle name="Output 2" xfId="282"/>
    <cellStyle name="Output 3" xfId="283"/>
    <cellStyle name="Output 4" xfId="284"/>
    <cellStyle name="Output 5" xfId="285"/>
    <cellStyle name="Percent" xfId="286"/>
    <cellStyle name="Percent 2" xfId="287"/>
    <cellStyle name="Percent 2 2" xfId="288"/>
    <cellStyle name="Title" xfId="289"/>
    <cellStyle name="Title 2" xfId="290"/>
    <cellStyle name="Title 3" xfId="291"/>
    <cellStyle name="Title 4" xfId="292"/>
    <cellStyle name="Title 5" xfId="293"/>
    <cellStyle name="Total" xfId="294"/>
    <cellStyle name="Total 2" xfId="295"/>
    <cellStyle name="Total 3" xfId="296"/>
    <cellStyle name="Total 4" xfId="297"/>
    <cellStyle name="Total 5" xfId="298"/>
    <cellStyle name="Warning Text" xfId="299"/>
    <cellStyle name="Warning Text 2" xfId="300"/>
    <cellStyle name="Warning Text 3" xfId="301"/>
    <cellStyle name="Warning Text 4" xfId="302"/>
    <cellStyle name="Warning Text 5" xfId="3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104775</xdr:rowOff>
    </xdr:from>
    <xdr:to>
      <xdr:col>12</xdr:col>
      <xdr:colOff>457200</xdr:colOff>
      <xdr:row>60</xdr:row>
      <xdr:rowOff>47625</xdr:rowOff>
    </xdr:to>
    <xdr:sp>
      <xdr:nvSpPr>
        <xdr:cNvPr id="1" name="TextBox 1"/>
        <xdr:cNvSpPr txBox="1">
          <a:spLocks noChangeArrowheads="1"/>
        </xdr:cNvSpPr>
      </xdr:nvSpPr>
      <xdr:spPr>
        <a:xfrm>
          <a:off x="762000" y="866775"/>
          <a:ext cx="7515225" cy="10868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Lot 1: UK Vehicle Hire: Passenger Car’s Hire, Light Commercial Vehicles (LCV) Hire, General on road 4 x 4s Vehicles Hire. Instructions for completing the pricing sheets.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purpose of this sheet is to assist you in preparing your bid in a consistent format for the initial evaluation of the pricing submission.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Pricing sheets have been compiled based on historic information and forecasted usage. The worksheets as volumes are for calculation purposes and cannot be amended.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volumes are for evaluation purposes only and do not imply a commitment to future volumes.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You must complete this schedule in accordance with these instructions.</a:t>
          </a:r>
          <a:r>
            <a:rPr lang="en-US" cap="none" sz="1050" b="0" i="0" u="none" baseline="0">
              <a:solidFill>
                <a:srgbClr val="000000"/>
              </a:solidFill>
              <a:latin typeface="Calibri"/>
              <a:ea typeface="Calibri"/>
              <a:cs typeface="Calibri"/>
            </a:rPr>
            <a:t>
</a:t>
          </a:r>
          <a:r>
            <a:rPr lang="en-US" cap="none" sz="1100" b="1" i="0" u="sng" baseline="0">
              <a:solidFill>
                <a:srgbClr val="000000"/>
              </a:solidFill>
              <a:latin typeface="Arial"/>
              <a:ea typeface="Arial"/>
              <a:cs typeface="Arial"/>
            </a:rPr>
            <a:t>Completing the Pricing Schedule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1.1 Ensure that you scroll down each page sufficiently so as not to omit any data input requirement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1.2 Enter the appropriate cost/price in each of the sections ensuring that you provide all information requested.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1.3 The volume figures are locked to allow auto-calculation of the totals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1.4 The total figure auto-calculates for each item.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1.5 Insert your contact details in the green box above, this will copy to each sheet.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1.6 If you do not provide a specific service insert "Not Offered".</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1.7 If you do not charge for a specific service insert "No Charge"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1.8 Please complete all three pricing worksheets, “Rental Charges”, “Insurance Charges” and “Additional Charges”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1.9 Prices submitted shall be the maximum price charged of which may be reduced at further competition.</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2.0 Failure to insert a charge (or comment to confirm no charge will be applied), may render your bid as incapable of evaluation and your tender non compliant. </a:t>
          </a:r>
          <a:r>
            <a:rPr lang="en-US" cap="none" sz="1050" b="0" i="0" u="none" baseline="0">
              <a:solidFill>
                <a:srgbClr val="000000"/>
              </a:solidFill>
              <a:latin typeface="Calibri"/>
              <a:ea typeface="Calibri"/>
              <a:cs typeface="Calibri"/>
            </a:rPr>
            <a:t>
</a:t>
          </a:r>
          <a:r>
            <a:rPr lang="en-US" cap="none" sz="1100" b="1" i="0" u="sng" baseline="0">
              <a:solidFill>
                <a:srgbClr val="000000"/>
              </a:solidFill>
              <a:latin typeface="Arial"/>
              <a:ea typeface="Arial"/>
              <a:cs typeface="Arial"/>
            </a:rPr>
            <a:t>Explanation of terms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column entitled “Groups” includes notations recognisable by current users of vehicle hire in some public sector organisations and may not reflect any current industry codlings, the relevant SIPP code is also noted and this should be used as a guide when providing a quotation.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Pricing will be evaluated against the estimated profile based upon historic data and will only be used for the purpose of evaluation. Where historic profile has a zero usage a nominal figure of 2 has been added to allow for a comparison of quotations and is not an accurate forecast of usage.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All vehicle classes must be quoted for, where the supplier is unable to provide the class of vehicle directly then the use of a sub contractor is permissible. The quoted price must be the full cost of the provision of that vehicle by the bidding supplier. Service levels and fulfilment of the specification and any call off remain the responsibility of the bidding supplier.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volumes for any additional charges are estimates based on historical volumes.Where historic profile has a zero usage a nominal figure of 2 has been added to allow for a comparison of quotations and is not an accurate forecast of usage.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Total costs will be automatically calculated by multiplying the volumes by the inputted prices for each vehicle hire and each additional charge. (In all Blue Cells).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Information provided in the light pink cells will be used as the basis of the maximum pricing within the Framework Agreement and will not be used in the pricing evaluation calculation.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Refer to the Invitation to Tender document for a full explanation of how these prices will be evaluated and marks awarded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U46"/>
  <sheetViews>
    <sheetView view="pageBreakPreview" zoomScale="60" zoomScaleNormal="85" zoomScalePageLayoutView="0" workbookViewId="0" topLeftCell="A1">
      <selection activeCell="H10" sqref="H10"/>
    </sheetView>
  </sheetViews>
  <sheetFormatPr defaultColWidth="9.140625" defaultRowHeight="15"/>
  <cols>
    <col min="2" max="2" width="16.7109375" style="0" customWidth="1"/>
  </cols>
  <sheetData>
    <row r="2" spans="2:8" ht="15">
      <c r="B2" s="266" t="s">
        <v>173</v>
      </c>
      <c r="C2" s="267"/>
      <c r="D2" s="165"/>
      <c r="E2" s="165"/>
      <c r="F2" s="165"/>
      <c r="G2" s="165"/>
      <c r="H2" s="166"/>
    </row>
    <row r="3" spans="2:8" ht="15">
      <c r="B3" s="266" t="s">
        <v>174</v>
      </c>
      <c r="C3" s="267"/>
      <c r="D3" s="167"/>
      <c r="E3" s="167"/>
      <c r="F3" s="167"/>
      <c r="G3" s="167"/>
      <c r="H3" s="168"/>
    </row>
    <row r="5" spans="2:20" ht="18">
      <c r="B5" s="112"/>
      <c r="C5" s="119"/>
      <c r="D5" s="119"/>
      <c r="E5" s="119"/>
      <c r="F5" s="119"/>
      <c r="G5" s="119"/>
      <c r="H5" s="54"/>
      <c r="I5" s="55"/>
      <c r="J5" s="55"/>
      <c r="K5" s="55"/>
      <c r="L5" s="55"/>
      <c r="M5" s="56"/>
      <c r="N5" s="56"/>
      <c r="O5" s="56"/>
      <c r="P5" s="56"/>
      <c r="Q5" s="56"/>
      <c r="R5" s="56"/>
      <c r="S5" s="56"/>
      <c r="T5" s="56"/>
    </row>
    <row r="6" spans="2:13" ht="15">
      <c r="B6" s="119"/>
      <c r="C6" s="119"/>
      <c r="D6" s="119"/>
      <c r="E6" s="119"/>
      <c r="F6" s="119"/>
      <c r="G6" s="119"/>
      <c r="H6" s="119"/>
      <c r="I6" s="119"/>
      <c r="J6" s="119"/>
      <c r="K6" s="119"/>
      <c r="L6" s="119"/>
      <c r="M6" s="119"/>
    </row>
    <row r="7" spans="2:13" ht="15.75">
      <c r="B7" s="121"/>
      <c r="C7" s="120"/>
      <c r="D7" s="120"/>
      <c r="E7" s="120"/>
      <c r="F7" s="120"/>
      <c r="G7" s="120"/>
      <c r="H7" s="120"/>
      <c r="I7" s="120"/>
      <c r="J7" s="120"/>
      <c r="K7" s="120"/>
      <c r="L7" s="120"/>
      <c r="M7" s="120"/>
    </row>
    <row r="8" spans="2:13" ht="15.75">
      <c r="B8" s="120"/>
      <c r="C8" s="120"/>
      <c r="D8" s="120"/>
      <c r="E8" s="120"/>
      <c r="F8" s="120"/>
      <c r="G8" s="120"/>
      <c r="H8" s="120"/>
      <c r="I8" s="120"/>
      <c r="J8" s="120"/>
      <c r="K8" s="120"/>
      <c r="L8" s="120"/>
      <c r="M8" s="120"/>
    </row>
    <row r="9" spans="2:13" ht="15.75">
      <c r="B9" s="120"/>
      <c r="C9" s="120"/>
      <c r="D9" s="120"/>
      <c r="E9" s="120"/>
      <c r="F9" s="120"/>
      <c r="G9" s="120"/>
      <c r="H9" s="120"/>
      <c r="I9" s="120"/>
      <c r="J9" s="120"/>
      <c r="K9" s="120"/>
      <c r="L9" s="120"/>
      <c r="M9" s="120"/>
    </row>
    <row r="10" spans="2:13" ht="15.75">
      <c r="B10" s="121"/>
      <c r="C10" s="120"/>
      <c r="D10" s="120"/>
      <c r="E10" s="120"/>
      <c r="F10" s="120"/>
      <c r="G10" s="120"/>
      <c r="H10" s="120"/>
      <c r="I10" s="120"/>
      <c r="J10" s="120"/>
      <c r="K10" s="120"/>
      <c r="L10" s="120"/>
      <c r="M10" s="120"/>
    </row>
    <row r="11" spans="2:13" ht="15">
      <c r="B11" s="262"/>
      <c r="C11" s="265"/>
      <c r="D11" s="265"/>
      <c r="E11" s="265"/>
      <c r="F11" s="265"/>
      <c r="G11" s="265"/>
      <c r="H11" s="265"/>
      <c r="I11" s="265"/>
      <c r="J11" s="265"/>
      <c r="K11" s="265"/>
      <c r="L11" s="265"/>
      <c r="M11" s="265"/>
    </row>
    <row r="12" spans="2:13" ht="15">
      <c r="B12" s="265"/>
      <c r="C12" s="265"/>
      <c r="D12" s="265"/>
      <c r="E12" s="265"/>
      <c r="F12" s="265"/>
      <c r="G12" s="265"/>
      <c r="H12" s="265"/>
      <c r="I12" s="265"/>
      <c r="J12" s="265"/>
      <c r="K12" s="265"/>
      <c r="L12" s="265"/>
      <c r="M12" s="265"/>
    </row>
    <row r="13" spans="2:13" ht="15.75">
      <c r="B13" s="123"/>
      <c r="C13" s="115"/>
      <c r="D13" s="115"/>
      <c r="E13" s="115"/>
      <c r="F13" s="115"/>
      <c r="G13" s="115"/>
      <c r="H13" s="115"/>
      <c r="I13" s="115"/>
      <c r="J13" s="115"/>
      <c r="K13" s="115"/>
      <c r="L13" s="115"/>
      <c r="M13" s="115"/>
    </row>
    <row r="14" spans="2:17" ht="15">
      <c r="B14" s="262"/>
      <c r="C14" s="262"/>
      <c r="D14" s="262"/>
      <c r="E14" s="262"/>
      <c r="F14" s="262"/>
      <c r="G14" s="262"/>
      <c r="H14" s="262"/>
      <c r="I14" s="262"/>
      <c r="J14" s="262"/>
      <c r="K14" s="262"/>
      <c r="L14" s="262"/>
      <c r="M14" s="269"/>
      <c r="N14" s="269"/>
      <c r="O14" s="269"/>
      <c r="P14" s="269"/>
      <c r="Q14" s="113"/>
    </row>
    <row r="15" spans="2:13" ht="15">
      <c r="B15" s="117"/>
      <c r="C15" s="117"/>
      <c r="D15" s="117"/>
      <c r="E15" s="117"/>
      <c r="F15" s="117"/>
      <c r="G15" s="117"/>
      <c r="H15" s="117"/>
      <c r="I15" s="117"/>
      <c r="J15" s="117"/>
      <c r="K15" s="117"/>
      <c r="L15" s="117"/>
      <c r="M15" s="115"/>
    </row>
    <row r="16" spans="2:13" ht="15">
      <c r="B16" s="262"/>
      <c r="C16" s="262"/>
      <c r="D16" s="262"/>
      <c r="E16" s="262"/>
      <c r="F16" s="262"/>
      <c r="G16" s="262"/>
      <c r="H16" s="262"/>
      <c r="I16" s="262"/>
      <c r="J16" s="262"/>
      <c r="K16" s="262"/>
      <c r="L16" s="117"/>
      <c r="M16" s="115"/>
    </row>
    <row r="17" spans="2:13" ht="15">
      <c r="B17" s="117"/>
      <c r="C17" s="117"/>
      <c r="D17" s="117"/>
      <c r="E17" s="117"/>
      <c r="F17" s="117"/>
      <c r="G17" s="117"/>
      <c r="H17" s="117"/>
      <c r="I17" s="117"/>
      <c r="J17" s="117"/>
      <c r="K17" s="117"/>
      <c r="L17" s="117"/>
      <c r="M17" s="115"/>
    </row>
    <row r="18" spans="2:13" ht="15">
      <c r="B18" s="262"/>
      <c r="C18" s="268"/>
      <c r="D18" s="268"/>
      <c r="E18" s="268"/>
      <c r="F18" s="268"/>
      <c r="G18" s="268"/>
      <c r="H18" s="268"/>
      <c r="I18" s="268"/>
      <c r="J18" s="268"/>
      <c r="K18" s="268"/>
      <c r="L18" s="268"/>
      <c r="M18" s="115"/>
    </row>
    <row r="19" spans="2:13" ht="15">
      <c r="B19" s="117"/>
      <c r="C19" s="114"/>
      <c r="D19" s="114"/>
      <c r="E19" s="114"/>
      <c r="F19" s="114"/>
      <c r="G19" s="114"/>
      <c r="H19" s="114"/>
      <c r="I19" s="114"/>
      <c r="J19" s="114"/>
      <c r="K19" s="114"/>
      <c r="L19" s="114"/>
      <c r="M19" s="115"/>
    </row>
    <row r="20" spans="2:17" ht="15">
      <c r="B20" s="262"/>
      <c r="C20" s="262"/>
      <c r="D20" s="262"/>
      <c r="E20" s="262"/>
      <c r="F20" s="262"/>
      <c r="G20" s="262"/>
      <c r="H20" s="262"/>
      <c r="I20" s="262"/>
      <c r="J20" s="262"/>
      <c r="K20" s="262"/>
      <c r="L20" s="262"/>
      <c r="M20" s="263"/>
      <c r="N20" s="263"/>
      <c r="O20" s="263"/>
      <c r="P20" s="263"/>
      <c r="Q20" s="263"/>
    </row>
    <row r="21" spans="2:13" ht="15">
      <c r="B21" s="117"/>
      <c r="C21" s="117"/>
      <c r="D21" s="117"/>
      <c r="E21" s="117"/>
      <c r="F21" s="117"/>
      <c r="G21" s="117"/>
      <c r="H21" s="117"/>
      <c r="I21" s="117"/>
      <c r="J21" s="117"/>
      <c r="K21" s="117"/>
      <c r="L21" s="117"/>
      <c r="M21" s="115"/>
    </row>
    <row r="22" spans="2:19" ht="15">
      <c r="B22" s="270"/>
      <c r="C22" s="262"/>
      <c r="D22" s="262"/>
      <c r="E22" s="262"/>
      <c r="F22" s="262"/>
      <c r="G22" s="262"/>
      <c r="H22" s="262"/>
      <c r="I22" s="262"/>
      <c r="J22" s="262"/>
      <c r="K22" s="262"/>
      <c r="L22" s="262"/>
      <c r="M22" s="263"/>
      <c r="N22" s="263"/>
      <c r="O22" s="263"/>
      <c r="P22" s="263"/>
      <c r="Q22" s="263"/>
      <c r="R22" s="263"/>
      <c r="S22" s="263"/>
    </row>
    <row r="23" spans="2:13" ht="15">
      <c r="B23" s="117"/>
      <c r="C23" s="117"/>
      <c r="D23" s="117"/>
      <c r="E23" s="117"/>
      <c r="F23" s="117"/>
      <c r="G23" s="117"/>
      <c r="H23" s="117"/>
      <c r="I23" s="117"/>
      <c r="J23" s="117"/>
      <c r="K23" s="117"/>
      <c r="L23" s="117"/>
      <c r="M23" s="115"/>
    </row>
    <row r="24" spans="2:13" ht="15">
      <c r="B24" s="117"/>
      <c r="C24" s="117"/>
      <c r="D24" s="117"/>
      <c r="E24" s="117"/>
      <c r="F24" s="117"/>
      <c r="G24" s="117"/>
      <c r="H24" s="117"/>
      <c r="I24" s="117"/>
      <c r="J24" s="117"/>
      <c r="K24" s="117"/>
      <c r="L24" s="117"/>
      <c r="M24" s="115"/>
    </row>
    <row r="25" spans="2:21" ht="15.75">
      <c r="B25" s="260"/>
      <c r="C25" s="260"/>
      <c r="D25" s="260"/>
      <c r="E25" s="260"/>
      <c r="F25" s="260"/>
      <c r="G25" s="260"/>
      <c r="H25" s="260"/>
      <c r="I25" s="260"/>
      <c r="J25" s="261"/>
      <c r="K25" s="261"/>
      <c r="L25" s="261"/>
      <c r="M25" s="261"/>
      <c r="N25" s="261"/>
      <c r="O25" s="261"/>
      <c r="P25" s="261"/>
      <c r="Q25" s="261"/>
      <c r="R25" s="261"/>
      <c r="S25" s="261"/>
      <c r="T25" s="261"/>
      <c r="U25" s="261"/>
    </row>
    <row r="26" spans="2:21" ht="15">
      <c r="B26" s="271"/>
      <c r="C26" s="271"/>
      <c r="D26" s="271"/>
      <c r="E26" s="271"/>
      <c r="F26" s="271"/>
      <c r="G26" s="271"/>
      <c r="H26" s="271"/>
      <c r="I26" s="271"/>
      <c r="J26" s="261"/>
      <c r="K26" s="261"/>
      <c r="L26" s="261"/>
      <c r="M26" s="261"/>
      <c r="N26" s="261"/>
      <c r="O26" s="261"/>
      <c r="P26" s="261"/>
      <c r="Q26" s="261"/>
      <c r="R26" s="261"/>
      <c r="S26" s="261"/>
      <c r="T26" s="240"/>
      <c r="U26" s="240"/>
    </row>
    <row r="27" spans="2:21" ht="15">
      <c r="B27" s="241"/>
      <c r="C27" s="241"/>
      <c r="D27" s="241"/>
      <c r="E27" s="241"/>
      <c r="F27" s="241"/>
      <c r="G27" s="241"/>
      <c r="H27" s="241"/>
      <c r="I27" s="241"/>
      <c r="J27" s="241"/>
      <c r="K27" s="241"/>
      <c r="L27" s="241"/>
      <c r="M27" s="242"/>
      <c r="N27" s="240"/>
      <c r="O27" s="240"/>
      <c r="P27" s="240"/>
      <c r="Q27" s="240"/>
      <c r="R27" s="240"/>
      <c r="S27" s="240"/>
      <c r="T27" s="240"/>
      <c r="U27" s="240"/>
    </row>
    <row r="28" spans="2:21" ht="15.75">
      <c r="B28" s="260"/>
      <c r="C28" s="260"/>
      <c r="D28" s="260"/>
      <c r="E28" s="260"/>
      <c r="F28" s="260"/>
      <c r="G28" s="260"/>
      <c r="H28" s="260"/>
      <c r="I28" s="261"/>
      <c r="J28" s="261"/>
      <c r="K28" s="261"/>
      <c r="L28" s="261"/>
      <c r="M28" s="261"/>
      <c r="N28" s="261"/>
      <c r="O28" s="261"/>
      <c r="P28" s="261"/>
      <c r="Q28" s="261"/>
      <c r="R28" s="261"/>
      <c r="S28" s="261"/>
      <c r="T28" s="261"/>
      <c r="U28" s="261"/>
    </row>
    <row r="29" spans="2:21" ht="15">
      <c r="B29" s="262"/>
      <c r="C29" s="262"/>
      <c r="D29" s="262"/>
      <c r="E29" s="262"/>
      <c r="F29" s="262"/>
      <c r="G29" s="262"/>
      <c r="H29" s="262"/>
      <c r="I29" s="262"/>
      <c r="J29" s="263"/>
      <c r="K29" s="263"/>
      <c r="L29" s="263"/>
      <c r="M29" s="263"/>
      <c r="N29" s="263"/>
      <c r="O29" s="263"/>
      <c r="P29" s="263"/>
      <c r="Q29" s="263"/>
      <c r="R29" s="263"/>
      <c r="S29" s="263"/>
      <c r="T29" s="263"/>
      <c r="U29" s="263"/>
    </row>
    <row r="30" spans="2:13" ht="15.75">
      <c r="B30" s="120"/>
      <c r="C30" s="120"/>
      <c r="D30" s="120"/>
      <c r="E30" s="120"/>
      <c r="F30" s="120"/>
      <c r="G30" s="120"/>
      <c r="H30" s="120"/>
      <c r="I30" s="120"/>
      <c r="J30" s="120"/>
      <c r="K30" s="120"/>
      <c r="L30" s="120"/>
      <c r="M30" s="120"/>
    </row>
    <row r="31" spans="2:13" ht="15.75">
      <c r="B31" s="121"/>
      <c r="C31" s="120"/>
      <c r="D31" s="120"/>
      <c r="E31" s="120"/>
      <c r="F31" s="120"/>
      <c r="G31" s="120"/>
      <c r="H31" s="120"/>
      <c r="I31" s="120"/>
      <c r="J31" s="120"/>
      <c r="K31" s="120"/>
      <c r="L31" s="120"/>
      <c r="M31" s="120"/>
    </row>
    <row r="32" spans="2:13" ht="15.75">
      <c r="B32" s="121"/>
      <c r="C32" s="120"/>
      <c r="D32" s="120"/>
      <c r="E32" s="120"/>
      <c r="F32" s="120"/>
      <c r="G32" s="120"/>
      <c r="H32" s="120"/>
      <c r="I32" s="120"/>
      <c r="J32" s="120"/>
      <c r="K32" s="120"/>
      <c r="L32" s="120"/>
      <c r="M32" s="120"/>
    </row>
    <row r="33" spans="2:13" ht="15.75">
      <c r="B33" s="264"/>
      <c r="C33" s="264"/>
      <c r="D33" s="264"/>
      <c r="E33" s="264"/>
      <c r="F33" s="264"/>
      <c r="G33" s="264"/>
      <c r="H33" s="264"/>
      <c r="I33" s="264"/>
      <c r="J33" s="264"/>
      <c r="K33" s="264"/>
      <c r="L33" s="264"/>
      <c r="M33" s="120"/>
    </row>
    <row r="34" spans="2:13" ht="15.75">
      <c r="B34" s="121"/>
      <c r="C34" s="120"/>
      <c r="D34" s="120"/>
      <c r="E34" s="120"/>
      <c r="F34" s="120"/>
      <c r="G34" s="120"/>
      <c r="H34" s="120"/>
      <c r="I34" s="120"/>
      <c r="J34" s="120"/>
      <c r="K34" s="120"/>
      <c r="L34" s="120"/>
      <c r="M34" s="120"/>
    </row>
    <row r="35" spans="2:13" ht="15.75">
      <c r="B35" s="264"/>
      <c r="C35" s="264"/>
      <c r="D35" s="264"/>
      <c r="E35" s="264"/>
      <c r="F35" s="264"/>
      <c r="G35" s="264"/>
      <c r="H35" s="264"/>
      <c r="I35" s="264"/>
      <c r="J35" s="264"/>
      <c r="K35" s="264"/>
      <c r="L35" s="264"/>
      <c r="M35" s="120"/>
    </row>
    <row r="36" spans="2:13" ht="15.75">
      <c r="B36" s="116"/>
      <c r="C36" s="116"/>
      <c r="D36" s="116"/>
      <c r="E36" s="116"/>
      <c r="F36" s="116"/>
      <c r="G36" s="116"/>
      <c r="H36" s="116"/>
      <c r="I36" s="116"/>
      <c r="J36" s="116"/>
      <c r="K36" s="116"/>
      <c r="L36" s="116"/>
      <c r="M36" s="120"/>
    </row>
    <row r="37" spans="2:13" ht="15.75">
      <c r="B37" s="120"/>
      <c r="C37" s="118"/>
      <c r="D37" s="118"/>
      <c r="E37" s="118"/>
      <c r="F37" s="118"/>
      <c r="G37" s="118"/>
      <c r="H37" s="118"/>
      <c r="I37" s="118"/>
      <c r="J37" s="118"/>
      <c r="K37" s="118"/>
      <c r="L37" s="118"/>
      <c r="M37" s="118"/>
    </row>
    <row r="38" spans="2:13" ht="15">
      <c r="B38" s="118"/>
      <c r="C38" s="118"/>
      <c r="D38" s="118"/>
      <c r="E38" s="118"/>
      <c r="F38" s="118"/>
      <c r="G38" s="118"/>
      <c r="H38" s="118"/>
      <c r="I38" s="118"/>
      <c r="J38" s="118"/>
      <c r="K38" s="118"/>
      <c r="L38" s="118"/>
      <c r="M38" s="118"/>
    </row>
    <row r="39" spans="2:13" ht="15.75">
      <c r="B39" s="120"/>
      <c r="C39" s="120"/>
      <c r="D39" s="120"/>
      <c r="E39" s="120"/>
      <c r="F39" s="120"/>
      <c r="G39" s="120"/>
      <c r="H39" s="120"/>
      <c r="I39" s="120"/>
      <c r="J39" s="120"/>
      <c r="K39" s="120"/>
      <c r="L39" s="120"/>
      <c r="M39" s="120"/>
    </row>
    <row r="40" spans="2:13" ht="15.75">
      <c r="B40" s="120"/>
      <c r="C40" s="120"/>
      <c r="D40" s="120"/>
      <c r="E40" s="120"/>
      <c r="F40" s="120"/>
      <c r="G40" s="120"/>
      <c r="H40" s="120"/>
      <c r="I40" s="120"/>
      <c r="J40" s="120"/>
      <c r="K40" s="120"/>
      <c r="L40" s="120"/>
      <c r="M40" s="120"/>
    </row>
    <row r="41" spans="2:13" ht="15.75">
      <c r="B41" s="172"/>
      <c r="C41" s="120"/>
      <c r="D41" s="120"/>
      <c r="E41" s="120"/>
      <c r="F41" s="120"/>
      <c r="G41" s="120"/>
      <c r="H41" s="120"/>
      <c r="I41" s="120"/>
      <c r="J41" s="120"/>
      <c r="K41" s="120"/>
      <c r="L41" s="120"/>
      <c r="M41" s="120"/>
    </row>
    <row r="42" spans="2:13" ht="15.75">
      <c r="B42" s="124"/>
      <c r="C42" s="122"/>
      <c r="D42" s="122"/>
      <c r="E42" s="122"/>
      <c r="F42" s="122"/>
      <c r="G42" s="120"/>
      <c r="H42" s="120"/>
      <c r="I42" s="120"/>
      <c r="J42" s="120"/>
      <c r="K42" s="120"/>
      <c r="L42" s="120"/>
      <c r="M42" s="120"/>
    </row>
    <row r="43" spans="2:13" ht="15.75">
      <c r="B43" s="126"/>
      <c r="C43" s="122"/>
      <c r="D43" s="122"/>
      <c r="E43" s="122"/>
      <c r="F43" s="122"/>
      <c r="G43" s="120"/>
      <c r="H43" s="125"/>
      <c r="I43" s="120"/>
      <c r="J43" s="120"/>
      <c r="K43" s="120"/>
      <c r="L43" s="120"/>
      <c r="M43" s="120"/>
    </row>
    <row r="44" spans="2:13" ht="15.75">
      <c r="B44" s="126"/>
      <c r="C44" s="122"/>
      <c r="D44" s="122"/>
      <c r="E44" s="122"/>
      <c r="F44" s="122"/>
      <c r="G44" s="125"/>
      <c r="H44" s="120"/>
      <c r="I44" s="120"/>
      <c r="J44" s="120"/>
      <c r="K44" s="120"/>
      <c r="L44" s="120"/>
      <c r="M44" s="120"/>
    </row>
    <row r="45" spans="2:13" ht="15.75">
      <c r="B45" s="126"/>
      <c r="C45" s="120"/>
      <c r="D45" s="120"/>
      <c r="E45" s="120"/>
      <c r="F45" s="120"/>
      <c r="G45" s="120"/>
      <c r="H45" s="120"/>
      <c r="I45" s="120"/>
      <c r="J45" s="120"/>
      <c r="K45" s="120"/>
      <c r="L45" s="120"/>
      <c r="M45" s="120"/>
    </row>
    <row r="46" spans="2:13" ht="15.75">
      <c r="B46" s="120"/>
      <c r="C46" s="120"/>
      <c r="D46" s="120"/>
      <c r="E46" s="120"/>
      <c r="F46" s="120"/>
      <c r="G46" s="120"/>
      <c r="H46" s="120"/>
      <c r="I46" s="120"/>
      <c r="J46" s="120"/>
      <c r="K46" s="120"/>
      <c r="L46" s="120"/>
      <c r="M46" s="120"/>
    </row>
  </sheetData>
  <sheetProtection password="E6BE" sheet="1" objects="1" scenarios="1" selectLockedCells="1" selectUnlockedCells="1"/>
  <mergeCells count="14">
    <mergeCell ref="B35:L35"/>
    <mergeCell ref="B18:L18"/>
    <mergeCell ref="B16:K16"/>
    <mergeCell ref="B14:P14"/>
    <mergeCell ref="B20:Q20"/>
    <mergeCell ref="B22:S22"/>
    <mergeCell ref="B26:S26"/>
    <mergeCell ref="B25:U25"/>
    <mergeCell ref="B28:U28"/>
    <mergeCell ref="B29:U29"/>
    <mergeCell ref="B33:L33"/>
    <mergeCell ref="B11:M12"/>
    <mergeCell ref="B2:C2"/>
    <mergeCell ref="B3:C3"/>
  </mergeCells>
  <printOptions/>
  <pageMargins left="0.7086614173228347" right="0.7086614173228347" top="0.7480314960629921" bottom="0.7480314960629921" header="0.31496062992125984" footer="0.31496062992125984"/>
  <pageSetup fitToWidth="0" fitToHeight="1" horizontalDpi="600" verticalDpi="600" orientation="landscape" paperSize="8" scale="81" r:id="rId2"/>
  <headerFooter>
    <oddHeader>&amp;C&amp;F</oddHeader>
  </headerFooter>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2:N40"/>
  <sheetViews>
    <sheetView view="pageBreakPreview" zoomScale="60" zoomScalePageLayoutView="0" workbookViewId="0" topLeftCell="A16">
      <selection activeCell="H17" sqref="H17"/>
    </sheetView>
  </sheetViews>
  <sheetFormatPr defaultColWidth="9.140625" defaultRowHeight="15"/>
  <cols>
    <col min="1" max="1" width="9.140625" style="56" customWidth="1"/>
    <col min="2" max="2" width="13.57421875" style="56" bestFit="1" customWidth="1"/>
    <col min="3" max="3" width="13.57421875" style="56" customWidth="1"/>
    <col min="4" max="4" width="24.00390625" style="56" bestFit="1" customWidth="1"/>
    <col min="5" max="5" width="7.00390625" style="56" bestFit="1" customWidth="1"/>
    <col min="6" max="6" width="36.28125" style="56" customWidth="1"/>
    <col min="7" max="7" width="11.140625" style="56" customWidth="1"/>
    <col min="8" max="14" width="8.7109375" style="56" bestFit="1" customWidth="1"/>
    <col min="15" max="15" width="9.00390625" style="56" bestFit="1" customWidth="1"/>
    <col min="16" max="16384" width="9.140625" style="56" customWidth="1"/>
  </cols>
  <sheetData>
    <row r="2" spans="2:8" ht="15">
      <c r="B2" s="192" t="s">
        <v>173</v>
      </c>
      <c r="C2" s="205"/>
      <c r="D2" s="165">
        <f>'Instructions on using the Prici'!$D$2</f>
        <v>0</v>
      </c>
      <c r="E2" s="165"/>
      <c r="F2" s="165"/>
      <c r="G2" s="165"/>
      <c r="H2" s="166"/>
    </row>
    <row r="3" spans="2:8" ht="15">
      <c r="B3" s="192" t="s">
        <v>174</v>
      </c>
      <c r="C3" s="205"/>
      <c r="D3" s="165">
        <f>'Instructions on using the Prici'!$D$3</f>
        <v>0</v>
      </c>
      <c r="E3" s="167"/>
      <c r="F3" s="167"/>
      <c r="G3" s="167"/>
      <c r="H3" s="168"/>
    </row>
    <row r="4" spans="1:8" ht="15">
      <c r="A4" s="169"/>
      <c r="B4" s="170"/>
      <c r="C4" s="170"/>
      <c r="D4" s="171"/>
      <c r="E4" s="171"/>
      <c r="F4" s="171"/>
      <c r="G4" s="171"/>
      <c r="H4" s="171"/>
    </row>
    <row r="5" spans="2:6" ht="18">
      <c r="B5" s="54" t="s">
        <v>172</v>
      </c>
      <c r="C5" s="54"/>
      <c r="D5" s="55"/>
      <c r="E5" s="55"/>
      <c r="F5" s="55"/>
    </row>
    <row r="6" spans="2:6" ht="15">
      <c r="B6" s="57" t="s">
        <v>114</v>
      </c>
      <c r="C6" s="57"/>
      <c r="D6" s="55"/>
      <c r="E6" s="55"/>
      <c r="F6" s="55"/>
    </row>
    <row r="7" spans="2:6" ht="15.75" thickBot="1">
      <c r="B7" s="57"/>
      <c r="C7" s="57"/>
      <c r="D7" s="55"/>
      <c r="E7" s="55"/>
      <c r="F7" s="55"/>
    </row>
    <row r="8" spans="8:14" ht="15.75" thickBot="1">
      <c r="H8" s="272" t="s">
        <v>106</v>
      </c>
      <c r="I8" s="273"/>
      <c r="J8" s="273"/>
      <c r="K8" s="273"/>
      <c r="L8" s="273"/>
      <c r="M8" s="273"/>
      <c r="N8" s="274"/>
    </row>
    <row r="9" spans="2:14" ht="39.75" thickBot="1">
      <c r="B9" s="21" t="s">
        <v>107</v>
      </c>
      <c r="C9" s="235" t="s">
        <v>0</v>
      </c>
      <c r="D9" s="15" t="s">
        <v>1</v>
      </c>
      <c r="E9" s="14" t="s">
        <v>2</v>
      </c>
      <c r="F9" s="16" t="s">
        <v>3</v>
      </c>
      <c r="G9" s="45" t="s">
        <v>4</v>
      </c>
      <c r="H9" s="22" t="s">
        <v>5</v>
      </c>
      <c r="I9" s="23" t="s">
        <v>6</v>
      </c>
      <c r="J9" s="22" t="s">
        <v>7</v>
      </c>
      <c r="K9" s="23" t="s">
        <v>8</v>
      </c>
      <c r="L9" s="22" t="s">
        <v>9</v>
      </c>
      <c r="M9" s="23" t="s">
        <v>10</v>
      </c>
      <c r="N9" s="22" t="s">
        <v>11</v>
      </c>
    </row>
    <row r="10" spans="2:14" ht="27" customHeight="1">
      <c r="B10" s="281" t="s">
        <v>108</v>
      </c>
      <c r="C10" s="222" t="s">
        <v>12</v>
      </c>
      <c r="D10" s="28" t="s">
        <v>13</v>
      </c>
      <c r="E10" s="27" t="s">
        <v>14</v>
      </c>
      <c r="F10" s="29" t="s">
        <v>15</v>
      </c>
      <c r="G10" s="46" t="s">
        <v>16</v>
      </c>
      <c r="H10" s="30"/>
      <c r="I10" s="31"/>
      <c r="J10" s="30"/>
      <c r="K10" s="31"/>
      <c r="L10" s="223"/>
      <c r="M10" s="224"/>
      <c r="N10" s="223"/>
    </row>
    <row r="11" spans="2:14" ht="27" customHeight="1">
      <c r="B11" s="282"/>
      <c r="C11" s="202" t="s">
        <v>17</v>
      </c>
      <c r="D11" s="18" t="s">
        <v>18</v>
      </c>
      <c r="E11" s="202" t="s">
        <v>19</v>
      </c>
      <c r="F11" s="19" t="s">
        <v>20</v>
      </c>
      <c r="G11" s="47" t="s">
        <v>16</v>
      </c>
      <c r="H11" s="3"/>
      <c r="I11" s="4"/>
      <c r="J11" s="3"/>
      <c r="K11" s="4"/>
      <c r="L11" s="215"/>
      <c r="M11" s="216"/>
      <c r="N11" s="243"/>
    </row>
    <row r="12" spans="2:14" ht="27" customHeight="1">
      <c r="B12" s="282"/>
      <c r="C12" s="202" t="s">
        <v>21</v>
      </c>
      <c r="D12" s="18" t="s">
        <v>22</v>
      </c>
      <c r="E12" s="17" t="s">
        <v>23</v>
      </c>
      <c r="F12" s="19" t="s">
        <v>24</v>
      </c>
      <c r="G12" s="47" t="s">
        <v>16</v>
      </c>
      <c r="H12" s="3"/>
      <c r="I12" s="4"/>
      <c r="J12" s="3"/>
      <c r="K12" s="216"/>
      <c r="L12" s="215"/>
      <c r="M12" s="216"/>
      <c r="N12" s="243"/>
    </row>
    <row r="13" spans="2:14" ht="27" customHeight="1">
      <c r="B13" s="282"/>
      <c r="C13" s="202" t="s">
        <v>25</v>
      </c>
      <c r="D13" s="18" t="s">
        <v>26</v>
      </c>
      <c r="E13" s="17" t="s">
        <v>27</v>
      </c>
      <c r="F13" s="19" t="s">
        <v>28</v>
      </c>
      <c r="G13" s="47" t="s">
        <v>16</v>
      </c>
      <c r="H13" s="3"/>
      <c r="I13" s="4"/>
      <c r="J13" s="215"/>
      <c r="K13" s="215"/>
      <c r="L13" s="215"/>
      <c r="M13" s="215"/>
      <c r="N13" s="244"/>
    </row>
    <row r="14" spans="2:14" ht="27" customHeight="1">
      <c r="B14" s="282"/>
      <c r="C14" s="202" t="s">
        <v>29</v>
      </c>
      <c r="D14" s="18" t="s">
        <v>30</v>
      </c>
      <c r="E14" s="17" t="s">
        <v>31</v>
      </c>
      <c r="F14" s="19" t="s">
        <v>32</v>
      </c>
      <c r="G14" s="47" t="s">
        <v>16</v>
      </c>
      <c r="H14" s="3"/>
      <c r="I14" s="4"/>
      <c r="J14" s="3"/>
      <c r="K14" s="216"/>
      <c r="L14" s="215"/>
      <c r="M14" s="216"/>
      <c r="N14" s="243"/>
    </row>
    <row r="15" spans="2:14" ht="27" customHeight="1">
      <c r="B15" s="282"/>
      <c r="C15" s="202" t="s">
        <v>33</v>
      </c>
      <c r="D15" s="18" t="s">
        <v>34</v>
      </c>
      <c r="E15" s="17" t="s">
        <v>35</v>
      </c>
      <c r="F15" s="19" t="s">
        <v>36</v>
      </c>
      <c r="G15" s="47" t="s">
        <v>16</v>
      </c>
      <c r="H15" s="3"/>
      <c r="I15" s="4"/>
      <c r="J15" s="3"/>
      <c r="K15" s="216"/>
      <c r="L15" s="215"/>
      <c r="M15" s="216"/>
      <c r="N15" s="243"/>
    </row>
    <row r="16" spans="2:14" ht="27" customHeight="1" thickBot="1">
      <c r="B16" s="283"/>
      <c r="C16" s="225" t="s">
        <v>37</v>
      </c>
      <c r="D16" s="33" t="s">
        <v>38</v>
      </c>
      <c r="E16" s="32" t="s">
        <v>39</v>
      </c>
      <c r="F16" s="34" t="s">
        <v>40</v>
      </c>
      <c r="G16" s="48" t="s">
        <v>16</v>
      </c>
      <c r="H16" s="5"/>
      <c r="I16" s="6"/>
      <c r="J16" s="5"/>
      <c r="K16" s="218"/>
      <c r="L16" s="217"/>
      <c r="M16" s="218"/>
      <c r="N16" s="245"/>
    </row>
    <row r="17" spans="2:14" s="228" customFormat="1" ht="27" customHeight="1">
      <c r="B17" s="203"/>
      <c r="C17" s="226" t="s">
        <v>197</v>
      </c>
      <c r="D17" s="237" t="s">
        <v>182</v>
      </c>
      <c r="E17" s="226" t="s">
        <v>187</v>
      </c>
      <c r="F17" s="103" t="s">
        <v>183</v>
      </c>
      <c r="G17" s="51"/>
      <c r="H17" s="219"/>
      <c r="I17" s="220"/>
      <c r="J17" s="219"/>
      <c r="K17" s="220"/>
      <c r="L17" s="219"/>
      <c r="M17" s="220"/>
      <c r="N17" s="246"/>
    </row>
    <row r="18" spans="2:14" ht="27" customHeight="1">
      <c r="B18" s="276" t="s">
        <v>181</v>
      </c>
      <c r="C18" s="202" t="s">
        <v>41</v>
      </c>
      <c r="D18" s="18" t="s">
        <v>42</v>
      </c>
      <c r="E18" s="17" t="s">
        <v>43</v>
      </c>
      <c r="F18" s="19" t="s">
        <v>44</v>
      </c>
      <c r="G18" s="49" t="s">
        <v>16</v>
      </c>
      <c r="H18" s="3"/>
      <c r="I18" s="4"/>
      <c r="J18" s="3"/>
      <c r="K18" s="216"/>
      <c r="L18" s="215"/>
      <c r="M18" s="216"/>
      <c r="N18" s="243"/>
    </row>
    <row r="19" spans="2:14" ht="27" customHeight="1">
      <c r="B19" s="280"/>
      <c r="C19" s="202" t="s">
        <v>45</v>
      </c>
      <c r="D19" s="18" t="s">
        <v>22</v>
      </c>
      <c r="E19" s="17" t="s">
        <v>46</v>
      </c>
      <c r="F19" s="19" t="s">
        <v>47</v>
      </c>
      <c r="G19" s="49" t="s">
        <v>16</v>
      </c>
      <c r="H19" s="3"/>
      <c r="I19" s="4"/>
      <c r="J19" s="3"/>
      <c r="K19" s="216"/>
      <c r="L19" s="215"/>
      <c r="M19" s="216"/>
      <c r="N19" s="247"/>
    </row>
    <row r="20" spans="2:14" ht="27" customHeight="1">
      <c r="B20" s="280"/>
      <c r="C20" s="202" t="s">
        <v>48</v>
      </c>
      <c r="D20" s="18" t="s">
        <v>26</v>
      </c>
      <c r="E20" s="17" t="s">
        <v>49</v>
      </c>
      <c r="F20" s="19" t="s">
        <v>50</v>
      </c>
      <c r="G20" s="47" t="s">
        <v>16</v>
      </c>
      <c r="H20" s="3"/>
      <c r="I20" s="4"/>
      <c r="J20" s="3"/>
      <c r="K20" s="216"/>
      <c r="L20" s="215"/>
      <c r="M20" s="216"/>
      <c r="N20" s="243"/>
    </row>
    <row r="21" spans="2:14" ht="27" customHeight="1">
      <c r="B21" s="280"/>
      <c r="C21" s="202" t="s">
        <v>51</v>
      </c>
      <c r="D21" s="18" t="s">
        <v>30</v>
      </c>
      <c r="E21" s="17" t="s">
        <v>52</v>
      </c>
      <c r="F21" s="19" t="s">
        <v>32</v>
      </c>
      <c r="G21" s="47" t="s">
        <v>16</v>
      </c>
      <c r="H21" s="3"/>
      <c r="I21" s="4"/>
      <c r="J21" s="3"/>
      <c r="K21" s="216"/>
      <c r="L21" s="215"/>
      <c r="M21" s="216"/>
      <c r="N21" s="243"/>
    </row>
    <row r="22" spans="2:14" ht="27" customHeight="1">
      <c r="B22" s="280"/>
      <c r="C22" s="202" t="s">
        <v>53</v>
      </c>
      <c r="D22" s="18" t="s">
        <v>34</v>
      </c>
      <c r="E22" s="17" t="s">
        <v>54</v>
      </c>
      <c r="F22" s="19" t="s">
        <v>36</v>
      </c>
      <c r="G22" s="47" t="s">
        <v>16</v>
      </c>
      <c r="H22" s="3"/>
      <c r="I22" s="4"/>
      <c r="J22" s="3"/>
      <c r="K22" s="216"/>
      <c r="L22" s="215"/>
      <c r="M22" s="216"/>
      <c r="N22" s="243"/>
    </row>
    <row r="23" spans="2:14" ht="27" customHeight="1">
      <c r="B23" s="280"/>
      <c r="C23" s="202" t="s">
        <v>55</v>
      </c>
      <c r="D23" s="18" t="s">
        <v>38</v>
      </c>
      <c r="E23" s="17" t="s">
        <v>56</v>
      </c>
      <c r="F23" s="19" t="s">
        <v>40</v>
      </c>
      <c r="G23" s="47" t="s">
        <v>16</v>
      </c>
      <c r="H23" s="3"/>
      <c r="I23" s="4"/>
      <c r="J23" s="3"/>
      <c r="K23" s="216"/>
      <c r="L23" s="215"/>
      <c r="M23" s="216"/>
      <c r="N23" s="243"/>
    </row>
    <row r="24" spans="2:14" ht="27" customHeight="1" thickBot="1">
      <c r="B24" s="280"/>
      <c r="C24" s="202" t="s">
        <v>57</v>
      </c>
      <c r="D24" s="18" t="s">
        <v>58</v>
      </c>
      <c r="E24" s="17" t="s">
        <v>59</v>
      </c>
      <c r="F24" s="19" t="s">
        <v>60</v>
      </c>
      <c r="G24" s="47" t="s">
        <v>16</v>
      </c>
      <c r="H24" s="3"/>
      <c r="I24" s="4"/>
      <c r="J24" s="3"/>
      <c r="K24" s="216"/>
      <c r="L24" s="215"/>
      <c r="M24" s="216"/>
      <c r="N24" s="243"/>
    </row>
    <row r="25" spans="2:14" ht="27" customHeight="1">
      <c r="B25" s="277" t="s">
        <v>110</v>
      </c>
      <c r="C25" s="222" t="s">
        <v>61</v>
      </c>
      <c r="D25" s="28" t="s">
        <v>22</v>
      </c>
      <c r="E25" s="27" t="s">
        <v>62</v>
      </c>
      <c r="F25" s="29" t="s">
        <v>47</v>
      </c>
      <c r="G25" s="46" t="s">
        <v>16</v>
      </c>
      <c r="H25" s="30"/>
      <c r="I25" s="31"/>
      <c r="J25" s="30"/>
      <c r="K25" s="224"/>
      <c r="L25" s="223"/>
      <c r="M25" s="224"/>
      <c r="N25" s="248"/>
    </row>
    <row r="26" spans="2:14" ht="27" customHeight="1">
      <c r="B26" s="278"/>
      <c r="C26" s="202" t="s">
        <v>63</v>
      </c>
      <c r="D26" s="18" t="s">
        <v>26</v>
      </c>
      <c r="E26" s="17" t="s">
        <v>64</v>
      </c>
      <c r="F26" s="19" t="s">
        <v>50</v>
      </c>
      <c r="G26" s="47" t="s">
        <v>16</v>
      </c>
      <c r="H26" s="3"/>
      <c r="I26" s="4"/>
      <c r="J26" s="3"/>
      <c r="K26" s="216"/>
      <c r="L26" s="215"/>
      <c r="M26" s="216"/>
      <c r="N26" s="243"/>
    </row>
    <row r="27" spans="2:14" ht="27" customHeight="1">
      <c r="B27" s="278"/>
      <c r="C27" s="202" t="s">
        <v>65</v>
      </c>
      <c r="D27" s="18" t="s">
        <v>66</v>
      </c>
      <c r="E27" s="17" t="s">
        <v>67</v>
      </c>
      <c r="F27" s="19" t="s">
        <v>47</v>
      </c>
      <c r="G27" s="47" t="s">
        <v>16</v>
      </c>
      <c r="H27" s="3"/>
      <c r="I27" s="4"/>
      <c r="J27" s="3"/>
      <c r="K27" s="216"/>
      <c r="L27" s="215"/>
      <c r="M27" s="216"/>
      <c r="N27" s="243"/>
    </row>
    <row r="28" spans="2:14" ht="27" customHeight="1" thickBot="1">
      <c r="B28" s="279"/>
      <c r="C28" s="225" t="s">
        <v>68</v>
      </c>
      <c r="D28" s="33" t="s">
        <v>69</v>
      </c>
      <c r="E28" s="32" t="s">
        <v>70</v>
      </c>
      <c r="F28" s="34" t="s">
        <v>50</v>
      </c>
      <c r="G28" s="48" t="s">
        <v>16</v>
      </c>
      <c r="H28" s="5"/>
      <c r="I28" s="6"/>
      <c r="J28" s="5"/>
      <c r="K28" s="218"/>
      <c r="L28" s="217"/>
      <c r="M28" s="218"/>
      <c r="N28" s="245"/>
    </row>
    <row r="29" spans="2:14" ht="27" customHeight="1">
      <c r="B29" s="277" t="s">
        <v>111</v>
      </c>
      <c r="C29" s="221" t="s">
        <v>71</v>
      </c>
      <c r="D29" s="28" t="s">
        <v>72</v>
      </c>
      <c r="E29" s="27" t="s">
        <v>73</v>
      </c>
      <c r="F29" s="29" t="s">
        <v>74</v>
      </c>
      <c r="G29" s="9"/>
      <c r="H29" s="30"/>
      <c r="I29" s="31"/>
      <c r="J29" s="30"/>
      <c r="K29" s="224"/>
      <c r="L29" s="223"/>
      <c r="M29" s="224"/>
      <c r="N29" s="248"/>
    </row>
    <row r="30" spans="2:14" ht="27" customHeight="1" thickBot="1">
      <c r="B30" s="278"/>
      <c r="C30" s="226" t="s">
        <v>75</v>
      </c>
      <c r="D30" s="36" t="s">
        <v>76</v>
      </c>
      <c r="E30" s="35" t="s">
        <v>77</v>
      </c>
      <c r="F30" s="37" t="s">
        <v>78</v>
      </c>
      <c r="G30" s="12"/>
      <c r="H30" s="219"/>
      <c r="I30" s="220"/>
      <c r="J30" s="219"/>
      <c r="K30" s="220"/>
      <c r="L30" s="219"/>
      <c r="M30" s="220"/>
      <c r="N30" s="246"/>
    </row>
    <row r="31" spans="2:14" ht="27" customHeight="1">
      <c r="B31" s="277" t="s">
        <v>112</v>
      </c>
      <c r="C31" s="222" t="s">
        <v>79</v>
      </c>
      <c r="D31" s="28" t="s">
        <v>80</v>
      </c>
      <c r="E31" s="27" t="s">
        <v>189</v>
      </c>
      <c r="F31" s="100" t="s">
        <v>81</v>
      </c>
      <c r="G31" s="206"/>
      <c r="H31" s="223"/>
      <c r="I31" s="224"/>
      <c r="J31" s="223"/>
      <c r="K31" s="224"/>
      <c r="L31" s="223"/>
      <c r="M31" s="224"/>
      <c r="N31" s="249"/>
    </row>
    <row r="32" spans="2:14" ht="27" customHeight="1">
      <c r="B32" s="278"/>
      <c r="C32" s="202" t="s">
        <v>82</v>
      </c>
      <c r="D32" s="18" t="s">
        <v>83</v>
      </c>
      <c r="E32" s="17" t="s">
        <v>190</v>
      </c>
      <c r="F32" s="19" t="s">
        <v>84</v>
      </c>
      <c r="G32" s="11"/>
      <c r="H32" s="215"/>
      <c r="I32" s="216"/>
      <c r="J32" s="215"/>
      <c r="K32" s="216"/>
      <c r="L32" s="215"/>
      <c r="M32" s="216"/>
      <c r="N32" s="243"/>
    </row>
    <row r="33" spans="2:14" ht="27" customHeight="1" thickBot="1">
      <c r="B33" s="279"/>
      <c r="C33" s="225" t="s">
        <v>85</v>
      </c>
      <c r="D33" s="33" t="s">
        <v>86</v>
      </c>
      <c r="E33" s="32" t="s">
        <v>191</v>
      </c>
      <c r="F33" s="34" t="s">
        <v>87</v>
      </c>
      <c r="G33" s="10"/>
      <c r="H33" s="217"/>
      <c r="I33" s="218"/>
      <c r="J33" s="217"/>
      <c r="K33" s="218"/>
      <c r="L33" s="217"/>
      <c r="M33" s="218"/>
      <c r="N33" s="245"/>
    </row>
    <row r="34" spans="2:14" ht="39.75" customHeight="1" thickBot="1">
      <c r="B34" s="193" t="s">
        <v>89</v>
      </c>
      <c r="C34" s="211" t="s">
        <v>88</v>
      </c>
      <c r="D34" s="188" t="s">
        <v>89</v>
      </c>
      <c r="E34" s="187" t="s">
        <v>188</v>
      </c>
      <c r="F34" s="189" t="s">
        <v>90</v>
      </c>
      <c r="G34" s="207"/>
      <c r="H34" s="196"/>
      <c r="I34" s="197"/>
      <c r="J34" s="196"/>
      <c r="K34" s="197"/>
      <c r="L34" s="196"/>
      <c r="M34" s="197"/>
      <c r="N34" s="250"/>
    </row>
    <row r="35" spans="2:14" ht="27" customHeight="1">
      <c r="B35" s="275" t="s">
        <v>113</v>
      </c>
      <c r="C35" s="222" t="s">
        <v>91</v>
      </c>
      <c r="D35" s="28" t="s">
        <v>92</v>
      </c>
      <c r="E35" s="27" t="s">
        <v>192</v>
      </c>
      <c r="F35" s="29" t="s">
        <v>93</v>
      </c>
      <c r="G35" s="9"/>
      <c r="H35" s="30"/>
      <c r="I35" s="31"/>
      <c r="J35" s="30"/>
      <c r="K35" s="224"/>
      <c r="L35" s="223"/>
      <c r="M35" s="224"/>
      <c r="N35" s="248"/>
    </row>
    <row r="36" spans="2:14" ht="27" customHeight="1">
      <c r="B36" s="276"/>
      <c r="C36" s="202" t="s">
        <v>94</v>
      </c>
      <c r="D36" s="20" t="s">
        <v>95</v>
      </c>
      <c r="E36" s="17" t="s">
        <v>193</v>
      </c>
      <c r="F36" s="19" t="s">
        <v>96</v>
      </c>
      <c r="G36" s="11"/>
      <c r="H36" s="3"/>
      <c r="I36" s="4"/>
      <c r="J36" s="3"/>
      <c r="K36" s="216"/>
      <c r="L36" s="215"/>
      <c r="M36" s="216"/>
      <c r="N36" s="243"/>
    </row>
    <row r="37" spans="2:14" ht="27" customHeight="1">
      <c r="B37" s="276"/>
      <c r="C37" s="202" t="s">
        <v>97</v>
      </c>
      <c r="D37" s="20" t="s">
        <v>98</v>
      </c>
      <c r="E37" s="17" t="s">
        <v>194</v>
      </c>
      <c r="F37" s="19" t="s">
        <v>99</v>
      </c>
      <c r="G37" s="11"/>
      <c r="H37" s="3"/>
      <c r="I37" s="4"/>
      <c r="J37" s="3"/>
      <c r="K37" s="216"/>
      <c r="L37" s="215"/>
      <c r="M37" s="216"/>
      <c r="N37" s="243"/>
    </row>
    <row r="38" spans="2:14" ht="27" customHeight="1">
      <c r="B38" s="276"/>
      <c r="C38" s="202" t="s">
        <v>100</v>
      </c>
      <c r="D38" s="18" t="s">
        <v>101</v>
      </c>
      <c r="E38" s="17" t="s">
        <v>194</v>
      </c>
      <c r="F38" s="19" t="s">
        <v>102</v>
      </c>
      <c r="G38" s="12"/>
      <c r="H38" s="7"/>
      <c r="I38" s="8"/>
      <c r="J38" s="7"/>
      <c r="K38" s="220"/>
      <c r="L38" s="219"/>
      <c r="M38" s="220"/>
      <c r="N38" s="246"/>
    </row>
    <row r="39" spans="2:14" ht="27" customHeight="1" thickBot="1">
      <c r="B39" s="276"/>
      <c r="C39" s="226" t="s">
        <v>103</v>
      </c>
      <c r="D39" s="214" t="s">
        <v>104</v>
      </c>
      <c r="E39" s="32" t="s">
        <v>195</v>
      </c>
      <c r="F39" s="39" t="s">
        <v>105</v>
      </c>
      <c r="G39" s="13"/>
      <c r="H39" s="5"/>
      <c r="I39" s="6"/>
      <c r="J39" s="5"/>
      <c r="K39" s="6"/>
      <c r="L39" s="217"/>
      <c r="M39" s="218"/>
      <c r="N39" s="217"/>
    </row>
    <row r="40" spans="2:4" ht="15">
      <c r="B40" s="213"/>
      <c r="C40" s="212"/>
      <c r="D40" s="213"/>
    </row>
  </sheetData>
  <sheetProtection password="E6BE" sheet="1" objects="1" scenarios="1" selectLockedCells="1"/>
  <mergeCells count="7">
    <mergeCell ref="H8:N8"/>
    <mergeCell ref="B35:B39"/>
    <mergeCell ref="B31:B33"/>
    <mergeCell ref="B29:B30"/>
    <mergeCell ref="B18:B24"/>
    <mergeCell ref="B10:B16"/>
    <mergeCell ref="B25:B28"/>
  </mergeCells>
  <printOptions/>
  <pageMargins left="0.7086614173228347" right="0.7086614173228347" top="0.7480314960629921" bottom="0.7480314960629921" header="0.31496062992125984" footer="0.31496062992125984"/>
  <pageSetup fitToWidth="0" fitToHeight="1" horizontalDpi="600" verticalDpi="600" orientation="landscape" paperSize="8" scale="75" r:id="rId1"/>
  <headerFooter>
    <oddHeader>&amp;C&amp;F</oddHead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B2:N50"/>
  <sheetViews>
    <sheetView view="pageBreakPreview" zoomScale="60" zoomScalePageLayoutView="0" workbookViewId="0" topLeftCell="A1">
      <selection activeCell="F18" sqref="F18"/>
    </sheetView>
  </sheetViews>
  <sheetFormatPr defaultColWidth="9.140625" defaultRowHeight="15"/>
  <cols>
    <col min="1" max="1" width="9.140625" style="72" customWidth="1"/>
    <col min="2" max="2" width="33.140625" style="72" customWidth="1"/>
    <col min="3" max="3" width="13.7109375" style="72" customWidth="1"/>
    <col min="4" max="4" width="19.28125" style="72" customWidth="1"/>
    <col min="5" max="6" width="15.7109375" style="72" customWidth="1"/>
    <col min="7" max="7" width="11.421875" style="72" customWidth="1"/>
    <col min="8" max="8" width="12.57421875" style="72" customWidth="1"/>
    <col min="9" max="9" width="11.57421875" style="72" customWidth="1"/>
    <col min="10" max="10" width="17.28125" style="72" customWidth="1"/>
    <col min="11" max="11" width="16.57421875" style="72" customWidth="1"/>
    <col min="12" max="16384" width="9.140625" style="72" customWidth="1"/>
  </cols>
  <sheetData>
    <row r="2" spans="2:7" ht="15">
      <c r="B2" s="192" t="s">
        <v>173</v>
      </c>
      <c r="C2" s="165">
        <f>'Instructions on using the Prici'!$D$2</f>
        <v>0</v>
      </c>
      <c r="D2" s="165"/>
      <c r="E2" s="165"/>
      <c r="F2" s="165"/>
      <c r="G2" s="166"/>
    </row>
    <row r="3" spans="2:7" ht="15">
      <c r="B3" s="192" t="s">
        <v>174</v>
      </c>
      <c r="C3" s="165">
        <f>'Instructions on using the Prici'!$D$3</f>
        <v>0</v>
      </c>
      <c r="D3" s="167"/>
      <c r="E3" s="167"/>
      <c r="F3" s="167"/>
      <c r="G3" s="168"/>
    </row>
    <row r="4" spans="2:7" s="107" customFormat="1" ht="15">
      <c r="B4" s="170"/>
      <c r="C4" s="171"/>
      <c r="D4" s="171"/>
      <c r="E4" s="171"/>
      <c r="F4" s="171"/>
      <c r="G4" s="171"/>
    </row>
    <row r="5" spans="2:14" s="107" customFormat="1" ht="18">
      <c r="B5" s="54" t="s">
        <v>172</v>
      </c>
      <c r="C5" s="55"/>
      <c r="D5" s="55"/>
      <c r="E5" s="55"/>
      <c r="F5" s="56"/>
      <c r="G5" s="56"/>
      <c r="H5" s="56"/>
      <c r="I5" s="56"/>
      <c r="J5" s="56"/>
      <c r="K5" s="56"/>
      <c r="L5" s="56"/>
      <c r="M5" s="56"/>
      <c r="N5" s="56"/>
    </row>
    <row r="6" ht="15">
      <c r="B6" s="57"/>
    </row>
    <row r="7" ht="15">
      <c r="B7" s="57" t="s">
        <v>114</v>
      </c>
    </row>
    <row r="8" ht="15.75" thickBot="1">
      <c r="B8" s="57"/>
    </row>
    <row r="9" spans="4:10" ht="15.75" thickBot="1">
      <c r="D9" s="107"/>
      <c r="E9" s="284" t="s">
        <v>155</v>
      </c>
      <c r="F9" s="285"/>
      <c r="G9" s="285"/>
      <c r="H9" s="285"/>
      <c r="I9" s="285"/>
      <c r="J9" s="286"/>
    </row>
    <row r="10" spans="2:11" ht="93" customHeight="1" thickBot="1">
      <c r="B10" s="73" t="s">
        <v>107</v>
      </c>
      <c r="C10" s="235" t="s">
        <v>0</v>
      </c>
      <c r="D10" s="73" t="s">
        <v>115</v>
      </c>
      <c r="E10" s="74" t="s">
        <v>2</v>
      </c>
      <c r="F10" s="108" t="s">
        <v>156</v>
      </c>
      <c r="G10" s="108" t="s">
        <v>157</v>
      </c>
      <c r="H10" s="108" t="s">
        <v>158</v>
      </c>
      <c r="I10" s="109" t="s">
        <v>159</v>
      </c>
      <c r="J10" s="110" t="s">
        <v>162</v>
      </c>
      <c r="K10" s="108" t="s">
        <v>161</v>
      </c>
    </row>
    <row r="11" spans="2:11" ht="15">
      <c r="B11" s="292" t="s">
        <v>108</v>
      </c>
      <c r="C11" s="222" t="s">
        <v>12</v>
      </c>
      <c r="D11" s="77" t="s">
        <v>13</v>
      </c>
      <c r="E11" s="78" t="s">
        <v>14</v>
      </c>
      <c r="F11" s="173"/>
      <c r="G11" s="173"/>
      <c r="H11" s="173"/>
      <c r="I11" s="173"/>
      <c r="J11" s="251"/>
      <c r="K11" s="173"/>
    </row>
    <row r="12" spans="2:11" ht="15">
      <c r="B12" s="292"/>
      <c r="C12" s="202" t="s">
        <v>17</v>
      </c>
      <c r="D12" s="97" t="s">
        <v>18</v>
      </c>
      <c r="E12" s="78" t="s">
        <v>19</v>
      </c>
      <c r="F12" s="174"/>
      <c r="G12" s="174"/>
      <c r="H12" s="174"/>
      <c r="I12" s="174"/>
      <c r="J12" s="252"/>
      <c r="K12" s="174"/>
    </row>
    <row r="13" spans="2:11" ht="15">
      <c r="B13" s="292"/>
      <c r="C13" s="202" t="s">
        <v>21</v>
      </c>
      <c r="D13" s="79" t="s">
        <v>22</v>
      </c>
      <c r="E13" s="78" t="s">
        <v>23</v>
      </c>
      <c r="F13" s="174"/>
      <c r="G13" s="174"/>
      <c r="H13" s="174"/>
      <c r="I13" s="174"/>
      <c r="J13" s="252"/>
      <c r="K13" s="174"/>
    </row>
    <row r="14" spans="2:11" ht="15">
      <c r="B14" s="292"/>
      <c r="C14" s="202" t="s">
        <v>25</v>
      </c>
      <c r="D14" s="79" t="s">
        <v>26</v>
      </c>
      <c r="E14" s="78" t="s">
        <v>27</v>
      </c>
      <c r="F14" s="175"/>
      <c r="G14" s="175"/>
      <c r="H14" s="175"/>
      <c r="I14" s="175"/>
      <c r="J14" s="253"/>
      <c r="K14" s="175"/>
    </row>
    <row r="15" spans="2:11" ht="15">
      <c r="B15" s="292"/>
      <c r="C15" s="202" t="s">
        <v>29</v>
      </c>
      <c r="D15" s="79" t="s">
        <v>30</v>
      </c>
      <c r="E15" s="78" t="s">
        <v>31</v>
      </c>
      <c r="F15" s="175"/>
      <c r="G15" s="175"/>
      <c r="H15" s="175"/>
      <c r="I15" s="175"/>
      <c r="J15" s="253"/>
      <c r="K15" s="175"/>
    </row>
    <row r="16" spans="2:11" ht="15">
      <c r="B16" s="292"/>
      <c r="C16" s="202" t="s">
        <v>33</v>
      </c>
      <c r="D16" s="79" t="s">
        <v>34</v>
      </c>
      <c r="E16" s="78" t="s">
        <v>35</v>
      </c>
      <c r="F16" s="175"/>
      <c r="G16" s="175"/>
      <c r="H16" s="175"/>
      <c r="I16" s="175"/>
      <c r="J16" s="253"/>
      <c r="K16" s="175"/>
    </row>
    <row r="17" spans="2:11" ht="15.75" thickBot="1">
      <c r="B17" s="293"/>
      <c r="C17" s="225" t="s">
        <v>37</v>
      </c>
      <c r="D17" s="81" t="s">
        <v>38</v>
      </c>
      <c r="E17" s="82" t="s">
        <v>39</v>
      </c>
      <c r="F17" s="176"/>
      <c r="G17" s="176"/>
      <c r="H17" s="176"/>
      <c r="I17" s="176"/>
      <c r="J17" s="254"/>
      <c r="K17" s="176"/>
    </row>
    <row r="18" spans="2:11" s="231" customFormat="1" ht="15">
      <c r="B18" s="204"/>
      <c r="C18" s="226" t="s">
        <v>197</v>
      </c>
      <c r="D18" s="97" t="s">
        <v>198</v>
      </c>
      <c r="E18" s="331" t="s">
        <v>187</v>
      </c>
      <c r="F18" s="178"/>
      <c r="G18" s="178"/>
      <c r="H18" s="178"/>
      <c r="I18" s="178"/>
      <c r="J18" s="256"/>
      <c r="K18" s="178"/>
    </row>
    <row r="19" spans="2:11" ht="15">
      <c r="B19" s="294" t="s">
        <v>181</v>
      </c>
      <c r="C19" s="202" t="s">
        <v>41</v>
      </c>
      <c r="D19" s="79" t="s">
        <v>42</v>
      </c>
      <c r="E19" s="78" t="s">
        <v>43</v>
      </c>
      <c r="F19" s="175"/>
      <c r="G19" s="175"/>
      <c r="H19" s="175"/>
      <c r="I19" s="175"/>
      <c r="J19" s="253"/>
      <c r="K19" s="175"/>
    </row>
    <row r="20" spans="2:13" ht="15">
      <c r="B20" s="295"/>
      <c r="C20" s="202" t="s">
        <v>45</v>
      </c>
      <c r="D20" s="79" t="s">
        <v>22</v>
      </c>
      <c r="E20" s="78" t="s">
        <v>46</v>
      </c>
      <c r="F20" s="175"/>
      <c r="G20" s="175"/>
      <c r="H20" s="175"/>
      <c r="I20" s="175"/>
      <c r="J20" s="253"/>
      <c r="K20" s="175"/>
      <c r="M20"/>
    </row>
    <row r="21" spans="2:13" ht="15">
      <c r="B21" s="295"/>
      <c r="C21" s="202" t="s">
        <v>48</v>
      </c>
      <c r="D21" s="79" t="s">
        <v>26</v>
      </c>
      <c r="E21" s="78" t="s">
        <v>49</v>
      </c>
      <c r="F21" s="175"/>
      <c r="G21" s="175"/>
      <c r="H21" s="175"/>
      <c r="I21" s="175"/>
      <c r="J21" s="253"/>
      <c r="K21" s="175"/>
      <c r="M21"/>
    </row>
    <row r="22" spans="2:13" ht="15">
      <c r="B22" s="295"/>
      <c r="C22" s="202" t="s">
        <v>51</v>
      </c>
      <c r="D22" s="79" t="s">
        <v>30</v>
      </c>
      <c r="E22" s="78" t="s">
        <v>52</v>
      </c>
      <c r="F22" s="175"/>
      <c r="G22" s="175"/>
      <c r="H22" s="175"/>
      <c r="I22" s="175"/>
      <c r="J22" s="253"/>
      <c r="K22" s="175"/>
      <c r="M22"/>
    </row>
    <row r="23" spans="2:13" ht="15">
      <c r="B23" s="295"/>
      <c r="C23" s="202" t="s">
        <v>53</v>
      </c>
      <c r="D23" s="79" t="s">
        <v>34</v>
      </c>
      <c r="E23" s="78" t="s">
        <v>54</v>
      </c>
      <c r="F23" s="175"/>
      <c r="G23" s="175"/>
      <c r="H23" s="175"/>
      <c r="I23" s="175"/>
      <c r="J23" s="253"/>
      <c r="K23" s="175"/>
      <c r="M23"/>
    </row>
    <row r="24" spans="2:13" ht="15">
      <c r="B24" s="295"/>
      <c r="C24" s="202" t="s">
        <v>55</v>
      </c>
      <c r="D24" s="79" t="s">
        <v>38</v>
      </c>
      <c r="E24" s="78" t="s">
        <v>56</v>
      </c>
      <c r="F24" s="175"/>
      <c r="G24" s="175"/>
      <c r="H24" s="175"/>
      <c r="I24" s="175"/>
      <c r="J24" s="253"/>
      <c r="K24" s="175"/>
      <c r="M24"/>
    </row>
    <row r="25" spans="2:13" ht="15.75" thickBot="1">
      <c r="B25" s="295"/>
      <c r="C25" s="202" t="s">
        <v>57</v>
      </c>
      <c r="D25" s="79" t="s">
        <v>58</v>
      </c>
      <c r="E25" s="78" t="s">
        <v>59</v>
      </c>
      <c r="F25" s="175"/>
      <c r="G25" s="175"/>
      <c r="H25" s="175"/>
      <c r="I25" s="175"/>
      <c r="J25" s="253"/>
      <c r="K25" s="175"/>
      <c r="M25"/>
    </row>
    <row r="26" spans="2:13" ht="15">
      <c r="B26" s="296" t="s">
        <v>110</v>
      </c>
      <c r="C26" s="222" t="s">
        <v>61</v>
      </c>
      <c r="D26" s="77" t="s">
        <v>22</v>
      </c>
      <c r="E26" s="84" t="s">
        <v>62</v>
      </c>
      <c r="F26" s="177"/>
      <c r="G26" s="177"/>
      <c r="H26" s="177"/>
      <c r="I26" s="177"/>
      <c r="J26" s="255"/>
      <c r="K26" s="177"/>
      <c r="M26"/>
    </row>
    <row r="27" spans="2:13" ht="15">
      <c r="B27" s="292"/>
      <c r="C27" s="202" t="s">
        <v>63</v>
      </c>
      <c r="D27" s="79" t="s">
        <v>26</v>
      </c>
      <c r="E27" s="78" t="s">
        <v>64</v>
      </c>
      <c r="F27" s="175"/>
      <c r="G27" s="175"/>
      <c r="H27" s="175"/>
      <c r="I27" s="175"/>
      <c r="J27" s="253"/>
      <c r="K27" s="175"/>
      <c r="M27"/>
    </row>
    <row r="28" spans="2:13" ht="15">
      <c r="B28" s="292"/>
      <c r="C28" s="202" t="s">
        <v>65</v>
      </c>
      <c r="D28" s="79" t="s">
        <v>66</v>
      </c>
      <c r="E28" s="78" t="s">
        <v>67</v>
      </c>
      <c r="F28" s="175"/>
      <c r="G28" s="175"/>
      <c r="H28" s="175"/>
      <c r="I28" s="175"/>
      <c r="J28" s="253"/>
      <c r="K28" s="175"/>
      <c r="M28"/>
    </row>
    <row r="29" spans="2:13" ht="15.75" thickBot="1">
      <c r="B29" s="293"/>
      <c r="C29" s="225" t="s">
        <v>68</v>
      </c>
      <c r="D29" s="81" t="s">
        <v>69</v>
      </c>
      <c r="E29" s="82" t="s">
        <v>70</v>
      </c>
      <c r="F29" s="176"/>
      <c r="G29" s="176"/>
      <c r="H29" s="176"/>
      <c r="I29" s="176"/>
      <c r="J29" s="254"/>
      <c r="K29" s="176"/>
      <c r="M29"/>
    </row>
    <row r="30" spans="2:13" ht="15">
      <c r="B30" s="296" t="s">
        <v>111</v>
      </c>
      <c r="C30" s="221" t="s">
        <v>71</v>
      </c>
      <c r="D30" s="77" t="s">
        <v>72</v>
      </c>
      <c r="E30" s="84" t="s">
        <v>73</v>
      </c>
      <c r="F30" s="177"/>
      <c r="G30" s="177"/>
      <c r="H30" s="177"/>
      <c r="I30" s="177"/>
      <c r="J30" s="255"/>
      <c r="K30" s="177"/>
      <c r="M30"/>
    </row>
    <row r="31" spans="2:13" ht="15.75" thickBot="1">
      <c r="B31" s="293"/>
      <c r="C31" s="226" t="s">
        <v>75</v>
      </c>
      <c r="D31" s="81" t="s">
        <v>76</v>
      </c>
      <c r="E31" s="82" t="s">
        <v>77</v>
      </c>
      <c r="F31" s="176"/>
      <c r="G31" s="176"/>
      <c r="H31" s="176"/>
      <c r="I31" s="176"/>
      <c r="J31" s="254"/>
      <c r="K31" s="176"/>
      <c r="M31"/>
    </row>
    <row r="32" spans="2:13" ht="15">
      <c r="B32" s="287" t="s">
        <v>112</v>
      </c>
      <c r="C32" s="221" t="s">
        <v>79</v>
      </c>
      <c r="D32" s="85" t="s">
        <v>80</v>
      </c>
      <c r="E32" s="84"/>
      <c r="F32" s="177"/>
      <c r="G32" s="177"/>
      <c r="H32" s="177"/>
      <c r="I32" s="177"/>
      <c r="J32" s="255"/>
      <c r="K32" s="177"/>
      <c r="M32"/>
    </row>
    <row r="33" spans="2:13" ht="15">
      <c r="B33" s="288"/>
      <c r="C33" s="202" t="s">
        <v>82</v>
      </c>
      <c r="D33" s="86" t="s">
        <v>83</v>
      </c>
      <c r="E33" s="78"/>
      <c r="F33" s="175"/>
      <c r="G33" s="175"/>
      <c r="H33" s="175"/>
      <c r="I33" s="175"/>
      <c r="J33" s="253"/>
      <c r="K33" s="175"/>
      <c r="M33"/>
    </row>
    <row r="34" spans="2:13" ht="15">
      <c r="B34" s="288"/>
      <c r="C34" s="226" t="s">
        <v>85</v>
      </c>
      <c r="D34" s="86" t="s">
        <v>86</v>
      </c>
      <c r="E34" s="78"/>
      <c r="F34" s="175"/>
      <c r="G34" s="175"/>
      <c r="H34" s="175"/>
      <c r="I34" s="175"/>
      <c r="J34" s="253"/>
      <c r="K34" s="175"/>
      <c r="M34"/>
    </row>
    <row r="35" spans="2:13" ht="15.75" thickBot="1">
      <c r="B35" s="236"/>
      <c r="C35" s="225" t="s">
        <v>88</v>
      </c>
      <c r="D35" s="81" t="s">
        <v>89</v>
      </c>
      <c r="E35" s="82"/>
      <c r="F35" s="176"/>
      <c r="G35" s="176"/>
      <c r="H35" s="176"/>
      <c r="I35" s="176"/>
      <c r="J35" s="254"/>
      <c r="K35" s="176"/>
      <c r="M35"/>
    </row>
    <row r="36" spans="2:13" ht="15">
      <c r="B36" s="289" t="s">
        <v>113</v>
      </c>
      <c r="C36" s="222" t="s">
        <v>91</v>
      </c>
      <c r="D36" s="88" t="s">
        <v>92</v>
      </c>
      <c r="E36" s="77"/>
      <c r="F36" s="177"/>
      <c r="G36" s="177"/>
      <c r="H36" s="177"/>
      <c r="I36" s="177"/>
      <c r="J36" s="255"/>
      <c r="K36" s="177"/>
      <c r="M36"/>
    </row>
    <row r="37" spans="2:13" ht="15">
      <c r="B37" s="290"/>
      <c r="C37" s="202" t="s">
        <v>94</v>
      </c>
      <c r="D37" s="90" t="s">
        <v>95</v>
      </c>
      <c r="E37" s="79"/>
      <c r="F37" s="175"/>
      <c r="G37" s="175"/>
      <c r="H37" s="175"/>
      <c r="I37" s="175"/>
      <c r="J37" s="253"/>
      <c r="K37" s="175"/>
      <c r="M37"/>
    </row>
    <row r="38" spans="2:13" ht="15">
      <c r="B38" s="290"/>
      <c r="C38" s="202" t="s">
        <v>97</v>
      </c>
      <c r="D38" s="90" t="s">
        <v>98</v>
      </c>
      <c r="E38" s="79"/>
      <c r="F38" s="175"/>
      <c r="G38" s="175"/>
      <c r="H38" s="175"/>
      <c r="I38" s="175"/>
      <c r="J38" s="253"/>
      <c r="K38" s="175"/>
      <c r="M38"/>
    </row>
    <row r="39" spans="2:13" ht="15">
      <c r="B39" s="290"/>
      <c r="C39" s="202" t="s">
        <v>100</v>
      </c>
      <c r="D39" s="209" t="s">
        <v>101</v>
      </c>
      <c r="E39" s="79"/>
      <c r="F39" s="178"/>
      <c r="G39" s="178"/>
      <c r="H39" s="178"/>
      <c r="I39" s="178"/>
      <c r="J39" s="256"/>
      <c r="K39" s="178"/>
      <c r="M39"/>
    </row>
    <row r="40" spans="2:13" ht="15.75" thickBot="1">
      <c r="B40" s="291"/>
      <c r="C40" s="226" t="s">
        <v>103</v>
      </c>
      <c r="D40" s="92" t="s">
        <v>104</v>
      </c>
      <c r="E40" s="81"/>
      <c r="F40" s="178"/>
      <c r="G40" s="178"/>
      <c r="H40" s="178"/>
      <c r="I40" s="178"/>
      <c r="J40" s="256"/>
      <c r="K40" s="178"/>
      <c r="M40"/>
    </row>
    <row r="41" spans="3:12" ht="15">
      <c r="C41" s="208"/>
      <c r="F41" s="208"/>
      <c r="G41" s="208"/>
      <c r="H41" s="208"/>
      <c r="I41" s="208"/>
      <c r="J41" s="208"/>
      <c r="K41" s="208"/>
      <c r="L41"/>
    </row>
    <row r="42" ht="15">
      <c r="L42"/>
    </row>
    <row r="43" ht="15">
      <c r="L43"/>
    </row>
    <row r="44" ht="15">
      <c r="L44"/>
    </row>
    <row r="45" ht="15">
      <c r="L45"/>
    </row>
    <row r="46" ht="15">
      <c r="L46"/>
    </row>
    <row r="47" ht="15">
      <c r="L47"/>
    </row>
    <row r="48" ht="15">
      <c r="L48"/>
    </row>
    <row r="49" ht="15">
      <c r="L49"/>
    </row>
    <row r="50" ht="15">
      <c r="L50"/>
    </row>
  </sheetData>
  <sheetProtection password="E6BE" sheet="1" objects="1" selectLockedCells="1"/>
  <mergeCells count="7">
    <mergeCell ref="E9:J9"/>
    <mergeCell ref="B32:B34"/>
    <mergeCell ref="B36:B40"/>
    <mergeCell ref="B11:B17"/>
    <mergeCell ref="B19:B25"/>
    <mergeCell ref="B26:B29"/>
    <mergeCell ref="B30:B31"/>
  </mergeCells>
  <printOptions/>
  <pageMargins left="0.7086614173228347" right="0.7086614173228347" top="0.7480314960629921" bottom="0.7480314960629921" header="0.31496062992125984" footer="0.31496062992125984"/>
  <pageSetup fitToWidth="0" fitToHeight="1" horizontalDpi="600" verticalDpi="600" orientation="landscape" paperSize="8" r:id="rId1"/>
  <headerFooter>
    <oddHeader>&amp;C&amp;F</oddHead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B2:O53"/>
  <sheetViews>
    <sheetView view="pageBreakPreview" zoomScale="60" zoomScalePageLayoutView="0" workbookViewId="0" topLeftCell="A22">
      <selection activeCell="C40" sqref="C40"/>
    </sheetView>
  </sheetViews>
  <sheetFormatPr defaultColWidth="9.140625" defaultRowHeight="15"/>
  <cols>
    <col min="1" max="1" width="9.140625" style="72" customWidth="1"/>
    <col min="2" max="3" width="30.7109375" style="72" customWidth="1"/>
    <col min="4" max="4" width="11.57421875" style="72" customWidth="1"/>
    <col min="5" max="5" width="3.8515625" style="72" hidden="1" customWidth="1"/>
    <col min="6" max="6" width="30.7109375" style="72" customWidth="1"/>
    <col min="7" max="7" width="15.8515625" style="72" customWidth="1"/>
    <col min="8" max="16384" width="9.140625" style="72" customWidth="1"/>
  </cols>
  <sheetData>
    <row r="2" spans="2:8" ht="15">
      <c r="B2" s="266" t="s">
        <v>173</v>
      </c>
      <c r="C2" s="267"/>
      <c r="D2" s="165">
        <f>'Instructions on using the Prici'!$D$2</f>
        <v>0</v>
      </c>
      <c r="E2" s="165"/>
      <c r="F2" s="165"/>
      <c r="G2" s="165"/>
      <c r="H2" s="166"/>
    </row>
    <row r="3" spans="2:8" ht="15">
      <c r="B3" s="266" t="s">
        <v>174</v>
      </c>
      <c r="C3" s="267"/>
      <c r="D3" s="165">
        <f>'Instructions on using the Prici'!$D$3</f>
        <v>0</v>
      </c>
      <c r="E3" s="167"/>
      <c r="F3" s="167"/>
      <c r="G3" s="167"/>
      <c r="H3" s="168"/>
    </row>
    <row r="4" ht="15">
      <c r="B4" s="57"/>
    </row>
    <row r="5" spans="2:15" ht="18">
      <c r="B5" s="54" t="s">
        <v>172</v>
      </c>
      <c r="C5" s="55"/>
      <c r="D5" s="55"/>
      <c r="E5" s="55"/>
      <c r="F5" s="55"/>
      <c r="G5" s="56"/>
      <c r="H5" s="56"/>
      <c r="I5" s="56"/>
      <c r="J5" s="56"/>
      <c r="K5" s="56"/>
      <c r="L5" s="56"/>
      <c r="M5" s="56"/>
      <c r="N5" s="56"/>
      <c r="O5" s="56"/>
    </row>
    <row r="6" ht="15">
      <c r="B6" s="57" t="s">
        <v>114</v>
      </c>
    </row>
    <row r="7" ht="15">
      <c r="B7" s="57"/>
    </row>
    <row r="8" ht="15.75" thickBot="1"/>
    <row r="9" spans="2:6" ht="15">
      <c r="B9" s="300" t="s">
        <v>171</v>
      </c>
      <c r="C9" s="301"/>
      <c r="D9" s="301"/>
      <c r="E9" s="301"/>
      <c r="F9" s="302"/>
    </row>
    <row r="10" spans="2:6" ht="15">
      <c r="B10" s="303"/>
      <c r="C10" s="304"/>
      <c r="D10" s="304"/>
      <c r="E10" s="304"/>
      <c r="F10" s="305"/>
    </row>
    <row r="11" spans="2:6" ht="15.75" thickBot="1">
      <c r="B11" s="66"/>
      <c r="C11" s="67"/>
      <c r="D11" s="70"/>
      <c r="E11" s="70"/>
      <c r="F11" s="68"/>
    </row>
    <row r="12" spans="2:6" ht="39.75" customHeight="1" thickBot="1">
      <c r="B12" s="297" t="s">
        <v>128</v>
      </c>
      <c r="C12" s="298"/>
      <c r="D12" s="298"/>
      <c r="E12" s="299"/>
      <c r="F12" s="179"/>
    </row>
    <row r="13" spans="2:6" ht="15.75" thickBot="1">
      <c r="B13" s="66"/>
      <c r="C13" s="67"/>
      <c r="D13" s="70"/>
      <c r="E13" s="70"/>
      <c r="F13" s="131"/>
    </row>
    <row r="14" spans="2:6" ht="55.5" customHeight="1" thickBot="1">
      <c r="B14" s="297" t="s">
        <v>142</v>
      </c>
      <c r="C14" s="298"/>
      <c r="D14" s="298"/>
      <c r="E14" s="299"/>
      <c r="F14" s="179"/>
    </row>
    <row r="15" spans="2:9" ht="15.75" thickBot="1">
      <c r="B15" s="66"/>
      <c r="C15" s="67"/>
      <c r="D15" s="70"/>
      <c r="E15" s="70"/>
      <c r="F15" s="142"/>
      <c r="G15" s="145"/>
      <c r="H15" s="143"/>
      <c r="I15" s="143"/>
    </row>
    <row r="16" spans="2:9" ht="30" customHeight="1">
      <c r="B16" s="306" t="s">
        <v>168</v>
      </c>
      <c r="C16" s="307"/>
      <c r="D16" s="307"/>
      <c r="E16" s="308"/>
      <c r="F16" s="141" t="s">
        <v>121</v>
      </c>
      <c r="G16" s="146"/>
      <c r="H16" s="144"/>
      <c r="I16" s="144"/>
    </row>
    <row r="17" spans="2:9" ht="15">
      <c r="B17" s="309" t="s">
        <v>122</v>
      </c>
      <c r="C17" s="310"/>
      <c r="D17" s="310"/>
      <c r="E17" s="310"/>
      <c r="F17" s="180"/>
      <c r="G17" s="145"/>
      <c r="H17" s="143"/>
      <c r="I17" s="143"/>
    </row>
    <row r="18" spans="2:6" ht="38.25" customHeight="1">
      <c r="B18" s="309" t="s">
        <v>123</v>
      </c>
      <c r="C18" s="310"/>
      <c r="D18" s="310"/>
      <c r="E18" s="310"/>
      <c r="F18" s="181"/>
    </row>
    <row r="19" spans="2:6" ht="15.75" thickBot="1">
      <c r="B19" s="313" t="s">
        <v>124</v>
      </c>
      <c r="C19" s="314"/>
      <c r="D19" s="314"/>
      <c r="E19" s="314"/>
      <c r="F19" s="182"/>
    </row>
    <row r="20" spans="2:6" ht="20.25" customHeight="1" thickBot="1">
      <c r="B20" s="66"/>
      <c r="C20" s="67"/>
      <c r="D20" s="70"/>
      <c r="E20" s="70"/>
      <c r="F20" s="132"/>
    </row>
    <row r="21" spans="2:6" ht="50.25" customHeight="1">
      <c r="B21" s="315" t="s">
        <v>163</v>
      </c>
      <c r="C21" s="316"/>
      <c r="D21" s="316"/>
      <c r="E21" s="317"/>
      <c r="F21" s="164" t="s">
        <v>180</v>
      </c>
    </row>
    <row r="22" spans="2:6" ht="15">
      <c r="B22" s="318" t="s">
        <v>165</v>
      </c>
      <c r="C22" s="319"/>
      <c r="D22" s="319"/>
      <c r="E22" s="319"/>
      <c r="F22" s="183"/>
    </row>
    <row r="23" spans="2:6" ht="55.5" customHeight="1" thickBot="1">
      <c r="B23" s="311" t="s">
        <v>164</v>
      </c>
      <c r="C23" s="312"/>
      <c r="D23" s="312"/>
      <c r="E23" s="312"/>
      <c r="F23" s="184"/>
    </row>
    <row r="24" spans="2:6" ht="15.75" thickBot="1">
      <c r="B24" s="66"/>
      <c r="C24" s="67"/>
      <c r="D24" s="1"/>
      <c r="E24" s="70"/>
      <c r="F24" s="132"/>
    </row>
    <row r="25" spans="2:6" ht="33.75" customHeight="1" thickBot="1">
      <c r="B25" s="297" t="s">
        <v>117</v>
      </c>
      <c r="C25" s="298"/>
      <c r="D25" s="298"/>
      <c r="E25" s="299"/>
      <c r="F25" s="179"/>
    </row>
    <row r="26" spans="2:6" ht="15.75" thickBot="1">
      <c r="B26" s="140"/>
      <c r="C26" s="93"/>
      <c r="D26" s="93"/>
      <c r="E26" s="93"/>
      <c r="F26" s="69"/>
    </row>
    <row r="27" spans="2:6" ht="33" customHeight="1" thickBot="1">
      <c r="B27" s="297" t="s">
        <v>143</v>
      </c>
      <c r="C27" s="298"/>
      <c r="D27" s="298"/>
      <c r="E27" s="299"/>
      <c r="F27" s="179"/>
    </row>
    <row r="28" spans="2:6" ht="15.75" thickBot="1">
      <c r="B28" s="93"/>
      <c r="C28" s="93"/>
      <c r="D28" s="93"/>
      <c r="E28" s="93"/>
      <c r="F28" s="93"/>
    </row>
    <row r="29" spans="2:6" ht="30" customHeight="1" thickBot="1">
      <c r="B29" s="297" t="s">
        <v>177</v>
      </c>
      <c r="C29" s="298"/>
      <c r="D29" s="298"/>
      <c r="E29" s="299"/>
      <c r="F29" s="179"/>
    </row>
    <row r="30" spans="2:6" ht="15.75" thickBot="1">
      <c r="B30" s="93"/>
      <c r="C30" s="93"/>
      <c r="D30" s="93"/>
      <c r="E30" s="93"/>
      <c r="F30" s="93"/>
    </row>
    <row r="31" spans="2:6" ht="27" customHeight="1" thickBot="1">
      <c r="B31" s="297" t="s">
        <v>131</v>
      </c>
      <c r="C31" s="298"/>
      <c r="D31" s="298"/>
      <c r="E31" s="299"/>
      <c r="F31" s="179"/>
    </row>
    <row r="32" spans="2:6" ht="15.75" thickBot="1">
      <c r="B32" s="93"/>
      <c r="C32" s="93"/>
      <c r="D32" s="93"/>
      <c r="E32" s="93"/>
      <c r="F32" s="93"/>
    </row>
    <row r="33" spans="2:6" ht="35.25" customHeight="1" thickBot="1">
      <c r="B33" s="297" t="s">
        <v>132</v>
      </c>
      <c r="C33" s="298"/>
      <c r="D33" s="298"/>
      <c r="E33" s="299"/>
      <c r="F33" s="179"/>
    </row>
    <row r="34" ht="15.75" thickBot="1"/>
    <row r="35" spans="2:6" ht="15.75" customHeight="1" thickBot="1">
      <c r="B35" s="297" t="s">
        <v>133</v>
      </c>
      <c r="C35" s="298"/>
      <c r="D35" s="298"/>
      <c r="E35" s="299"/>
      <c r="F35" s="179"/>
    </row>
    <row r="36" ht="15.75" thickBot="1">
      <c r="E36" s="95"/>
    </row>
    <row r="37" spans="2:6" ht="15.75" thickBot="1">
      <c r="B37" s="297" t="s">
        <v>134</v>
      </c>
      <c r="C37" s="298"/>
      <c r="D37" s="298"/>
      <c r="E37" s="299"/>
      <c r="F37" s="179"/>
    </row>
    <row r="38" ht="15.75" thickBot="1">
      <c r="E38" s="95"/>
    </row>
    <row r="39" spans="2:6" ht="15.75" thickBot="1">
      <c r="B39" s="297" t="s">
        <v>136</v>
      </c>
      <c r="C39" s="298"/>
      <c r="D39" s="298"/>
      <c r="E39" s="299"/>
      <c r="F39" s="179"/>
    </row>
    <row r="40" spans="3:5" ht="15.75" thickBot="1">
      <c r="C40" s="96"/>
      <c r="E40" s="95"/>
    </row>
    <row r="41" spans="2:6" ht="15.75" thickBot="1">
      <c r="B41" s="297" t="s">
        <v>135</v>
      </c>
      <c r="C41" s="298"/>
      <c r="D41" s="298"/>
      <c r="E41" s="299"/>
      <c r="F41" s="179"/>
    </row>
    <row r="42" spans="3:5" ht="15.75" thickBot="1">
      <c r="C42" s="96"/>
      <c r="E42" s="95"/>
    </row>
    <row r="43" spans="2:6" ht="26.25" customHeight="1" thickBot="1">
      <c r="B43" s="297" t="s">
        <v>125</v>
      </c>
      <c r="C43" s="298"/>
      <c r="D43" s="298"/>
      <c r="E43" s="299"/>
      <c r="F43" s="179"/>
    </row>
    <row r="44" ht="15.75" thickBot="1">
      <c r="C44" s="96"/>
    </row>
    <row r="45" spans="2:6" ht="32.25" customHeight="1" thickBot="1">
      <c r="B45" s="297" t="s">
        <v>126</v>
      </c>
      <c r="C45" s="298"/>
      <c r="D45" s="298"/>
      <c r="E45" s="299"/>
      <c r="F45" s="179"/>
    </row>
    <row r="46" spans="2:3" ht="15.75" thickBot="1">
      <c r="B46" s="94"/>
      <c r="C46" s="96"/>
    </row>
    <row r="47" spans="2:6" ht="15.75" thickBot="1">
      <c r="B47" s="297" t="s">
        <v>127</v>
      </c>
      <c r="C47" s="298"/>
      <c r="D47" s="298"/>
      <c r="E47" s="299"/>
      <c r="F47" s="179"/>
    </row>
    <row r="48" spans="2:3" ht="15.75" thickBot="1">
      <c r="B48" s="94"/>
      <c r="C48" s="96"/>
    </row>
    <row r="49" spans="2:6" ht="25.5" customHeight="1" thickBot="1">
      <c r="B49" s="297" t="s">
        <v>129</v>
      </c>
      <c r="C49" s="298"/>
      <c r="D49" s="298"/>
      <c r="E49" s="299"/>
      <c r="F49" s="179"/>
    </row>
    <row r="50" spans="2:3" ht="15.75" thickBot="1">
      <c r="B50" s="94"/>
      <c r="C50" s="96"/>
    </row>
    <row r="51" spans="2:6" ht="15.75" thickBot="1">
      <c r="B51" s="297" t="s">
        <v>175</v>
      </c>
      <c r="C51" s="298"/>
      <c r="D51" s="298"/>
      <c r="E51" s="299"/>
      <c r="F51" s="179"/>
    </row>
    <row r="52" spans="3:4" ht="15.75" thickBot="1">
      <c r="C52" s="2"/>
      <c r="D52" s="71"/>
    </row>
    <row r="53" spans="2:6" ht="15.75" thickBot="1">
      <c r="B53" s="297" t="s">
        <v>176</v>
      </c>
      <c r="C53" s="298"/>
      <c r="D53" s="298"/>
      <c r="E53" s="299"/>
      <c r="F53" s="179"/>
    </row>
  </sheetData>
  <sheetProtection password="E6BE" sheet="1" objects="1" scenarios="1" selectLockedCells="1"/>
  <mergeCells count="27">
    <mergeCell ref="B2:C2"/>
    <mergeCell ref="B3:C3"/>
    <mergeCell ref="B41:E41"/>
    <mergeCell ref="B43:E43"/>
    <mergeCell ref="B45:E45"/>
    <mergeCell ref="B47:E47"/>
    <mergeCell ref="B31:E31"/>
    <mergeCell ref="B19:E19"/>
    <mergeCell ref="B21:E21"/>
    <mergeCell ref="B22:E22"/>
    <mergeCell ref="B35:E35"/>
    <mergeCell ref="B37:E37"/>
    <mergeCell ref="B39:E39"/>
    <mergeCell ref="B23:E23"/>
    <mergeCell ref="B25:E25"/>
    <mergeCell ref="B27:E27"/>
    <mergeCell ref="B29:E29"/>
    <mergeCell ref="B51:E51"/>
    <mergeCell ref="B53:E53"/>
    <mergeCell ref="B9:F10"/>
    <mergeCell ref="B12:E12"/>
    <mergeCell ref="B14:E14"/>
    <mergeCell ref="B16:E16"/>
    <mergeCell ref="B17:E17"/>
    <mergeCell ref="B18:E18"/>
    <mergeCell ref="B49:E49"/>
    <mergeCell ref="B33:E33"/>
  </mergeCells>
  <printOptions/>
  <pageMargins left="0.7086614173228347" right="0.7086614173228347" top="0.7480314960629921" bottom="0.7480314960629921" header="0.31496062992125984" footer="0.31496062992125984"/>
  <pageSetup fitToWidth="0" fitToHeight="1" horizontalDpi="600" verticalDpi="600" orientation="landscape" paperSize="8" scale="62" r:id="rId1"/>
  <headerFooter>
    <oddHeader>&amp;C&amp;F</oddHeader>
  </headerFooter>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B1:P86"/>
  <sheetViews>
    <sheetView view="pageBreakPreview" zoomScale="60" zoomScaleNormal="55" zoomScalePageLayoutView="0" workbookViewId="0" topLeftCell="A13">
      <selection activeCell="C17" sqref="C17"/>
    </sheetView>
  </sheetViews>
  <sheetFormatPr defaultColWidth="9.140625" defaultRowHeight="15"/>
  <cols>
    <col min="1" max="1" width="9.140625" style="56" customWidth="1"/>
    <col min="2" max="2" width="18.421875" style="56" customWidth="1"/>
    <col min="3" max="3" width="6.57421875" style="56" bestFit="1" customWidth="1"/>
    <col min="4" max="4" width="24.00390625" style="56" bestFit="1" customWidth="1"/>
    <col min="5" max="5" width="7.00390625" style="56" bestFit="1" customWidth="1"/>
    <col min="6" max="6" width="37.140625" style="56" customWidth="1"/>
    <col min="7" max="7" width="11.140625" style="56" customWidth="1"/>
    <col min="8" max="13" width="8.7109375" style="56" bestFit="1" customWidth="1"/>
    <col min="14" max="14" width="9.7109375" style="56" bestFit="1" customWidth="1"/>
    <col min="15" max="15" width="4.57421875" style="56" customWidth="1"/>
    <col min="16" max="16" width="10.7109375" style="56" customWidth="1"/>
    <col min="17" max="19" width="15.7109375" style="56" customWidth="1"/>
    <col min="20" max="16384" width="9.140625" style="56" customWidth="1"/>
  </cols>
  <sheetData>
    <row r="1" spans="2:8" ht="15">
      <c r="B1" s="266" t="s">
        <v>173</v>
      </c>
      <c r="C1" s="267"/>
      <c r="D1" s="165"/>
      <c r="E1" s="165">
        <f>'Instructions on using the Prici'!$D$2</f>
        <v>0</v>
      </c>
      <c r="F1" s="165"/>
      <c r="G1" s="165"/>
      <c r="H1" s="166"/>
    </row>
    <row r="2" spans="2:8" ht="15">
      <c r="B2" s="266" t="s">
        <v>174</v>
      </c>
      <c r="C2" s="267"/>
      <c r="D2" s="167"/>
      <c r="E2" s="165">
        <f>'Instructions on using the Prici'!$D$3</f>
        <v>0</v>
      </c>
      <c r="F2" s="167"/>
      <c r="G2" s="167"/>
      <c r="H2" s="168"/>
    </row>
    <row r="4" spans="2:6" ht="17.25" customHeight="1">
      <c r="B4" s="54" t="s">
        <v>172</v>
      </c>
      <c r="C4" s="55"/>
      <c r="D4" s="55"/>
      <c r="E4" s="55"/>
      <c r="F4" s="55"/>
    </row>
    <row r="5" spans="2:6" ht="15">
      <c r="B5" s="57"/>
      <c r="C5" s="55"/>
      <c r="D5" s="55"/>
      <c r="E5" s="55"/>
      <c r="F5" s="55"/>
    </row>
    <row r="6" spans="2:6" ht="15">
      <c r="B6" s="57" t="s">
        <v>114</v>
      </c>
      <c r="C6" s="55"/>
      <c r="D6" s="55"/>
      <c r="E6" s="55"/>
      <c r="F6" s="55"/>
    </row>
    <row r="7" spans="2:6" ht="15.75" thickBot="1">
      <c r="B7" s="57"/>
      <c r="C7" s="55"/>
      <c r="D7" s="55"/>
      <c r="E7" s="55"/>
      <c r="F7" s="55"/>
    </row>
    <row r="8" spans="8:16" ht="64.5" thickBot="1">
      <c r="H8" s="325" t="s">
        <v>141</v>
      </c>
      <c r="I8" s="326"/>
      <c r="J8" s="326"/>
      <c r="K8" s="326"/>
      <c r="L8" s="326"/>
      <c r="M8" s="326"/>
      <c r="N8" s="327"/>
      <c r="P8" s="108" t="s">
        <v>160</v>
      </c>
    </row>
    <row r="9" spans="2:16" ht="27" thickBot="1">
      <c r="B9" s="160" t="s">
        <v>107</v>
      </c>
      <c r="C9" s="161" t="s">
        <v>0</v>
      </c>
      <c r="D9" s="162" t="s">
        <v>1</v>
      </c>
      <c r="E9" s="161" t="s">
        <v>2</v>
      </c>
      <c r="F9" s="163" t="s">
        <v>3</v>
      </c>
      <c r="G9" s="45" t="s">
        <v>4</v>
      </c>
      <c r="H9" s="98" t="s">
        <v>5</v>
      </c>
      <c r="I9" s="99" t="s">
        <v>6</v>
      </c>
      <c r="J9" s="98" t="s">
        <v>7</v>
      </c>
      <c r="K9" s="99" t="s">
        <v>8</v>
      </c>
      <c r="L9" s="98" t="s">
        <v>9</v>
      </c>
      <c r="M9" s="99" t="s">
        <v>10</v>
      </c>
      <c r="N9" s="98" t="s">
        <v>11</v>
      </c>
      <c r="P9" s="98"/>
    </row>
    <row r="10" spans="2:16" ht="27" customHeight="1">
      <c r="B10" s="281" t="s">
        <v>108</v>
      </c>
      <c r="C10" s="27" t="s">
        <v>12</v>
      </c>
      <c r="D10" s="28" t="s">
        <v>13</v>
      </c>
      <c r="E10" s="27" t="s">
        <v>14</v>
      </c>
      <c r="F10" s="100" t="s">
        <v>144</v>
      </c>
      <c r="G10" s="46" t="s">
        <v>16</v>
      </c>
      <c r="H10" s="63">
        <v>91517</v>
      </c>
      <c r="I10" s="62">
        <v>58867</v>
      </c>
      <c r="J10" s="63">
        <v>28733</v>
      </c>
      <c r="K10" s="62">
        <v>24624</v>
      </c>
      <c r="L10" s="63">
        <v>2</v>
      </c>
      <c r="M10" s="62">
        <v>2</v>
      </c>
      <c r="N10" s="63">
        <v>2</v>
      </c>
      <c r="O10" s="111"/>
      <c r="P10" s="63">
        <v>31602.2</v>
      </c>
    </row>
    <row r="11" spans="2:16" ht="27" customHeight="1">
      <c r="B11" s="282"/>
      <c r="C11" s="17" t="s">
        <v>17</v>
      </c>
      <c r="D11" s="18" t="s">
        <v>18</v>
      </c>
      <c r="E11" s="17" t="s">
        <v>19</v>
      </c>
      <c r="F11" s="101" t="s">
        <v>145</v>
      </c>
      <c r="G11" s="47" t="s">
        <v>16</v>
      </c>
      <c r="H11" s="58">
        <v>48496</v>
      </c>
      <c r="I11" s="59">
        <v>30756</v>
      </c>
      <c r="J11" s="58">
        <v>13571</v>
      </c>
      <c r="K11" s="59">
        <v>20125</v>
      </c>
      <c r="L11" s="58">
        <v>2</v>
      </c>
      <c r="M11" s="59">
        <v>2</v>
      </c>
      <c r="N11" s="58">
        <v>2</v>
      </c>
      <c r="O11" s="111"/>
      <c r="P11" s="58">
        <v>20107.06</v>
      </c>
    </row>
    <row r="12" spans="2:16" ht="27" customHeight="1">
      <c r="B12" s="282"/>
      <c r="C12" s="17" t="s">
        <v>21</v>
      </c>
      <c r="D12" s="18" t="s">
        <v>22</v>
      </c>
      <c r="E12" s="17" t="s">
        <v>23</v>
      </c>
      <c r="F12" s="101" t="s">
        <v>146</v>
      </c>
      <c r="G12" s="47" t="s">
        <v>16</v>
      </c>
      <c r="H12" s="58">
        <v>137568</v>
      </c>
      <c r="I12" s="59">
        <v>106331</v>
      </c>
      <c r="J12" s="58">
        <v>49033</v>
      </c>
      <c r="K12" s="59">
        <v>83625</v>
      </c>
      <c r="L12" s="58">
        <v>168</v>
      </c>
      <c r="M12" s="59">
        <v>104</v>
      </c>
      <c r="N12" s="58">
        <v>2</v>
      </c>
      <c r="O12" s="111"/>
      <c r="P12" s="58">
        <v>77200.13</v>
      </c>
    </row>
    <row r="13" spans="2:16" ht="27" customHeight="1">
      <c r="B13" s="282"/>
      <c r="C13" s="17" t="s">
        <v>25</v>
      </c>
      <c r="D13" s="18" t="s">
        <v>26</v>
      </c>
      <c r="E13" s="17" t="s">
        <v>27</v>
      </c>
      <c r="F13" s="19" t="s">
        <v>28</v>
      </c>
      <c r="G13" s="47" t="s">
        <v>16</v>
      </c>
      <c r="H13" s="58">
        <v>38974</v>
      </c>
      <c r="I13" s="59">
        <v>33594</v>
      </c>
      <c r="J13" s="58">
        <v>18304</v>
      </c>
      <c r="K13" s="59">
        <v>32158</v>
      </c>
      <c r="L13" s="58">
        <v>2</v>
      </c>
      <c r="M13" s="59">
        <v>103</v>
      </c>
      <c r="N13" s="58">
        <v>2</v>
      </c>
      <c r="O13" s="111"/>
      <c r="P13" s="58">
        <v>28426.58</v>
      </c>
    </row>
    <row r="14" spans="2:16" ht="27" customHeight="1">
      <c r="B14" s="282"/>
      <c r="C14" s="17" t="s">
        <v>29</v>
      </c>
      <c r="D14" s="18" t="s">
        <v>30</v>
      </c>
      <c r="E14" s="17" t="s">
        <v>31</v>
      </c>
      <c r="F14" s="101" t="s">
        <v>147</v>
      </c>
      <c r="G14" s="47" t="s">
        <v>16</v>
      </c>
      <c r="H14" s="58">
        <v>20520</v>
      </c>
      <c r="I14" s="59">
        <v>19203</v>
      </c>
      <c r="J14" s="58">
        <v>9214</v>
      </c>
      <c r="K14" s="59">
        <v>21350</v>
      </c>
      <c r="L14" s="58">
        <v>84</v>
      </c>
      <c r="M14" s="59">
        <v>2</v>
      </c>
      <c r="N14" s="58">
        <v>2</v>
      </c>
      <c r="O14" s="111"/>
      <c r="P14" s="58">
        <v>17432.63</v>
      </c>
    </row>
    <row r="15" spans="2:16" ht="27" customHeight="1">
      <c r="B15" s="282"/>
      <c r="C15" s="17" t="s">
        <v>33</v>
      </c>
      <c r="D15" s="18" t="s">
        <v>34</v>
      </c>
      <c r="E15" s="17" t="s">
        <v>35</v>
      </c>
      <c r="F15" s="101" t="s">
        <v>148</v>
      </c>
      <c r="G15" s="47" t="s">
        <v>16</v>
      </c>
      <c r="H15" s="58">
        <v>8653</v>
      </c>
      <c r="I15" s="59">
        <v>6985</v>
      </c>
      <c r="J15" s="58">
        <v>2160</v>
      </c>
      <c r="K15" s="59">
        <v>5111</v>
      </c>
      <c r="L15" s="58">
        <v>2</v>
      </c>
      <c r="M15" s="59">
        <v>113</v>
      </c>
      <c r="N15" s="58">
        <v>2</v>
      </c>
      <c r="O15" s="111"/>
      <c r="P15" s="58">
        <v>4487.06</v>
      </c>
    </row>
    <row r="16" spans="2:16" ht="27" customHeight="1" thickBot="1">
      <c r="B16" s="283"/>
      <c r="C16" s="32" t="s">
        <v>37</v>
      </c>
      <c r="D16" s="33" t="s">
        <v>38</v>
      </c>
      <c r="E16" s="32" t="s">
        <v>39</v>
      </c>
      <c r="F16" s="102" t="s">
        <v>149</v>
      </c>
      <c r="G16" s="48" t="s">
        <v>16</v>
      </c>
      <c r="H16" s="65">
        <v>28</v>
      </c>
      <c r="I16" s="65">
        <v>70</v>
      </c>
      <c r="J16" s="65">
        <v>23</v>
      </c>
      <c r="K16" s="65">
        <v>2</v>
      </c>
      <c r="L16" s="65">
        <v>2</v>
      </c>
      <c r="M16" s="65">
        <v>2</v>
      </c>
      <c r="N16" s="65">
        <v>2</v>
      </c>
      <c r="O16" s="111"/>
      <c r="P16" s="65">
        <v>14.96</v>
      </c>
    </row>
    <row r="17" spans="2:16" s="228" customFormat="1" ht="27" customHeight="1">
      <c r="B17" s="203"/>
      <c r="C17" s="226" t="s">
        <v>197</v>
      </c>
      <c r="D17" s="237" t="s">
        <v>182</v>
      </c>
      <c r="E17" s="226" t="s">
        <v>187</v>
      </c>
      <c r="F17" s="103" t="s">
        <v>183</v>
      </c>
      <c r="G17" s="51"/>
      <c r="H17" s="60">
        <v>1000</v>
      </c>
      <c r="I17" s="60">
        <v>1000</v>
      </c>
      <c r="J17" s="60">
        <v>1000</v>
      </c>
      <c r="K17" s="61">
        <v>1000</v>
      </c>
      <c r="L17" s="60">
        <v>10</v>
      </c>
      <c r="M17" s="61">
        <v>10</v>
      </c>
      <c r="N17" s="60">
        <v>10</v>
      </c>
      <c r="O17" s="111"/>
      <c r="P17" s="60">
        <v>500</v>
      </c>
    </row>
    <row r="18" spans="2:16" ht="27" customHeight="1">
      <c r="B18" s="276" t="s">
        <v>181</v>
      </c>
      <c r="C18" s="17" t="s">
        <v>41</v>
      </c>
      <c r="D18" s="18" t="s">
        <v>42</v>
      </c>
      <c r="E18" s="17" t="s">
        <v>43</v>
      </c>
      <c r="F18" s="19" t="s">
        <v>44</v>
      </c>
      <c r="G18" s="49" t="s">
        <v>16</v>
      </c>
      <c r="H18" s="58">
        <v>5679</v>
      </c>
      <c r="I18" s="58">
        <v>4703</v>
      </c>
      <c r="J18" s="58">
        <v>1298</v>
      </c>
      <c r="K18" s="59">
        <v>2244</v>
      </c>
      <c r="L18" s="58">
        <v>69</v>
      </c>
      <c r="M18" s="59">
        <v>2</v>
      </c>
      <c r="N18" s="58">
        <v>2</v>
      </c>
      <c r="O18" s="111"/>
      <c r="P18" s="58">
        <v>2291.6</v>
      </c>
    </row>
    <row r="19" spans="2:16" ht="27" customHeight="1">
      <c r="B19" s="280"/>
      <c r="C19" s="17" t="s">
        <v>45</v>
      </c>
      <c r="D19" s="18" t="s">
        <v>22</v>
      </c>
      <c r="E19" s="17" t="s">
        <v>46</v>
      </c>
      <c r="F19" s="19" t="s">
        <v>47</v>
      </c>
      <c r="G19" s="49" t="s">
        <v>16</v>
      </c>
      <c r="H19" s="58">
        <v>17555</v>
      </c>
      <c r="I19" s="58">
        <v>15614</v>
      </c>
      <c r="J19" s="58">
        <v>4584</v>
      </c>
      <c r="K19" s="59">
        <v>4475</v>
      </c>
      <c r="L19" s="58">
        <v>68</v>
      </c>
      <c r="M19" s="59">
        <v>1</v>
      </c>
      <c r="N19" s="58">
        <v>2</v>
      </c>
      <c r="O19" s="111"/>
      <c r="P19" s="58">
        <v>5996.49</v>
      </c>
    </row>
    <row r="20" spans="2:16" ht="27" customHeight="1">
      <c r="B20" s="280"/>
      <c r="C20" s="17" t="s">
        <v>48</v>
      </c>
      <c r="D20" s="18" t="s">
        <v>26</v>
      </c>
      <c r="E20" s="17" t="s">
        <v>49</v>
      </c>
      <c r="F20" s="101" t="s">
        <v>154</v>
      </c>
      <c r="G20" s="47" t="s">
        <v>16</v>
      </c>
      <c r="H20" s="58">
        <v>1828</v>
      </c>
      <c r="I20" s="58">
        <v>1698</v>
      </c>
      <c r="J20" s="58">
        <v>1223</v>
      </c>
      <c r="K20" s="59">
        <v>1966</v>
      </c>
      <c r="L20" s="58">
        <v>2</v>
      </c>
      <c r="M20" s="59">
        <v>2</v>
      </c>
      <c r="N20" s="58">
        <v>2</v>
      </c>
      <c r="O20" s="111"/>
      <c r="P20" s="58">
        <v>1724.44</v>
      </c>
    </row>
    <row r="21" spans="2:16" ht="27" customHeight="1">
      <c r="B21" s="280"/>
      <c r="C21" s="17" t="s">
        <v>51</v>
      </c>
      <c r="D21" s="18" t="s">
        <v>30</v>
      </c>
      <c r="E21" s="17" t="s">
        <v>52</v>
      </c>
      <c r="F21" s="101" t="s">
        <v>152</v>
      </c>
      <c r="G21" s="47" t="s">
        <v>16</v>
      </c>
      <c r="H21" s="58">
        <v>4247</v>
      </c>
      <c r="I21" s="58">
        <v>5355</v>
      </c>
      <c r="J21" s="58">
        <v>1459</v>
      </c>
      <c r="K21" s="59">
        <v>1008</v>
      </c>
      <c r="L21" s="58">
        <v>2</v>
      </c>
      <c r="M21" s="59">
        <v>2</v>
      </c>
      <c r="N21" s="58">
        <v>2</v>
      </c>
      <c r="O21" s="111"/>
      <c r="P21" s="58">
        <v>1669.9</v>
      </c>
    </row>
    <row r="22" spans="2:16" ht="27" customHeight="1">
      <c r="B22" s="280"/>
      <c r="C22" s="17" t="s">
        <v>53</v>
      </c>
      <c r="D22" s="18" t="s">
        <v>34</v>
      </c>
      <c r="E22" s="17" t="s">
        <v>54</v>
      </c>
      <c r="F22" s="19" t="s">
        <v>36</v>
      </c>
      <c r="G22" s="47" t="s">
        <v>16</v>
      </c>
      <c r="H22" s="58">
        <v>2894</v>
      </c>
      <c r="I22" s="58">
        <v>2833</v>
      </c>
      <c r="J22" s="58">
        <v>1175</v>
      </c>
      <c r="K22" s="59">
        <v>1018</v>
      </c>
      <c r="L22" s="58">
        <v>2</v>
      </c>
      <c r="M22" s="59">
        <v>2</v>
      </c>
      <c r="N22" s="58">
        <v>2</v>
      </c>
      <c r="O22" s="111"/>
      <c r="P22" s="58">
        <v>1311.3700000000001</v>
      </c>
    </row>
    <row r="23" spans="2:16" ht="27" customHeight="1">
      <c r="B23" s="280"/>
      <c r="C23" s="17" t="s">
        <v>55</v>
      </c>
      <c r="D23" s="18" t="s">
        <v>38</v>
      </c>
      <c r="E23" s="17" t="s">
        <v>56</v>
      </c>
      <c r="F23" s="19" t="s">
        <v>40</v>
      </c>
      <c r="G23" s="47" t="s">
        <v>16</v>
      </c>
      <c r="H23" s="58">
        <v>771</v>
      </c>
      <c r="I23" s="58">
        <v>580</v>
      </c>
      <c r="J23" s="58">
        <v>363</v>
      </c>
      <c r="K23" s="59">
        <v>308</v>
      </c>
      <c r="L23" s="58">
        <v>2</v>
      </c>
      <c r="M23" s="59">
        <v>2</v>
      </c>
      <c r="N23" s="58">
        <v>2</v>
      </c>
      <c r="O23" s="111"/>
      <c r="P23" s="58">
        <v>371.23</v>
      </c>
    </row>
    <row r="24" spans="2:16" ht="27" customHeight="1" thickBot="1">
      <c r="B24" s="280"/>
      <c r="C24" s="17" t="s">
        <v>57</v>
      </c>
      <c r="D24" s="18" t="s">
        <v>58</v>
      </c>
      <c r="E24" s="17" t="s">
        <v>59</v>
      </c>
      <c r="F24" s="19" t="s">
        <v>60</v>
      </c>
      <c r="G24" s="47" t="s">
        <v>16</v>
      </c>
      <c r="H24" s="58">
        <v>47</v>
      </c>
      <c r="I24" s="58">
        <v>41</v>
      </c>
      <c r="J24" s="58">
        <v>29</v>
      </c>
      <c r="K24" s="59">
        <v>2</v>
      </c>
      <c r="L24" s="58">
        <v>2</v>
      </c>
      <c r="M24" s="59">
        <v>2</v>
      </c>
      <c r="N24" s="58">
        <v>2</v>
      </c>
      <c r="O24" s="111"/>
      <c r="P24" s="58">
        <v>14.96</v>
      </c>
    </row>
    <row r="25" spans="2:16" ht="27" customHeight="1">
      <c r="B25" s="277" t="s">
        <v>110</v>
      </c>
      <c r="C25" s="27" t="s">
        <v>61</v>
      </c>
      <c r="D25" s="28" t="s">
        <v>22</v>
      </c>
      <c r="E25" s="27" t="s">
        <v>62</v>
      </c>
      <c r="F25" s="29" t="s">
        <v>47</v>
      </c>
      <c r="G25" s="46" t="s">
        <v>16</v>
      </c>
      <c r="H25" s="63">
        <v>10769</v>
      </c>
      <c r="I25" s="62">
        <v>11842</v>
      </c>
      <c r="J25" s="63">
        <v>9122</v>
      </c>
      <c r="K25" s="62">
        <v>15770</v>
      </c>
      <c r="L25" s="63">
        <v>2</v>
      </c>
      <c r="M25" s="62">
        <v>2</v>
      </c>
      <c r="N25" s="63">
        <v>2</v>
      </c>
      <c r="O25" s="111"/>
      <c r="P25" s="63">
        <v>13321.53</v>
      </c>
    </row>
    <row r="26" spans="2:16" ht="27" customHeight="1">
      <c r="B26" s="278"/>
      <c r="C26" s="17" t="s">
        <v>63</v>
      </c>
      <c r="D26" s="18" t="s">
        <v>26</v>
      </c>
      <c r="E26" s="17" t="s">
        <v>64</v>
      </c>
      <c r="F26" s="19" t="s">
        <v>50</v>
      </c>
      <c r="G26" s="47" t="s">
        <v>16</v>
      </c>
      <c r="H26" s="58">
        <v>10411</v>
      </c>
      <c r="I26" s="59">
        <v>12523</v>
      </c>
      <c r="J26" s="58">
        <v>13603</v>
      </c>
      <c r="K26" s="59">
        <v>22895</v>
      </c>
      <c r="L26" s="58">
        <v>66</v>
      </c>
      <c r="M26" s="59">
        <v>2</v>
      </c>
      <c r="N26" s="58">
        <v>2</v>
      </c>
      <c r="O26" s="111"/>
      <c r="P26" s="58">
        <v>18885.62</v>
      </c>
    </row>
    <row r="27" spans="2:16" ht="27" customHeight="1">
      <c r="B27" s="278"/>
      <c r="C27" s="17" t="s">
        <v>65</v>
      </c>
      <c r="D27" s="18" t="s">
        <v>66</v>
      </c>
      <c r="E27" s="17" t="s">
        <v>67</v>
      </c>
      <c r="F27" s="19" t="s">
        <v>47</v>
      </c>
      <c r="G27" s="47" t="s">
        <v>16</v>
      </c>
      <c r="H27" s="58">
        <v>107</v>
      </c>
      <c r="I27" s="59">
        <v>146</v>
      </c>
      <c r="J27" s="58">
        <v>377</v>
      </c>
      <c r="K27" s="59">
        <v>1722</v>
      </c>
      <c r="L27" s="58">
        <v>84</v>
      </c>
      <c r="M27" s="59">
        <v>2</v>
      </c>
      <c r="N27" s="58">
        <v>2</v>
      </c>
      <c r="O27" s="111"/>
      <c r="P27" s="58">
        <v>1108.8500000000001</v>
      </c>
    </row>
    <row r="28" spans="2:16" ht="27" customHeight="1" thickBot="1">
      <c r="B28" s="279"/>
      <c r="C28" s="32" t="s">
        <v>68</v>
      </c>
      <c r="D28" s="33" t="s">
        <v>69</v>
      </c>
      <c r="E28" s="32" t="s">
        <v>70</v>
      </c>
      <c r="F28" s="34" t="s">
        <v>50</v>
      </c>
      <c r="G28" s="48" t="s">
        <v>16</v>
      </c>
      <c r="H28" s="65">
        <v>2968</v>
      </c>
      <c r="I28" s="64">
        <v>3529</v>
      </c>
      <c r="J28" s="65">
        <v>2288</v>
      </c>
      <c r="K28" s="64">
        <v>2688</v>
      </c>
      <c r="L28" s="65">
        <v>2</v>
      </c>
      <c r="M28" s="64">
        <v>2</v>
      </c>
      <c r="N28" s="65">
        <v>2</v>
      </c>
      <c r="O28" s="111"/>
      <c r="P28" s="65">
        <v>2689.85</v>
      </c>
    </row>
    <row r="29" spans="2:16" ht="27" customHeight="1">
      <c r="B29" s="278" t="s">
        <v>111</v>
      </c>
      <c r="C29" s="24" t="s">
        <v>71</v>
      </c>
      <c r="D29" s="25" t="s">
        <v>72</v>
      </c>
      <c r="E29" s="24" t="s">
        <v>73</v>
      </c>
      <c r="F29" s="104" t="s">
        <v>153</v>
      </c>
      <c r="G29" s="49"/>
      <c r="H29" s="58">
        <v>9311</v>
      </c>
      <c r="I29" s="59">
        <v>10018</v>
      </c>
      <c r="J29" s="58">
        <v>11305</v>
      </c>
      <c r="K29" s="59">
        <v>24814</v>
      </c>
      <c r="L29" s="58">
        <v>2</v>
      </c>
      <c r="M29" s="59">
        <v>2</v>
      </c>
      <c r="N29" s="58">
        <v>2</v>
      </c>
      <c r="O29" s="111"/>
      <c r="P29" s="58">
        <v>18920.49</v>
      </c>
    </row>
    <row r="30" spans="2:16" ht="27" customHeight="1">
      <c r="B30" s="278"/>
      <c r="C30" s="35" t="s">
        <v>75</v>
      </c>
      <c r="D30" s="36" t="s">
        <v>76</v>
      </c>
      <c r="E30" s="35" t="s">
        <v>77</v>
      </c>
      <c r="F30" s="37" t="s">
        <v>78</v>
      </c>
      <c r="G30" s="50"/>
      <c r="H30" s="60">
        <v>7176</v>
      </c>
      <c r="I30" s="61">
        <v>7988</v>
      </c>
      <c r="J30" s="60">
        <v>10420</v>
      </c>
      <c r="K30" s="61">
        <v>21059</v>
      </c>
      <c r="L30" s="60">
        <v>2</v>
      </c>
      <c r="M30" s="61">
        <v>2</v>
      </c>
      <c r="N30" s="60">
        <v>2</v>
      </c>
      <c r="O30" s="111"/>
      <c r="P30" s="60">
        <v>16270.04</v>
      </c>
    </row>
    <row r="31" spans="2:16" ht="27" customHeight="1">
      <c r="B31" s="278" t="s">
        <v>112</v>
      </c>
      <c r="C31" s="24" t="s">
        <v>79</v>
      </c>
      <c r="D31" s="25" t="s">
        <v>80</v>
      </c>
      <c r="E31" s="221" t="s">
        <v>189</v>
      </c>
      <c r="F31" s="19" t="s">
        <v>81</v>
      </c>
      <c r="G31" s="51"/>
      <c r="H31" s="58">
        <v>1669</v>
      </c>
      <c r="I31" s="59">
        <v>1616</v>
      </c>
      <c r="J31" s="58">
        <v>880</v>
      </c>
      <c r="K31" s="59">
        <v>1707</v>
      </c>
      <c r="L31" s="58">
        <v>2</v>
      </c>
      <c r="M31" s="59">
        <v>2</v>
      </c>
      <c r="N31" s="58">
        <v>2</v>
      </c>
      <c r="O31" s="111"/>
      <c r="P31" s="58">
        <v>1450.63</v>
      </c>
    </row>
    <row r="32" spans="2:16" ht="27" customHeight="1">
      <c r="B32" s="278"/>
      <c r="C32" s="17" t="s">
        <v>82</v>
      </c>
      <c r="D32" s="18" t="s">
        <v>83</v>
      </c>
      <c r="E32" s="202" t="s">
        <v>190</v>
      </c>
      <c r="F32" s="101" t="s">
        <v>150</v>
      </c>
      <c r="G32" s="47"/>
      <c r="H32" s="58">
        <v>1791</v>
      </c>
      <c r="I32" s="59">
        <v>2559</v>
      </c>
      <c r="J32" s="58">
        <v>5452</v>
      </c>
      <c r="K32" s="59">
        <v>3332</v>
      </c>
      <c r="L32" s="58">
        <v>2</v>
      </c>
      <c r="M32" s="59">
        <v>2</v>
      </c>
      <c r="N32" s="58">
        <v>2</v>
      </c>
      <c r="O32" s="111"/>
      <c r="P32" s="58">
        <v>4003.64</v>
      </c>
    </row>
    <row r="33" spans="2:16" ht="27" customHeight="1" thickBot="1">
      <c r="B33" s="278"/>
      <c r="C33" s="35" t="s">
        <v>85</v>
      </c>
      <c r="D33" s="36" t="s">
        <v>86</v>
      </c>
      <c r="E33" s="226" t="s">
        <v>191</v>
      </c>
      <c r="F33" s="103" t="s">
        <v>151</v>
      </c>
      <c r="G33" s="50"/>
      <c r="H33" s="60">
        <v>177</v>
      </c>
      <c r="I33" s="61">
        <v>169</v>
      </c>
      <c r="J33" s="60">
        <v>117</v>
      </c>
      <c r="K33" s="61">
        <v>112</v>
      </c>
      <c r="L33" s="60">
        <v>2</v>
      </c>
      <c r="M33" s="61">
        <v>2</v>
      </c>
      <c r="N33" s="60">
        <v>2</v>
      </c>
      <c r="O33" s="111"/>
      <c r="P33" s="58">
        <v>123.02</v>
      </c>
    </row>
    <row r="34" spans="2:16" ht="27" customHeight="1" thickBot="1">
      <c r="B34" s="186" t="s">
        <v>89</v>
      </c>
      <c r="C34" s="187" t="s">
        <v>88</v>
      </c>
      <c r="D34" s="188" t="s">
        <v>89</v>
      </c>
      <c r="E34" s="211" t="s">
        <v>188</v>
      </c>
      <c r="F34" s="189" t="s">
        <v>90</v>
      </c>
      <c r="G34" s="48"/>
      <c r="H34" s="190">
        <v>204</v>
      </c>
      <c r="I34" s="191">
        <v>280</v>
      </c>
      <c r="J34" s="190">
        <v>6526</v>
      </c>
      <c r="K34" s="191">
        <v>2493</v>
      </c>
      <c r="L34" s="190">
        <v>84</v>
      </c>
      <c r="M34" s="191">
        <v>2</v>
      </c>
      <c r="N34" s="190">
        <v>2</v>
      </c>
      <c r="O34" s="111"/>
      <c r="P34" s="65">
        <v>3646.2400000000002</v>
      </c>
    </row>
    <row r="35" spans="2:16" ht="27" customHeight="1">
      <c r="B35" s="275" t="s">
        <v>113</v>
      </c>
      <c r="C35" s="27" t="s">
        <v>91</v>
      </c>
      <c r="D35" s="28" t="s">
        <v>92</v>
      </c>
      <c r="E35" s="222" t="s">
        <v>192</v>
      </c>
      <c r="F35" s="29" t="s">
        <v>93</v>
      </c>
      <c r="G35" s="46"/>
      <c r="H35" s="63">
        <v>1044</v>
      </c>
      <c r="I35" s="62">
        <v>2069</v>
      </c>
      <c r="J35" s="63">
        <v>7558</v>
      </c>
      <c r="K35" s="62">
        <v>45396</v>
      </c>
      <c r="L35" s="63">
        <v>2</v>
      </c>
      <c r="M35" s="62">
        <v>2</v>
      </c>
      <c r="N35" s="63">
        <v>2</v>
      </c>
      <c r="O35" s="111"/>
      <c r="P35" s="63">
        <v>28209.010000000002</v>
      </c>
    </row>
    <row r="36" spans="2:16" ht="27" customHeight="1">
      <c r="B36" s="276"/>
      <c r="C36" s="17" t="s">
        <v>94</v>
      </c>
      <c r="D36" s="20" t="s">
        <v>95</v>
      </c>
      <c r="E36" s="202" t="s">
        <v>193</v>
      </c>
      <c r="F36" s="19" t="s">
        <v>96</v>
      </c>
      <c r="G36" s="47"/>
      <c r="H36" s="58">
        <v>1880</v>
      </c>
      <c r="I36" s="59">
        <v>3462</v>
      </c>
      <c r="J36" s="58">
        <v>11859</v>
      </c>
      <c r="K36" s="59">
        <v>33386</v>
      </c>
      <c r="L36" s="58">
        <v>2</v>
      </c>
      <c r="M36" s="59">
        <v>84</v>
      </c>
      <c r="N36" s="58">
        <v>2</v>
      </c>
      <c r="O36" s="111"/>
      <c r="P36" s="58">
        <v>23097.88</v>
      </c>
    </row>
    <row r="37" spans="2:16" ht="27" customHeight="1">
      <c r="B37" s="276"/>
      <c r="C37" s="17" t="s">
        <v>97</v>
      </c>
      <c r="D37" s="20" t="s">
        <v>196</v>
      </c>
      <c r="E37" s="17"/>
      <c r="F37" s="19" t="s">
        <v>99</v>
      </c>
      <c r="G37" s="47"/>
      <c r="H37" s="58">
        <v>5698</v>
      </c>
      <c r="I37" s="59">
        <v>14659</v>
      </c>
      <c r="J37" s="58">
        <v>44618</v>
      </c>
      <c r="K37" s="59">
        <v>53441</v>
      </c>
      <c r="L37" s="58">
        <v>84</v>
      </c>
      <c r="M37" s="59">
        <v>2</v>
      </c>
      <c r="N37" s="58">
        <v>2</v>
      </c>
      <c r="O37" s="111"/>
      <c r="P37" s="58">
        <v>46587.33</v>
      </c>
    </row>
    <row r="38" spans="2:16" ht="27" customHeight="1">
      <c r="B38" s="276"/>
      <c r="C38" s="17" t="s">
        <v>100</v>
      </c>
      <c r="D38" s="18" t="s">
        <v>101</v>
      </c>
      <c r="E38" s="202" t="s">
        <v>194</v>
      </c>
      <c r="F38" s="19" t="s">
        <v>102</v>
      </c>
      <c r="G38" s="50"/>
      <c r="H38" s="58">
        <v>844</v>
      </c>
      <c r="I38" s="59">
        <v>2298</v>
      </c>
      <c r="J38" s="58">
        <v>5682</v>
      </c>
      <c r="K38" s="59">
        <v>5685</v>
      </c>
      <c r="L38" s="58">
        <v>2</v>
      </c>
      <c r="M38" s="59">
        <v>2</v>
      </c>
      <c r="N38" s="58">
        <v>2</v>
      </c>
      <c r="O38" s="111"/>
      <c r="P38" s="58">
        <v>5347.62</v>
      </c>
    </row>
    <row r="39" spans="2:16" ht="27" customHeight="1" thickBot="1">
      <c r="B39" s="324"/>
      <c r="C39" s="32" t="s">
        <v>103</v>
      </c>
      <c r="D39" s="38" t="s">
        <v>104</v>
      </c>
      <c r="E39" s="38" t="s">
        <v>195</v>
      </c>
      <c r="F39" s="39" t="s">
        <v>105</v>
      </c>
      <c r="G39" s="52"/>
      <c r="H39" s="58">
        <v>280</v>
      </c>
      <c r="I39" s="59">
        <v>548</v>
      </c>
      <c r="J39" s="58">
        <v>1989</v>
      </c>
      <c r="K39" s="59">
        <v>3670</v>
      </c>
      <c r="L39" s="58">
        <v>2</v>
      </c>
      <c r="M39" s="59">
        <v>2</v>
      </c>
      <c r="N39" s="58">
        <v>2</v>
      </c>
      <c r="O39" s="111"/>
      <c r="P39" s="58">
        <v>2789.18</v>
      </c>
    </row>
    <row r="40" spans="2:16" ht="27" customHeight="1">
      <c r="B40" s="40"/>
      <c r="C40" s="41"/>
      <c r="D40" s="42"/>
      <c r="E40" s="42"/>
      <c r="F40" s="43"/>
      <c r="G40" s="44"/>
      <c r="H40" s="61"/>
      <c r="I40" s="61"/>
      <c r="J40" s="61"/>
      <c r="K40" s="61"/>
      <c r="L40" s="61"/>
      <c r="M40" s="61"/>
      <c r="N40" s="61"/>
      <c r="O40" s="111"/>
      <c r="P40" s="111"/>
    </row>
    <row r="41" ht="15.75" thickBot="1"/>
    <row r="42" spans="2:6" ht="15">
      <c r="B42" s="300" t="s">
        <v>137</v>
      </c>
      <c r="C42" s="301"/>
      <c r="D42" s="301"/>
      <c r="E42" s="301"/>
      <c r="F42" s="302"/>
    </row>
    <row r="43" spans="2:6" ht="15">
      <c r="B43" s="303"/>
      <c r="C43" s="304"/>
      <c r="D43" s="304"/>
      <c r="E43" s="304"/>
      <c r="F43" s="305"/>
    </row>
    <row r="44" spans="2:6" ht="12.75" customHeight="1">
      <c r="B44" s="66"/>
      <c r="C44" s="67"/>
      <c r="D44" s="70"/>
      <c r="E44" s="70"/>
      <c r="F44" s="68"/>
    </row>
    <row r="45" spans="2:6" ht="27" customHeight="1">
      <c r="B45" s="320" t="s">
        <v>128</v>
      </c>
      <c r="C45" s="321"/>
      <c r="D45" s="321"/>
      <c r="E45" s="322"/>
      <c r="F45" s="147">
        <v>260000</v>
      </c>
    </row>
    <row r="46" spans="2:6" ht="12.75" customHeight="1">
      <c r="B46" s="66"/>
      <c r="C46" s="67"/>
      <c r="D46" s="70"/>
      <c r="E46" s="70"/>
      <c r="F46" s="68"/>
    </row>
    <row r="47" spans="2:6" ht="27" customHeight="1">
      <c r="B47" s="320" t="s">
        <v>142</v>
      </c>
      <c r="C47" s="321"/>
      <c r="D47" s="321"/>
      <c r="E47" s="322"/>
      <c r="F47" s="147">
        <v>60000</v>
      </c>
    </row>
    <row r="48" spans="2:6" ht="12" customHeight="1" thickBot="1">
      <c r="B48" s="66"/>
      <c r="C48" s="67"/>
      <c r="D48" s="70"/>
      <c r="E48" s="70"/>
      <c r="F48" s="68"/>
    </row>
    <row r="49" spans="2:6" ht="25.5">
      <c r="B49" s="320" t="s">
        <v>120</v>
      </c>
      <c r="C49" s="321"/>
      <c r="D49" s="321"/>
      <c r="E49" s="322"/>
      <c r="F49" s="141" t="s">
        <v>121</v>
      </c>
    </row>
    <row r="50" spans="2:6" ht="22.5" customHeight="1">
      <c r="B50" s="309" t="s">
        <v>122</v>
      </c>
      <c r="C50" s="310"/>
      <c r="D50" s="310"/>
      <c r="E50" s="310"/>
      <c r="F50" s="147">
        <v>2300</v>
      </c>
    </row>
    <row r="51" spans="2:6" ht="15">
      <c r="B51" s="309" t="s">
        <v>123</v>
      </c>
      <c r="C51" s="310"/>
      <c r="D51" s="310"/>
      <c r="E51" s="310"/>
      <c r="F51" s="147">
        <v>1500</v>
      </c>
    </row>
    <row r="52" spans="2:6" ht="15">
      <c r="B52" s="309" t="s">
        <v>124</v>
      </c>
      <c r="C52" s="310"/>
      <c r="D52" s="310"/>
      <c r="E52" s="310"/>
      <c r="F52" s="147">
        <v>600</v>
      </c>
    </row>
    <row r="53" spans="2:6" ht="16.5" customHeight="1" thickBot="1">
      <c r="B53" s="66"/>
      <c r="C53" s="67"/>
      <c r="D53" s="70"/>
      <c r="E53" s="70"/>
      <c r="F53" s="69"/>
    </row>
    <row r="54" spans="2:6" ht="50.25" customHeight="1">
      <c r="B54" s="320" t="s">
        <v>130</v>
      </c>
      <c r="C54" s="321"/>
      <c r="D54" s="321"/>
      <c r="E54" s="322"/>
      <c r="F54" s="164" t="s">
        <v>180</v>
      </c>
    </row>
    <row r="55" spans="2:6" ht="24.75" customHeight="1">
      <c r="B55" s="323" t="s">
        <v>118</v>
      </c>
      <c r="C55" s="319"/>
      <c r="D55" s="319"/>
      <c r="E55" s="319"/>
      <c r="F55" s="148">
        <v>240000</v>
      </c>
    </row>
    <row r="56" spans="2:6" ht="25.5" customHeight="1">
      <c r="B56" s="323" t="s">
        <v>119</v>
      </c>
      <c r="C56" s="319"/>
      <c r="D56" s="319"/>
      <c r="E56" s="319"/>
      <c r="F56" s="148">
        <v>240000</v>
      </c>
    </row>
    <row r="57" spans="2:6" ht="13.5" customHeight="1">
      <c r="B57" s="66"/>
      <c r="C57" s="67"/>
      <c r="D57" s="1"/>
      <c r="E57" s="70"/>
      <c r="F57" s="69"/>
    </row>
    <row r="58" spans="2:6" ht="24.75" customHeight="1">
      <c r="B58" s="320" t="s">
        <v>117</v>
      </c>
      <c r="C58" s="321"/>
      <c r="D58" s="321"/>
      <c r="E58" s="322"/>
      <c r="F58" s="147">
        <v>2500</v>
      </c>
    </row>
    <row r="59" spans="2:6" ht="13.5" customHeight="1" thickBot="1">
      <c r="B59" s="127"/>
      <c r="C59" s="128"/>
      <c r="D59" s="129"/>
      <c r="E59" s="129"/>
      <c r="F59" s="130"/>
    </row>
    <row r="60" spans="2:6" ht="40.5" customHeight="1" thickBot="1">
      <c r="B60" s="297" t="s">
        <v>143</v>
      </c>
      <c r="C60" s="298"/>
      <c r="D60" s="298"/>
      <c r="E60" s="299"/>
      <c r="F60" s="185">
        <v>300</v>
      </c>
    </row>
    <row r="61" spans="2:6" ht="10.5" customHeight="1" thickBot="1">
      <c r="B61" s="93"/>
      <c r="C61" s="93"/>
      <c r="D61" s="93"/>
      <c r="E61" s="93"/>
      <c r="F61" s="93"/>
    </row>
    <row r="62" spans="2:6" ht="27" customHeight="1" thickBot="1">
      <c r="B62" s="297" t="s">
        <v>177</v>
      </c>
      <c r="C62" s="298"/>
      <c r="D62" s="298"/>
      <c r="E62" s="299"/>
      <c r="F62" s="185">
        <v>200</v>
      </c>
    </row>
    <row r="63" spans="2:6" ht="12.75" customHeight="1" thickBot="1">
      <c r="B63" s="93"/>
      <c r="C63" s="93"/>
      <c r="D63" s="93"/>
      <c r="E63" s="93"/>
      <c r="F63" s="93"/>
    </row>
    <row r="64" spans="2:6" ht="31.5" customHeight="1" thickBot="1">
      <c r="B64" s="297" t="s">
        <v>131</v>
      </c>
      <c r="C64" s="298"/>
      <c r="D64" s="298"/>
      <c r="E64" s="299"/>
      <c r="F64" s="185">
        <v>200</v>
      </c>
    </row>
    <row r="65" spans="2:6" ht="16.5" customHeight="1" thickBot="1">
      <c r="B65" s="93"/>
      <c r="C65" s="93"/>
      <c r="D65" s="93"/>
      <c r="E65" s="93"/>
      <c r="F65" s="93"/>
    </row>
    <row r="66" spans="2:6" ht="38.25" customHeight="1" thickBot="1">
      <c r="B66" s="297" t="s">
        <v>132</v>
      </c>
      <c r="C66" s="298"/>
      <c r="D66" s="298"/>
      <c r="E66" s="299"/>
      <c r="F66" s="185">
        <v>400</v>
      </c>
    </row>
    <row r="67" spans="2:6" ht="15.75" thickBot="1">
      <c r="B67" s="72"/>
      <c r="C67" s="72"/>
      <c r="D67" s="72"/>
      <c r="E67" s="72"/>
      <c r="F67" s="72"/>
    </row>
    <row r="68" spans="2:6" ht="15.75" thickBot="1">
      <c r="B68" s="297" t="s">
        <v>133</v>
      </c>
      <c r="C68" s="298"/>
      <c r="D68" s="298"/>
      <c r="E68" s="299"/>
      <c r="F68" s="185">
        <v>70</v>
      </c>
    </row>
    <row r="69" spans="2:6" ht="15.75" thickBot="1">
      <c r="B69" s="72"/>
      <c r="C69" s="72"/>
      <c r="D69" s="72"/>
      <c r="E69" s="95"/>
      <c r="F69" s="72"/>
    </row>
    <row r="70" spans="2:6" ht="18" customHeight="1" thickBot="1">
      <c r="B70" s="297" t="s">
        <v>134</v>
      </c>
      <c r="C70" s="298"/>
      <c r="D70" s="298"/>
      <c r="E70" s="299"/>
      <c r="F70" s="185">
        <v>30</v>
      </c>
    </row>
    <row r="71" spans="2:6" ht="15.75" thickBot="1">
      <c r="B71" s="72"/>
      <c r="C71" s="72"/>
      <c r="D71" s="72"/>
      <c r="E71" s="95"/>
      <c r="F71" s="72"/>
    </row>
    <row r="72" spans="2:6" ht="27.75" customHeight="1" thickBot="1">
      <c r="B72" s="297" t="s">
        <v>136</v>
      </c>
      <c r="C72" s="298"/>
      <c r="D72" s="298"/>
      <c r="E72" s="299"/>
      <c r="F72" s="185">
        <v>30</v>
      </c>
    </row>
    <row r="73" spans="2:6" ht="15.75" thickBot="1">
      <c r="B73" s="72"/>
      <c r="C73" s="96"/>
      <c r="D73" s="72"/>
      <c r="E73" s="95"/>
      <c r="F73" s="72"/>
    </row>
    <row r="74" spans="2:6" ht="21.75" customHeight="1" thickBot="1">
      <c r="B74" s="297" t="s">
        <v>135</v>
      </c>
      <c r="C74" s="298"/>
      <c r="D74" s="298"/>
      <c r="E74" s="299"/>
      <c r="F74" s="185">
        <v>10</v>
      </c>
    </row>
    <row r="75" spans="2:6" ht="15.75" thickBot="1">
      <c r="B75" s="72"/>
      <c r="C75" s="96"/>
      <c r="D75" s="72"/>
      <c r="E75" s="95"/>
      <c r="F75" s="72"/>
    </row>
    <row r="76" spans="2:6" ht="31.5" customHeight="1" thickBot="1">
      <c r="B76" s="297" t="s">
        <v>125</v>
      </c>
      <c r="C76" s="298"/>
      <c r="D76" s="298"/>
      <c r="E76" s="299"/>
      <c r="F76" s="185">
        <v>30</v>
      </c>
    </row>
    <row r="77" spans="2:6" ht="15.75" thickBot="1">
      <c r="B77" s="72"/>
      <c r="C77" s="96"/>
      <c r="D77" s="72"/>
      <c r="E77" s="72"/>
      <c r="F77" s="72"/>
    </row>
    <row r="78" spans="2:6" ht="24.75" customHeight="1" thickBot="1">
      <c r="B78" s="297" t="s">
        <v>126</v>
      </c>
      <c r="C78" s="298"/>
      <c r="D78" s="298"/>
      <c r="E78" s="299"/>
      <c r="F78" s="185">
        <v>70</v>
      </c>
    </row>
    <row r="79" spans="2:6" ht="15.75" thickBot="1">
      <c r="B79" s="94"/>
      <c r="C79" s="96"/>
      <c r="D79" s="72"/>
      <c r="E79" s="72"/>
      <c r="F79" s="72"/>
    </row>
    <row r="80" spans="2:6" ht="22.5" customHeight="1" thickBot="1">
      <c r="B80" s="297" t="s">
        <v>127</v>
      </c>
      <c r="C80" s="298"/>
      <c r="D80" s="298"/>
      <c r="E80" s="299"/>
      <c r="F80" s="185">
        <v>200</v>
      </c>
    </row>
    <row r="81" spans="2:6" ht="15.75" thickBot="1">
      <c r="B81" s="94"/>
      <c r="C81" s="96"/>
      <c r="D81" s="72"/>
      <c r="E81" s="72"/>
      <c r="F81" s="72"/>
    </row>
    <row r="82" spans="2:6" ht="21.75" customHeight="1" thickBot="1">
      <c r="B82" s="297" t="s">
        <v>129</v>
      </c>
      <c r="C82" s="298"/>
      <c r="D82" s="298"/>
      <c r="E82" s="299"/>
      <c r="F82" s="185">
        <v>100</v>
      </c>
    </row>
    <row r="83" spans="2:6" ht="15.75" thickBot="1">
      <c r="B83" s="94"/>
      <c r="C83" s="96"/>
      <c r="D83" s="72"/>
      <c r="E83" s="72"/>
      <c r="F83" s="72"/>
    </row>
    <row r="84" spans="2:6" ht="35.25" customHeight="1" thickBot="1">
      <c r="B84" s="297" t="s">
        <v>179</v>
      </c>
      <c r="C84" s="298"/>
      <c r="D84" s="298"/>
      <c r="E84" s="299"/>
      <c r="F84" s="185">
        <v>500</v>
      </c>
    </row>
    <row r="85" spans="2:6" ht="15.75" thickBot="1">
      <c r="B85" s="72"/>
      <c r="C85" s="2"/>
      <c r="D85" s="71"/>
      <c r="E85" s="72"/>
      <c r="F85" s="72"/>
    </row>
    <row r="86" spans="2:6" ht="23.25" customHeight="1" thickBot="1">
      <c r="B86" s="297" t="s">
        <v>178</v>
      </c>
      <c r="C86" s="298"/>
      <c r="D86" s="298"/>
      <c r="E86" s="299"/>
      <c r="F86" s="185">
        <v>40</v>
      </c>
    </row>
  </sheetData>
  <sheetProtection password="E6BE" sheet="1" objects="1" scenarios="1" selectLockedCells="1" selectUnlockedCells="1"/>
  <mergeCells count="34">
    <mergeCell ref="H8:N8"/>
    <mergeCell ref="B10:B16"/>
    <mergeCell ref="B18:B24"/>
    <mergeCell ref="B25:B28"/>
    <mergeCell ref="B29:B30"/>
    <mergeCell ref="B1:C1"/>
    <mergeCell ref="B2:C2"/>
    <mergeCell ref="B42:F43"/>
    <mergeCell ref="B54:E54"/>
    <mergeCell ref="B55:E55"/>
    <mergeCell ref="B31:B33"/>
    <mergeCell ref="B35:B39"/>
    <mergeCell ref="B52:E52"/>
    <mergeCell ref="B47:E47"/>
    <mergeCell ref="B49:E49"/>
    <mergeCell ref="B50:E50"/>
    <mergeCell ref="B51:E51"/>
    <mergeCell ref="B45:E45"/>
    <mergeCell ref="B60:E60"/>
    <mergeCell ref="B62:E62"/>
    <mergeCell ref="B64:E64"/>
    <mergeCell ref="B66:E66"/>
    <mergeCell ref="B68:E68"/>
    <mergeCell ref="B56:E56"/>
    <mergeCell ref="B58:E58"/>
    <mergeCell ref="B82:E82"/>
    <mergeCell ref="B84:E84"/>
    <mergeCell ref="B86:E86"/>
    <mergeCell ref="B70:E70"/>
    <mergeCell ref="B72:E72"/>
    <mergeCell ref="B74:E74"/>
    <mergeCell ref="B76:E76"/>
    <mergeCell ref="B78:E78"/>
    <mergeCell ref="B80:E80"/>
  </mergeCells>
  <printOptions/>
  <pageMargins left="0.7086614173228347" right="0.7086614173228347" top="0.7480314960629921" bottom="0.7480314960629921" header="0.31496062992125984" footer="0.31496062992125984"/>
  <pageSetup fitToWidth="0" fitToHeight="1" horizontalDpi="600" verticalDpi="600" orientation="landscape" paperSize="8" scale="38" r:id="rId1"/>
  <headerFooter>
    <oddHeader>&amp;C&amp;F</oddHeader>
  </headerFooter>
  <rowBreaks count="1" manualBreakCount="1">
    <brk id="40" max="255" man="1"/>
  </rowBreaks>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2:U94"/>
  <sheetViews>
    <sheetView tabSelected="1" view="pageBreakPreview" zoomScale="70" zoomScaleNormal="55" zoomScaleSheetLayoutView="70" zoomScalePageLayoutView="0" workbookViewId="0" topLeftCell="A22">
      <selection activeCell="W19" sqref="W19"/>
    </sheetView>
  </sheetViews>
  <sheetFormatPr defaultColWidth="9.140625" defaultRowHeight="15"/>
  <cols>
    <col min="1" max="1" width="9.140625" style="56" customWidth="1"/>
    <col min="2" max="2" width="13.57421875" style="56" bestFit="1" customWidth="1"/>
    <col min="3" max="3" width="13.57421875" style="228" customWidth="1"/>
    <col min="4" max="4" width="24.00390625" style="56" bestFit="1" customWidth="1"/>
    <col min="5" max="5" width="7.00390625" style="56" bestFit="1" customWidth="1"/>
    <col min="6" max="6" width="34.140625" style="56" bestFit="1" customWidth="1"/>
    <col min="7" max="7" width="11.140625" style="56" customWidth="1"/>
    <col min="8" max="14" width="8.7109375" style="56" bestFit="1" customWidth="1"/>
    <col min="15" max="16" width="9.140625" style="56" customWidth="1"/>
    <col min="17" max="17" width="13.28125" style="56" customWidth="1"/>
    <col min="18" max="18" width="9.140625" style="56" customWidth="1"/>
    <col min="19" max="19" width="24.00390625" style="56" bestFit="1" customWidth="1"/>
    <col min="20" max="20" width="9.140625" style="56" customWidth="1"/>
    <col min="21" max="21" width="12.8515625" style="56" customWidth="1"/>
    <col min="22" max="22" width="11.00390625" style="56" customWidth="1"/>
    <col min="23" max="23" width="12.00390625" style="56" customWidth="1"/>
    <col min="24" max="16384" width="9.140625" style="56" customWidth="1"/>
  </cols>
  <sheetData>
    <row r="2" spans="2:8" ht="15">
      <c r="B2" s="192" t="s">
        <v>173</v>
      </c>
      <c r="C2" s="205"/>
      <c r="D2" s="165">
        <f>'Instructions on using the Prici'!$D$2</f>
        <v>0</v>
      </c>
      <c r="E2" s="165"/>
      <c r="F2" s="165"/>
      <c r="G2" s="165"/>
      <c r="H2" s="166"/>
    </row>
    <row r="3" spans="2:8" ht="15">
      <c r="B3" s="192" t="s">
        <v>174</v>
      </c>
      <c r="C3" s="205"/>
      <c r="D3" s="165">
        <f>'Instructions on using the Prici'!$D$3</f>
        <v>0</v>
      </c>
      <c r="E3" s="167"/>
      <c r="F3" s="167"/>
      <c r="G3" s="167"/>
      <c r="H3" s="168"/>
    </row>
    <row r="5" spans="2:6" ht="18">
      <c r="B5" s="54" t="s">
        <v>172</v>
      </c>
      <c r="C5" s="227"/>
      <c r="D5" s="55"/>
      <c r="E5" s="55"/>
      <c r="F5" s="55"/>
    </row>
    <row r="6" spans="2:6" ht="15">
      <c r="B6" s="57"/>
      <c r="C6" s="229"/>
      <c r="D6" s="55"/>
      <c r="E6" s="55"/>
      <c r="F6" s="55"/>
    </row>
    <row r="7" spans="2:6" ht="15">
      <c r="B7" s="57" t="s">
        <v>114</v>
      </c>
      <c r="C7" s="229"/>
      <c r="D7" s="55"/>
      <c r="E7" s="55"/>
      <c r="F7" s="55"/>
    </row>
    <row r="8" spans="2:6" ht="15.75" thickBot="1">
      <c r="B8" s="57"/>
      <c r="C8" s="229"/>
      <c r="D8" s="55"/>
      <c r="E8" s="55"/>
      <c r="F8" s="55"/>
    </row>
    <row r="9" spans="8:14" ht="15.75" thickBot="1">
      <c r="H9" s="272" t="s">
        <v>138</v>
      </c>
      <c r="I9" s="273"/>
      <c r="J9" s="273"/>
      <c r="K9" s="273"/>
      <c r="L9" s="273"/>
      <c r="M9" s="273"/>
      <c r="N9" s="274"/>
    </row>
    <row r="10" spans="2:21" ht="39.75" thickBot="1">
      <c r="B10" s="21" t="s">
        <v>107</v>
      </c>
      <c r="C10" s="235" t="s">
        <v>0</v>
      </c>
      <c r="D10" s="15" t="s">
        <v>1</v>
      </c>
      <c r="E10" s="14" t="s">
        <v>2</v>
      </c>
      <c r="F10" s="16" t="s">
        <v>3</v>
      </c>
      <c r="G10" s="45" t="s">
        <v>4</v>
      </c>
      <c r="H10" s="22" t="s">
        <v>5</v>
      </c>
      <c r="I10" s="23" t="s">
        <v>6</v>
      </c>
      <c r="J10" s="22" t="s">
        <v>7</v>
      </c>
      <c r="K10" s="23" t="s">
        <v>8</v>
      </c>
      <c r="L10" s="22" t="s">
        <v>9</v>
      </c>
      <c r="M10" s="23" t="s">
        <v>10</v>
      </c>
      <c r="N10" s="22" t="s">
        <v>11</v>
      </c>
      <c r="Q10" s="73" t="s">
        <v>107</v>
      </c>
      <c r="R10" s="74" t="s">
        <v>0</v>
      </c>
      <c r="S10" s="73" t="s">
        <v>115</v>
      </c>
      <c r="T10" s="74" t="s">
        <v>2</v>
      </c>
      <c r="U10" s="75" t="s">
        <v>116</v>
      </c>
    </row>
    <row r="11" spans="2:21" ht="27" customHeight="1" thickBot="1">
      <c r="B11" s="281" t="s">
        <v>108</v>
      </c>
      <c r="C11" s="222" t="s">
        <v>12</v>
      </c>
      <c r="D11" s="28" t="s">
        <v>13</v>
      </c>
      <c r="E11" s="27" t="s">
        <v>14</v>
      </c>
      <c r="F11" s="29" t="s">
        <v>15</v>
      </c>
      <c r="G11" s="46" t="s">
        <v>16</v>
      </c>
      <c r="H11" s="30">
        <f>('Rental Charges'!H10*'Volume Data'!H10)</f>
        <v>0</v>
      </c>
      <c r="I11" s="31">
        <f>('Rental Charges'!I10*'Volume Data'!I10)</f>
        <v>0</v>
      </c>
      <c r="J11" s="30">
        <f>('Rental Charges'!J10*'Volume Data'!J10)</f>
        <v>0</v>
      </c>
      <c r="K11" s="224">
        <f>('Rental Charges'!K10*'Volume Data'!K10)</f>
        <v>0</v>
      </c>
      <c r="L11" s="223">
        <f>('Rental Charges'!L10*'Volume Data'!L10)</f>
        <v>0</v>
      </c>
      <c r="M11" s="224">
        <f>('Rental Charges'!M10*'Volume Data'!M10)</f>
        <v>0</v>
      </c>
      <c r="N11" s="223">
        <f>('Rental Charges'!N10*'Volume Data'!N10)</f>
        <v>0</v>
      </c>
      <c r="Q11" s="292" t="s">
        <v>108</v>
      </c>
      <c r="R11" s="76" t="s">
        <v>12</v>
      </c>
      <c r="S11" s="77" t="s">
        <v>13</v>
      </c>
      <c r="T11" s="78" t="s">
        <v>14</v>
      </c>
      <c r="U11" s="257">
        <f>SUM('Insurance Charges'!J11*'Volume Data'!P10)</f>
        <v>0</v>
      </c>
    </row>
    <row r="12" spans="2:21" ht="27" customHeight="1" thickBot="1">
      <c r="B12" s="282"/>
      <c r="C12" s="202" t="s">
        <v>17</v>
      </c>
      <c r="D12" s="18" t="s">
        <v>18</v>
      </c>
      <c r="E12" s="17" t="s">
        <v>19</v>
      </c>
      <c r="F12" s="19" t="s">
        <v>20</v>
      </c>
      <c r="G12" s="47" t="s">
        <v>16</v>
      </c>
      <c r="H12" s="3">
        <f>('Rental Charges'!H11*'Volume Data'!H11)</f>
        <v>0</v>
      </c>
      <c r="I12" s="4">
        <f>('Rental Charges'!I11*'Volume Data'!I11)</f>
        <v>0</v>
      </c>
      <c r="J12" s="3">
        <f>('Rental Charges'!J11*'Volume Data'!J11)</f>
        <v>0</v>
      </c>
      <c r="K12" s="216">
        <f>('Rental Charges'!K11*'Volume Data'!K11)</f>
        <v>0</v>
      </c>
      <c r="L12" s="215">
        <f>('Rental Charges'!L11*'Volume Data'!L11)</f>
        <v>0</v>
      </c>
      <c r="M12" s="216">
        <f>('Rental Charges'!M11*'Volume Data'!M11)</f>
        <v>0</v>
      </c>
      <c r="N12" s="243">
        <f>('Rental Charges'!N11*'Volume Data'!N11)</f>
        <v>0</v>
      </c>
      <c r="Q12" s="292"/>
      <c r="R12" s="76" t="s">
        <v>17</v>
      </c>
      <c r="S12" s="79" t="s">
        <v>18</v>
      </c>
      <c r="T12" s="78" t="s">
        <v>19</v>
      </c>
      <c r="U12" s="257">
        <f>SUM('Insurance Charges'!J12*'Volume Data'!P11)</f>
        <v>0</v>
      </c>
    </row>
    <row r="13" spans="2:21" ht="27" customHeight="1" thickBot="1">
      <c r="B13" s="282"/>
      <c r="C13" s="202" t="s">
        <v>21</v>
      </c>
      <c r="D13" s="18" t="s">
        <v>22</v>
      </c>
      <c r="E13" s="17" t="s">
        <v>23</v>
      </c>
      <c r="F13" s="19" t="s">
        <v>24</v>
      </c>
      <c r="G13" s="47" t="s">
        <v>16</v>
      </c>
      <c r="H13" s="3">
        <f>('Rental Charges'!H12*'Volume Data'!H12)</f>
        <v>0</v>
      </c>
      <c r="I13" s="4">
        <f>('Rental Charges'!I12*'Volume Data'!I12)</f>
        <v>0</v>
      </c>
      <c r="J13" s="3">
        <f>('Rental Charges'!J12*'Volume Data'!J12)</f>
        <v>0</v>
      </c>
      <c r="K13" s="216">
        <f>('Rental Charges'!K12*'Volume Data'!K12)</f>
        <v>0</v>
      </c>
      <c r="L13" s="215">
        <f>('Rental Charges'!L12*'Volume Data'!L12)</f>
        <v>0</v>
      </c>
      <c r="M13" s="216">
        <f>('Rental Charges'!M12*'Volume Data'!M12)</f>
        <v>0</v>
      </c>
      <c r="N13" s="243">
        <f>('Rental Charges'!N12*'Volume Data'!N12)</f>
        <v>0</v>
      </c>
      <c r="Q13" s="292"/>
      <c r="R13" s="76" t="s">
        <v>21</v>
      </c>
      <c r="S13" s="79" t="s">
        <v>22</v>
      </c>
      <c r="T13" s="78" t="s">
        <v>23</v>
      </c>
      <c r="U13" s="257">
        <f>SUM('Insurance Charges'!J13*'Volume Data'!P12)</f>
        <v>0</v>
      </c>
    </row>
    <row r="14" spans="2:21" ht="27" customHeight="1" thickBot="1">
      <c r="B14" s="282"/>
      <c r="C14" s="202" t="s">
        <v>25</v>
      </c>
      <c r="D14" s="18" t="s">
        <v>26</v>
      </c>
      <c r="E14" s="17" t="s">
        <v>27</v>
      </c>
      <c r="F14" s="19" t="s">
        <v>28</v>
      </c>
      <c r="G14" s="47" t="s">
        <v>16</v>
      </c>
      <c r="H14" s="3">
        <f>('Rental Charges'!H13*'Volume Data'!H13)</f>
        <v>0</v>
      </c>
      <c r="I14" s="4">
        <f>('Rental Charges'!I13*'Volume Data'!I13)</f>
        <v>0</v>
      </c>
      <c r="J14" s="3">
        <f>('Rental Charges'!J13*'Volume Data'!J13)</f>
        <v>0</v>
      </c>
      <c r="K14" s="216">
        <f>('Rental Charges'!K13*'Volume Data'!K13)</f>
        <v>0</v>
      </c>
      <c r="L14" s="215">
        <f>('Rental Charges'!L13*'Volume Data'!L13)</f>
        <v>0</v>
      </c>
      <c r="M14" s="216">
        <f>('Rental Charges'!M13*'Volume Data'!M13)</f>
        <v>0</v>
      </c>
      <c r="N14" s="243">
        <f>('Rental Charges'!N13*'Volume Data'!N13)</f>
        <v>0</v>
      </c>
      <c r="Q14" s="292"/>
      <c r="R14" s="76" t="s">
        <v>25</v>
      </c>
      <c r="S14" s="79" t="s">
        <v>26</v>
      </c>
      <c r="T14" s="78" t="s">
        <v>27</v>
      </c>
      <c r="U14" s="257">
        <f>SUM('Insurance Charges'!J14*'Volume Data'!P13)</f>
        <v>0</v>
      </c>
    </row>
    <row r="15" spans="2:21" ht="27" customHeight="1" thickBot="1">
      <c r="B15" s="282"/>
      <c r="C15" s="202" t="s">
        <v>29</v>
      </c>
      <c r="D15" s="18" t="s">
        <v>30</v>
      </c>
      <c r="E15" s="17" t="s">
        <v>31</v>
      </c>
      <c r="F15" s="19" t="s">
        <v>32</v>
      </c>
      <c r="G15" s="47" t="s">
        <v>16</v>
      </c>
      <c r="H15" s="3">
        <f>('Rental Charges'!H14*'Volume Data'!H14)</f>
        <v>0</v>
      </c>
      <c r="I15" s="4">
        <f>('Rental Charges'!I14*'Volume Data'!I14)</f>
        <v>0</v>
      </c>
      <c r="J15" s="3">
        <f>('Rental Charges'!J14*'Volume Data'!J14)</f>
        <v>0</v>
      </c>
      <c r="K15" s="216">
        <f>('Rental Charges'!K14*'Volume Data'!K14)</f>
        <v>0</v>
      </c>
      <c r="L15" s="215">
        <f>('Rental Charges'!L14*'Volume Data'!L14)</f>
        <v>0</v>
      </c>
      <c r="M15" s="216">
        <f>('Rental Charges'!M14*'Volume Data'!M14)</f>
        <v>0</v>
      </c>
      <c r="N15" s="243">
        <f>('Rental Charges'!N14*'Volume Data'!N14)</f>
        <v>0</v>
      </c>
      <c r="Q15" s="292"/>
      <c r="R15" s="76" t="s">
        <v>29</v>
      </c>
      <c r="S15" s="79" t="s">
        <v>30</v>
      </c>
      <c r="T15" s="78" t="s">
        <v>31</v>
      </c>
      <c r="U15" s="257">
        <f>SUM('Insurance Charges'!J15*'Volume Data'!P14)</f>
        <v>0</v>
      </c>
    </row>
    <row r="16" spans="2:21" ht="27" customHeight="1" thickBot="1">
      <c r="B16" s="282"/>
      <c r="C16" s="202" t="s">
        <v>33</v>
      </c>
      <c r="D16" s="18" t="s">
        <v>34</v>
      </c>
      <c r="E16" s="17" t="s">
        <v>35</v>
      </c>
      <c r="F16" s="19" t="s">
        <v>36</v>
      </c>
      <c r="G16" s="47" t="s">
        <v>16</v>
      </c>
      <c r="H16" s="3">
        <f>('Rental Charges'!H15*'Volume Data'!H15)</f>
        <v>0</v>
      </c>
      <c r="I16" s="4">
        <f>('Rental Charges'!I15*'Volume Data'!I15)</f>
        <v>0</v>
      </c>
      <c r="J16" s="3">
        <f>('Rental Charges'!J15*'Volume Data'!J15)</f>
        <v>0</v>
      </c>
      <c r="K16" s="216">
        <f>('Rental Charges'!K15*'Volume Data'!K15)</f>
        <v>0</v>
      </c>
      <c r="L16" s="215">
        <f>('Rental Charges'!L15*'Volume Data'!L15)</f>
        <v>0</v>
      </c>
      <c r="M16" s="216">
        <f>('Rental Charges'!M15*'Volume Data'!M15)</f>
        <v>0</v>
      </c>
      <c r="N16" s="243">
        <f>('Rental Charges'!N15*'Volume Data'!N15)</f>
        <v>0</v>
      </c>
      <c r="Q16" s="292"/>
      <c r="R16" s="76" t="s">
        <v>33</v>
      </c>
      <c r="S16" s="79" t="s">
        <v>34</v>
      </c>
      <c r="T16" s="78" t="s">
        <v>35</v>
      </c>
      <c r="U16" s="257">
        <f>SUM('Insurance Charges'!J16*'Volume Data'!P15)</f>
        <v>0</v>
      </c>
    </row>
    <row r="17" spans="2:21" ht="27" customHeight="1" thickBot="1">
      <c r="B17" s="283"/>
      <c r="C17" s="225" t="s">
        <v>37</v>
      </c>
      <c r="D17" s="33" t="s">
        <v>38</v>
      </c>
      <c r="E17" s="32" t="s">
        <v>39</v>
      </c>
      <c r="F17" s="34" t="s">
        <v>40</v>
      </c>
      <c r="G17" s="48" t="s">
        <v>16</v>
      </c>
      <c r="H17" s="5">
        <f>('Rental Charges'!H16*'Volume Data'!H16)</f>
        <v>0</v>
      </c>
      <c r="I17" s="6">
        <f>('Rental Charges'!I16*'Volume Data'!I16)</f>
        <v>0</v>
      </c>
      <c r="J17" s="5">
        <f>('Rental Charges'!J16*'Volume Data'!J16)</f>
        <v>0</v>
      </c>
      <c r="K17" s="218">
        <f>('Rental Charges'!K16*'Volume Data'!K16)</f>
        <v>0</v>
      </c>
      <c r="L17" s="217">
        <f>('Rental Charges'!L16*'Volume Data'!L16)</f>
        <v>0</v>
      </c>
      <c r="M17" s="218">
        <f>('Rental Charges'!M16*'Volume Data'!M16)</f>
        <v>0</v>
      </c>
      <c r="N17" s="245">
        <f>('Rental Charges'!N16*'Volume Data'!N16)</f>
        <v>0</v>
      </c>
      <c r="Q17" s="293"/>
      <c r="R17" s="80" t="s">
        <v>37</v>
      </c>
      <c r="S17" s="81" t="s">
        <v>38</v>
      </c>
      <c r="T17" s="82" t="s">
        <v>39</v>
      </c>
      <c r="U17" s="257">
        <f>SUM('Insurance Charges'!J17*'Volume Data'!P16)</f>
        <v>0</v>
      </c>
    </row>
    <row r="18" spans="2:21" s="228" customFormat="1" ht="27" customHeight="1" thickBot="1">
      <c r="B18" s="203"/>
      <c r="C18" s="226" t="s">
        <v>197</v>
      </c>
      <c r="D18" s="237" t="s">
        <v>184</v>
      </c>
      <c r="E18" s="238" t="s">
        <v>187</v>
      </c>
      <c r="F18" s="103" t="s">
        <v>185</v>
      </c>
      <c r="G18" s="51"/>
      <c r="H18" s="217">
        <f>('Rental Charges'!H17*'Volume Data'!H17)</f>
        <v>0</v>
      </c>
      <c r="I18" s="217">
        <f>('Rental Charges'!I17*'Volume Data'!I17)</f>
        <v>0</v>
      </c>
      <c r="J18" s="217">
        <f>('Rental Charges'!J17*'Volume Data'!J17)</f>
        <v>0</v>
      </c>
      <c r="K18" s="217">
        <f>('Rental Charges'!K17*'Volume Data'!K17)</f>
        <v>0</v>
      </c>
      <c r="L18" s="217">
        <f>('Rental Charges'!L17*'Volume Data'!L17)</f>
        <v>0</v>
      </c>
      <c r="M18" s="217">
        <f>('Rental Charges'!M17*'Volume Data'!M17)</f>
        <v>0</v>
      </c>
      <c r="N18" s="217">
        <f>('Rental Charges'!N17*'Volume Data'!N17)</f>
        <v>0</v>
      </c>
      <c r="Q18" s="204" t="s">
        <v>186</v>
      </c>
      <c r="R18" s="76"/>
      <c r="S18" s="97" t="s">
        <v>184</v>
      </c>
      <c r="T18" s="331" t="s">
        <v>187</v>
      </c>
      <c r="U18" s="257">
        <f>SUM('Insurance Charges'!J19*'Volume Data'!P17)</f>
        <v>0</v>
      </c>
    </row>
    <row r="19" spans="2:21" ht="27" customHeight="1" thickBot="1">
      <c r="B19" s="328" t="s">
        <v>109</v>
      </c>
      <c r="C19" s="202" t="s">
        <v>41</v>
      </c>
      <c r="D19" s="18" t="s">
        <v>42</v>
      </c>
      <c r="E19" s="17" t="s">
        <v>43</v>
      </c>
      <c r="F19" s="19" t="s">
        <v>44</v>
      </c>
      <c r="G19" s="49" t="s">
        <v>16</v>
      </c>
      <c r="H19" s="3">
        <f>('Rental Charges'!H18*'Volume Data'!H18)</f>
        <v>0</v>
      </c>
      <c r="I19" s="4">
        <f>('Rental Charges'!I18*'Volume Data'!I18)</f>
        <v>0</v>
      </c>
      <c r="J19" s="3">
        <f>('Rental Charges'!J18*'Volume Data'!J18)</f>
        <v>0</v>
      </c>
      <c r="K19" s="216">
        <f>('Rental Charges'!K18*'Volume Data'!K18)</f>
        <v>0</v>
      </c>
      <c r="L19" s="215">
        <f>('Rental Charges'!L18*'Volume Data'!L18)</f>
        <v>0</v>
      </c>
      <c r="M19" s="216">
        <f>('Rental Charges'!M18*'Volume Data'!M18)</f>
        <v>0</v>
      </c>
      <c r="N19" s="243">
        <f>('Rental Charges'!N18*'Volume Data'!N18)</f>
        <v>0</v>
      </c>
      <c r="Q19" s="294" t="s">
        <v>181</v>
      </c>
      <c r="R19" s="76" t="s">
        <v>41</v>
      </c>
      <c r="S19" s="79" t="s">
        <v>42</v>
      </c>
      <c r="T19" s="78" t="s">
        <v>43</v>
      </c>
      <c r="U19" s="257">
        <f>SUM('Insurance Charges'!J19*'Volume Data'!P18)</f>
        <v>0</v>
      </c>
    </row>
    <row r="20" spans="2:21" ht="27" customHeight="1" thickBot="1">
      <c r="B20" s="280"/>
      <c r="C20" s="202" t="s">
        <v>45</v>
      </c>
      <c r="D20" s="18" t="s">
        <v>22</v>
      </c>
      <c r="E20" s="17" t="s">
        <v>46</v>
      </c>
      <c r="F20" s="19" t="s">
        <v>47</v>
      </c>
      <c r="G20" s="49" t="s">
        <v>16</v>
      </c>
      <c r="H20" s="3">
        <f>('Rental Charges'!H19*'Volume Data'!H19)</f>
        <v>0</v>
      </c>
      <c r="I20" s="4">
        <f>('Rental Charges'!I19*'Volume Data'!I19)</f>
        <v>0</v>
      </c>
      <c r="J20" s="3">
        <f>('Rental Charges'!J19*'Volume Data'!J19)</f>
        <v>0</v>
      </c>
      <c r="K20" s="216">
        <f>('Rental Charges'!K19*'Volume Data'!K19)</f>
        <v>0</v>
      </c>
      <c r="L20" s="215">
        <f>('Rental Charges'!L19*'Volume Data'!L19)</f>
        <v>0</v>
      </c>
      <c r="M20" s="216">
        <f>('Rental Charges'!M19*'Volume Data'!M19)</f>
        <v>0</v>
      </c>
      <c r="N20" s="247">
        <f>('Rental Charges'!N19*'Volume Data'!N19)</f>
        <v>0</v>
      </c>
      <c r="Q20" s="294"/>
      <c r="R20" s="76" t="s">
        <v>45</v>
      </c>
      <c r="S20" s="79" t="s">
        <v>22</v>
      </c>
      <c r="T20" s="78" t="s">
        <v>46</v>
      </c>
      <c r="U20" s="257">
        <f>SUM('Insurance Charges'!J20*'Volume Data'!P19)</f>
        <v>0</v>
      </c>
    </row>
    <row r="21" spans="2:21" ht="27" customHeight="1" thickBot="1">
      <c r="B21" s="280"/>
      <c r="C21" s="202" t="s">
        <v>48</v>
      </c>
      <c r="D21" s="18" t="s">
        <v>26</v>
      </c>
      <c r="E21" s="17" t="s">
        <v>49</v>
      </c>
      <c r="F21" s="19" t="s">
        <v>50</v>
      </c>
      <c r="G21" s="47" t="s">
        <v>16</v>
      </c>
      <c r="H21" s="3">
        <f>('Rental Charges'!H20*'Volume Data'!H20)</f>
        <v>0</v>
      </c>
      <c r="I21" s="4">
        <f>('Rental Charges'!I20*'Volume Data'!I20)</f>
        <v>0</v>
      </c>
      <c r="J21" s="3">
        <f>('Rental Charges'!J20*'Volume Data'!J20)</f>
        <v>0</v>
      </c>
      <c r="K21" s="216">
        <f>('Rental Charges'!K20*'Volume Data'!K20)</f>
        <v>0</v>
      </c>
      <c r="L21" s="215">
        <f>('Rental Charges'!L20*'Volume Data'!L20)</f>
        <v>0</v>
      </c>
      <c r="M21" s="216">
        <f>('Rental Charges'!M20*'Volume Data'!M20)</f>
        <v>0</v>
      </c>
      <c r="N21" s="243">
        <f>('Rental Charges'!N20*'Volume Data'!N20)</f>
        <v>0</v>
      </c>
      <c r="Q21" s="294"/>
      <c r="R21" s="76" t="s">
        <v>48</v>
      </c>
      <c r="S21" s="79" t="s">
        <v>26</v>
      </c>
      <c r="T21" s="78" t="s">
        <v>49</v>
      </c>
      <c r="U21" s="257">
        <f>SUM('Insurance Charges'!J21*'Volume Data'!P20)</f>
        <v>0</v>
      </c>
    </row>
    <row r="22" spans="2:21" ht="27" customHeight="1" thickBot="1">
      <c r="B22" s="280"/>
      <c r="C22" s="202" t="s">
        <v>51</v>
      </c>
      <c r="D22" s="18" t="s">
        <v>30</v>
      </c>
      <c r="E22" s="17" t="s">
        <v>52</v>
      </c>
      <c r="F22" s="19" t="s">
        <v>32</v>
      </c>
      <c r="G22" s="47" t="s">
        <v>16</v>
      </c>
      <c r="H22" s="3">
        <f>('Rental Charges'!H21*'Volume Data'!H21)</f>
        <v>0</v>
      </c>
      <c r="I22" s="4">
        <f>('Rental Charges'!I21*'Volume Data'!I21)</f>
        <v>0</v>
      </c>
      <c r="J22" s="3">
        <f>('Rental Charges'!J21*'Volume Data'!J21)</f>
        <v>0</v>
      </c>
      <c r="K22" s="216">
        <f>('Rental Charges'!K21*'Volume Data'!K21)</f>
        <v>0</v>
      </c>
      <c r="L22" s="215">
        <f>('Rental Charges'!L21*'Volume Data'!L21)</f>
        <v>0</v>
      </c>
      <c r="M22" s="216">
        <f>('Rental Charges'!M21*'Volume Data'!M21)</f>
        <v>0</v>
      </c>
      <c r="N22" s="243">
        <f>('Rental Charges'!N21*'Volume Data'!N21)</f>
        <v>0</v>
      </c>
      <c r="Q22" s="294"/>
      <c r="R22" s="76" t="s">
        <v>51</v>
      </c>
      <c r="S22" s="79" t="s">
        <v>30</v>
      </c>
      <c r="T22" s="78" t="s">
        <v>52</v>
      </c>
      <c r="U22" s="257">
        <f>SUM('Insurance Charges'!J22*'Volume Data'!P21)</f>
        <v>0</v>
      </c>
    </row>
    <row r="23" spans="2:21" ht="27" customHeight="1" thickBot="1">
      <c r="B23" s="280"/>
      <c r="C23" s="202" t="s">
        <v>53</v>
      </c>
      <c r="D23" s="18" t="s">
        <v>34</v>
      </c>
      <c r="E23" s="17" t="s">
        <v>54</v>
      </c>
      <c r="F23" s="19" t="s">
        <v>36</v>
      </c>
      <c r="G23" s="47" t="s">
        <v>16</v>
      </c>
      <c r="H23" s="3">
        <f>('Rental Charges'!H22*'Volume Data'!H22)</f>
        <v>0</v>
      </c>
      <c r="I23" s="4">
        <f>('Rental Charges'!I22*'Volume Data'!I22)</f>
        <v>0</v>
      </c>
      <c r="J23" s="3">
        <f>('Rental Charges'!J22*'Volume Data'!J22)</f>
        <v>0</v>
      </c>
      <c r="K23" s="216">
        <f>('Rental Charges'!K22*'Volume Data'!K22)</f>
        <v>0</v>
      </c>
      <c r="L23" s="215">
        <f>('Rental Charges'!L22*'Volume Data'!L22)</f>
        <v>0</v>
      </c>
      <c r="M23" s="216">
        <f>('Rental Charges'!M22*'Volume Data'!M22)</f>
        <v>0</v>
      </c>
      <c r="N23" s="243">
        <f>('Rental Charges'!N22*'Volume Data'!N22)</f>
        <v>0</v>
      </c>
      <c r="Q23" s="294"/>
      <c r="R23" s="76" t="s">
        <v>53</v>
      </c>
      <c r="S23" s="79" t="s">
        <v>34</v>
      </c>
      <c r="T23" s="78" t="s">
        <v>54</v>
      </c>
      <c r="U23" s="257">
        <f>SUM('Insurance Charges'!J23*'Volume Data'!P22)</f>
        <v>0</v>
      </c>
    </row>
    <row r="24" spans="2:21" ht="27" customHeight="1" thickBot="1">
      <c r="B24" s="280"/>
      <c r="C24" s="202" t="s">
        <v>55</v>
      </c>
      <c r="D24" s="18" t="s">
        <v>38</v>
      </c>
      <c r="E24" s="17" t="s">
        <v>56</v>
      </c>
      <c r="F24" s="19" t="s">
        <v>40</v>
      </c>
      <c r="G24" s="47" t="s">
        <v>16</v>
      </c>
      <c r="H24" s="3">
        <f>('Rental Charges'!H23*'Volume Data'!H23)</f>
        <v>0</v>
      </c>
      <c r="I24" s="4">
        <f>('Rental Charges'!I23*'Volume Data'!I23)</f>
        <v>0</v>
      </c>
      <c r="J24" s="3">
        <f>('Rental Charges'!J23*'Volume Data'!J23)</f>
        <v>0</v>
      </c>
      <c r="K24" s="216">
        <f>('Rental Charges'!K23*'Volume Data'!K23)</f>
        <v>0</v>
      </c>
      <c r="L24" s="215">
        <f>('Rental Charges'!L23*'Volume Data'!L23)</f>
        <v>0</v>
      </c>
      <c r="M24" s="216">
        <f>('Rental Charges'!M23*'Volume Data'!M23)</f>
        <v>0</v>
      </c>
      <c r="N24" s="243">
        <f>('Rental Charges'!N23*'Volume Data'!N23)</f>
        <v>0</v>
      </c>
      <c r="Q24" s="294"/>
      <c r="R24" s="76" t="s">
        <v>55</v>
      </c>
      <c r="S24" s="79" t="s">
        <v>38</v>
      </c>
      <c r="T24" s="78" t="s">
        <v>56</v>
      </c>
      <c r="U24" s="257">
        <f>SUM('Insurance Charges'!J24*'Volume Data'!P23)</f>
        <v>0</v>
      </c>
    </row>
    <row r="25" spans="2:21" ht="27" customHeight="1" thickBot="1">
      <c r="B25" s="280"/>
      <c r="C25" s="202" t="s">
        <v>57</v>
      </c>
      <c r="D25" s="18" t="s">
        <v>58</v>
      </c>
      <c r="E25" s="17" t="s">
        <v>59</v>
      </c>
      <c r="F25" s="19" t="s">
        <v>60</v>
      </c>
      <c r="G25" s="47" t="s">
        <v>16</v>
      </c>
      <c r="H25" s="3">
        <f>('Rental Charges'!H24*'Volume Data'!H24)</f>
        <v>0</v>
      </c>
      <c r="I25" s="4">
        <f>('Rental Charges'!I24*'Volume Data'!I24)</f>
        <v>0</v>
      </c>
      <c r="J25" s="3">
        <f>('Rental Charges'!J24*'Volume Data'!J24)</f>
        <v>0</v>
      </c>
      <c r="K25" s="216">
        <f>('Rental Charges'!K24*'Volume Data'!K24)</f>
        <v>0</v>
      </c>
      <c r="L25" s="215">
        <f>('Rental Charges'!L24*'Volume Data'!L24)</f>
        <v>0</v>
      </c>
      <c r="M25" s="216">
        <f>('Rental Charges'!M24*'Volume Data'!M24)</f>
        <v>0</v>
      </c>
      <c r="N25" s="243">
        <f>('Rental Charges'!N24*'Volume Data'!N24)</f>
        <v>0</v>
      </c>
      <c r="Q25" s="294"/>
      <c r="R25" s="76" t="s">
        <v>57</v>
      </c>
      <c r="S25" s="79" t="s">
        <v>58</v>
      </c>
      <c r="T25" s="78" t="s">
        <v>59</v>
      </c>
      <c r="U25" s="257">
        <f>SUM('Insurance Charges'!J25*'Volume Data'!P24)</f>
        <v>0</v>
      </c>
    </row>
    <row r="26" spans="2:21" ht="27" customHeight="1" thickBot="1">
      <c r="B26" s="277" t="s">
        <v>110</v>
      </c>
      <c r="C26" s="222" t="s">
        <v>61</v>
      </c>
      <c r="D26" s="28" t="s">
        <v>22</v>
      </c>
      <c r="E26" s="27" t="s">
        <v>62</v>
      </c>
      <c r="F26" s="29" t="s">
        <v>47</v>
      </c>
      <c r="G26" s="46" t="s">
        <v>16</v>
      </c>
      <c r="H26" s="30">
        <f>('Rental Charges'!H25*'Volume Data'!H25)</f>
        <v>0</v>
      </c>
      <c r="I26" s="31">
        <f>('Rental Charges'!I25*'Volume Data'!I25)</f>
        <v>0</v>
      </c>
      <c r="J26" s="30">
        <f>('Rental Charges'!J25*'Volume Data'!J25)</f>
        <v>0</v>
      </c>
      <c r="K26" s="224">
        <f>('Rental Charges'!K25*'Volume Data'!K25)</f>
        <v>0</v>
      </c>
      <c r="L26" s="223">
        <f>('Rental Charges'!L25*'Volume Data'!L25)</f>
        <v>0</v>
      </c>
      <c r="M26" s="224">
        <f>('Rental Charges'!M25*'Volume Data'!M25)</f>
        <v>0</v>
      </c>
      <c r="N26" s="248">
        <f>('Rental Charges'!N25*'Volume Data'!N25)</f>
        <v>0</v>
      </c>
      <c r="Q26" s="296" t="s">
        <v>110</v>
      </c>
      <c r="R26" s="83" t="s">
        <v>61</v>
      </c>
      <c r="S26" s="77" t="s">
        <v>22</v>
      </c>
      <c r="T26" s="84" t="s">
        <v>62</v>
      </c>
      <c r="U26" s="257">
        <f>SUM('Insurance Charges'!J26*'Volume Data'!P25)</f>
        <v>0</v>
      </c>
    </row>
    <row r="27" spans="2:21" ht="27" customHeight="1" thickBot="1">
      <c r="B27" s="278"/>
      <c r="C27" s="202" t="s">
        <v>63</v>
      </c>
      <c r="D27" s="18" t="s">
        <v>26</v>
      </c>
      <c r="E27" s="17" t="s">
        <v>64</v>
      </c>
      <c r="F27" s="19" t="s">
        <v>50</v>
      </c>
      <c r="G27" s="47" t="s">
        <v>16</v>
      </c>
      <c r="H27" s="3">
        <f>('Rental Charges'!H26*'Volume Data'!H26)</f>
        <v>0</v>
      </c>
      <c r="I27" s="4">
        <f>('Rental Charges'!I26*'Volume Data'!I26)</f>
        <v>0</v>
      </c>
      <c r="J27" s="3">
        <f>('Rental Charges'!J26*'Volume Data'!J26)</f>
        <v>0</v>
      </c>
      <c r="K27" s="216">
        <f>('Rental Charges'!K26*'Volume Data'!K26)</f>
        <v>0</v>
      </c>
      <c r="L27" s="215">
        <f>('Rental Charges'!L26*'Volume Data'!L26)</f>
        <v>0</v>
      </c>
      <c r="M27" s="216">
        <f>('Rental Charges'!M26*'Volume Data'!M26)</f>
        <v>0</v>
      </c>
      <c r="N27" s="243">
        <f>('Rental Charges'!N26*'Volume Data'!N26)</f>
        <v>0</v>
      </c>
      <c r="Q27" s="292"/>
      <c r="R27" s="76" t="s">
        <v>63</v>
      </c>
      <c r="S27" s="79" t="s">
        <v>26</v>
      </c>
      <c r="T27" s="78" t="s">
        <v>64</v>
      </c>
      <c r="U27" s="257">
        <f>SUM('Insurance Charges'!J27*'Volume Data'!P26)</f>
        <v>0</v>
      </c>
    </row>
    <row r="28" spans="2:21" ht="27" customHeight="1" thickBot="1">
      <c r="B28" s="278"/>
      <c r="C28" s="202" t="s">
        <v>65</v>
      </c>
      <c r="D28" s="18" t="s">
        <v>66</v>
      </c>
      <c r="E28" s="17" t="s">
        <v>67</v>
      </c>
      <c r="F28" s="19" t="s">
        <v>47</v>
      </c>
      <c r="G28" s="47" t="s">
        <v>16</v>
      </c>
      <c r="H28" s="3">
        <f>('Rental Charges'!H27*'Volume Data'!H27)</f>
        <v>0</v>
      </c>
      <c r="I28" s="4">
        <f>('Rental Charges'!I27*'Volume Data'!I27)</f>
        <v>0</v>
      </c>
      <c r="J28" s="3">
        <f>('Rental Charges'!J27*'Volume Data'!J27)</f>
        <v>0</v>
      </c>
      <c r="K28" s="216">
        <f>('Rental Charges'!K27*'Volume Data'!K27)</f>
        <v>0</v>
      </c>
      <c r="L28" s="215">
        <f>('Rental Charges'!L27*'Volume Data'!L27)</f>
        <v>0</v>
      </c>
      <c r="M28" s="216">
        <f>('Rental Charges'!M27*'Volume Data'!M27)</f>
        <v>0</v>
      </c>
      <c r="N28" s="243">
        <f>('Rental Charges'!N27*'Volume Data'!N27)</f>
        <v>0</v>
      </c>
      <c r="Q28" s="292"/>
      <c r="R28" s="76" t="s">
        <v>65</v>
      </c>
      <c r="S28" s="79" t="s">
        <v>66</v>
      </c>
      <c r="T28" s="78" t="s">
        <v>67</v>
      </c>
      <c r="U28" s="257">
        <f>SUM('Insurance Charges'!J28*'Volume Data'!P27)</f>
        <v>0</v>
      </c>
    </row>
    <row r="29" spans="2:21" ht="27" customHeight="1" thickBot="1">
      <c r="B29" s="279"/>
      <c r="C29" s="225" t="s">
        <v>68</v>
      </c>
      <c r="D29" s="33" t="s">
        <v>69</v>
      </c>
      <c r="E29" s="32" t="s">
        <v>70</v>
      </c>
      <c r="F29" s="34" t="s">
        <v>50</v>
      </c>
      <c r="G29" s="48" t="s">
        <v>16</v>
      </c>
      <c r="H29" s="5">
        <f>('Rental Charges'!H28*'Volume Data'!H28)</f>
        <v>0</v>
      </c>
      <c r="I29" s="6">
        <f>('Rental Charges'!I28*'Volume Data'!I28)</f>
        <v>0</v>
      </c>
      <c r="J29" s="5">
        <f>('Rental Charges'!J28*'Volume Data'!J28)</f>
        <v>0</v>
      </c>
      <c r="K29" s="218">
        <f>('Rental Charges'!K28*'Volume Data'!K28)</f>
        <v>0</v>
      </c>
      <c r="L29" s="217">
        <f>('Rental Charges'!L28*'Volume Data'!L28)</f>
        <v>0</v>
      </c>
      <c r="M29" s="218">
        <f>('Rental Charges'!M28*'Volume Data'!M28)</f>
        <v>0</v>
      </c>
      <c r="N29" s="245">
        <f>('Rental Charges'!N28*'Volume Data'!N28)</f>
        <v>0</v>
      </c>
      <c r="Q29" s="293"/>
      <c r="R29" s="80" t="s">
        <v>68</v>
      </c>
      <c r="S29" s="81" t="s">
        <v>69</v>
      </c>
      <c r="T29" s="82" t="s">
        <v>70</v>
      </c>
      <c r="U29" s="257">
        <f>SUM('Insurance Charges'!J29*'Volume Data'!P28)</f>
        <v>0</v>
      </c>
    </row>
    <row r="30" spans="2:21" ht="27" customHeight="1" thickBot="1">
      <c r="B30" s="278" t="s">
        <v>111</v>
      </c>
      <c r="C30" s="221" t="s">
        <v>71</v>
      </c>
      <c r="D30" s="25" t="s">
        <v>72</v>
      </c>
      <c r="E30" s="24" t="s">
        <v>73</v>
      </c>
      <c r="F30" s="26" t="s">
        <v>74</v>
      </c>
      <c r="G30" s="49"/>
      <c r="H30" s="30">
        <f>('Rental Charges'!H29*'Volume Data'!H29)</f>
        <v>0</v>
      </c>
      <c r="I30" s="31">
        <f>('Rental Charges'!I29*'Volume Data'!I29)</f>
        <v>0</v>
      </c>
      <c r="J30" s="30">
        <f>('Rental Charges'!J29*'Volume Data'!J29)</f>
        <v>0</v>
      </c>
      <c r="K30" s="224">
        <f>('Rental Charges'!K29*'Volume Data'!K29)</f>
        <v>0</v>
      </c>
      <c r="L30" s="223">
        <f>('Rental Charges'!L29*'Volume Data'!L29)</f>
        <v>0</v>
      </c>
      <c r="M30" s="224">
        <f>('Rental Charges'!M29*'Volume Data'!M29)</f>
        <v>0</v>
      </c>
      <c r="N30" s="248">
        <f>('Rental Charges'!N29*'Volume Data'!N29)</f>
        <v>0</v>
      </c>
      <c r="Q30" s="296" t="s">
        <v>111</v>
      </c>
      <c r="R30" s="83" t="s">
        <v>71</v>
      </c>
      <c r="S30" s="77" t="s">
        <v>72</v>
      </c>
      <c r="T30" s="84" t="s">
        <v>73</v>
      </c>
      <c r="U30" s="257">
        <f>SUM('Insurance Charges'!J30*'Volume Data'!P29)</f>
        <v>0</v>
      </c>
    </row>
    <row r="31" spans="2:21" ht="27" customHeight="1" thickBot="1">
      <c r="B31" s="278"/>
      <c r="C31" s="226" t="s">
        <v>75</v>
      </c>
      <c r="D31" s="36" t="s">
        <v>76</v>
      </c>
      <c r="E31" s="35" t="s">
        <v>77</v>
      </c>
      <c r="F31" s="37" t="s">
        <v>78</v>
      </c>
      <c r="G31" s="50"/>
      <c r="H31" s="219">
        <f>('Rental Charges'!H30*'Volume Data'!H30)</f>
        <v>0</v>
      </c>
      <c r="I31" s="220">
        <f>('Rental Charges'!I30*'Volume Data'!I30)</f>
        <v>0</v>
      </c>
      <c r="J31" s="219">
        <f>('Rental Charges'!J30*'Volume Data'!J30)</f>
        <v>0</v>
      </c>
      <c r="K31" s="220">
        <f>('Rental Charges'!K30*'Volume Data'!K30)</f>
        <v>0</v>
      </c>
      <c r="L31" s="219">
        <f>('Rental Charges'!L30*'Volume Data'!L30)</f>
        <v>0</v>
      </c>
      <c r="M31" s="220">
        <f>('Rental Charges'!M30*'Volume Data'!M30)</f>
        <v>0</v>
      </c>
      <c r="N31" s="246">
        <f>('Rental Charges'!N30*'Volume Data'!N30)</f>
        <v>0</v>
      </c>
      <c r="Q31" s="293"/>
      <c r="R31" s="80" t="s">
        <v>75</v>
      </c>
      <c r="S31" s="81" t="s">
        <v>76</v>
      </c>
      <c r="T31" s="82" t="s">
        <v>77</v>
      </c>
      <c r="U31" s="257">
        <f>SUM('Insurance Charges'!J31*'Volume Data'!P30)</f>
        <v>0</v>
      </c>
    </row>
    <row r="32" spans="2:21" ht="27" customHeight="1" thickBot="1">
      <c r="B32" s="277" t="s">
        <v>112</v>
      </c>
      <c r="C32" s="222" t="s">
        <v>79</v>
      </c>
      <c r="D32" s="28" t="s">
        <v>80</v>
      </c>
      <c r="E32" s="27" t="s">
        <v>189</v>
      </c>
      <c r="F32" s="29" t="s">
        <v>81</v>
      </c>
      <c r="G32" s="210"/>
      <c r="H32" s="223">
        <f>('Rental Charges'!H31*'Volume Data'!H31)</f>
        <v>0</v>
      </c>
      <c r="I32" s="224">
        <f>('Rental Charges'!I31*'Volume Data'!I31)</f>
        <v>0</v>
      </c>
      <c r="J32" s="223">
        <f>('Rental Charges'!J31*'Volume Data'!J31)</f>
        <v>0</v>
      </c>
      <c r="K32" s="224">
        <f>('Rental Charges'!K31*'Volume Data'!K31)</f>
        <v>0</v>
      </c>
      <c r="L32" s="223">
        <f>('Rental Charges'!L31*'Volume Data'!L31)</f>
        <v>0</v>
      </c>
      <c r="M32" s="224">
        <f>('Rental Charges'!M31*'Volume Data'!M31)</f>
        <v>0</v>
      </c>
      <c r="N32" s="249">
        <f>('Rental Charges'!N31*'Volume Data'!N31)</f>
        <v>0</v>
      </c>
      <c r="Q32" s="287" t="s">
        <v>112</v>
      </c>
      <c r="R32" s="76" t="s">
        <v>79</v>
      </c>
      <c r="S32" s="85" t="s">
        <v>80</v>
      </c>
      <c r="T32" s="84" t="s">
        <v>189</v>
      </c>
      <c r="U32" s="257">
        <f>SUM('Insurance Charges'!J32*'Volume Data'!P31)</f>
        <v>0</v>
      </c>
    </row>
    <row r="33" spans="2:21" ht="27" customHeight="1" thickBot="1">
      <c r="B33" s="278"/>
      <c r="C33" s="202" t="s">
        <v>82</v>
      </c>
      <c r="D33" s="18" t="s">
        <v>83</v>
      </c>
      <c r="E33" s="17" t="s">
        <v>190</v>
      </c>
      <c r="F33" s="19" t="s">
        <v>84</v>
      </c>
      <c r="G33" s="47"/>
      <c r="H33" s="215">
        <f>('Rental Charges'!H32*'Volume Data'!H32)</f>
        <v>0</v>
      </c>
      <c r="I33" s="216">
        <f>('Rental Charges'!I32*'Volume Data'!I32)</f>
        <v>0</v>
      </c>
      <c r="J33" s="215">
        <f>('Rental Charges'!J32*'Volume Data'!J32)</f>
        <v>0</v>
      </c>
      <c r="K33" s="216">
        <f>('Rental Charges'!K32*'Volume Data'!K32)</f>
        <v>0</v>
      </c>
      <c r="L33" s="215">
        <f>('Rental Charges'!L32*'Volume Data'!L32)</f>
        <v>0</v>
      </c>
      <c r="M33" s="216">
        <f>('Rental Charges'!M32*'Volume Data'!M32)</f>
        <v>0</v>
      </c>
      <c r="N33" s="243">
        <f>('Rental Charges'!N32*'Volume Data'!N32)</f>
        <v>0</v>
      </c>
      <c r="Q33" s="288"/>
      <c r="R33" s="76" t="s">
        <v>82</v>
      </c>
      <c r="S33" s="86" t="s">
        <v>83</v>
      </c>
      <c r="T33" s="78" t="s">
        <v>190</v>
      </c>
      <c r="U33" s="257">
        <f>SUM('Insurance Charges'!J33*'Volume Data'!P32)</f>
        <v>0</v>
      </c>
    </row>
    <row r="34" spans="2:21" ht="27" customHeight="1" thickBot="1">
      <c r="B34" s="279"/>
      <c r="C34" s="225" t="s">
        <v>85</v>
      </c>
      <c r="D34" s="33" t="s">
        <v>86</v>
      </c>
      <c r="E34" s="32" t="s">
        <v>191</v>
      </c>
      <c r="F34" s="34" t="s">
        <v>87</v>
      </c>
      <c r="G34" s="48"/>
      <c r="H34" s="217">
        <f>('Rental Charges'!H33*'Volume Data'!H33)</f>
        <v>0</v>
      </c>
      <c r="I34" s="218">
        <f>('Rental Charges'!I33*'Volume Data'!I33)</f>
        <v>0</v>
      </c>
      <c r="J34" s="217">
        <f>('Rental Charges'!J33*'Volume Data'!J33)</f>
        <v>0</v>
      </c>
      <c r="K34" s="218">
        <f>('Rental Charges'!K33*'Volume Data'!K33)</f>
        <v>0</v>
      </c>
      <c r="L34" s="217">
        <f>('Rental Charges'!L33*'Volume Data'!L33)</f>
        <v>0</v>
      </c>
      <c r="M34" s="218">
        <f>('Rental Charges'!M33*'Volume Data'!M33)</f>
        <v>0</v>
      </c>
      <c r="N34" s="245">
        <f>('Rental Charges'!N33*'Volume Data'!N33)</f>
        <v>0</v>
      </c>
      <c r="Q34" s="288"/>
      <c r="R34" s="76" t="s">
        <v>85</v>
      </c>
      <c r="S34" s="86" t="s">
        <v>86</v>
      </c>
      <c r="T34" s="78" t="s">
        <v>191</v>
      </c>
      <c r="U34" s="258">
        <f>SUM('Insurance Charges'!J34*'Volume Data'!P33)</f>
        <v>0</v>
      </c>
    </row>
    <row r="35" spans="2:21" ht="43.5" customHeight="1" thickBot="1">
      <c r="B35" s="193" t="s">
        <v>89</v>
      </c>
      <c r="C35" s="211" t="s">
        <v>88</v>
      </c>
      <c r="D35" s="194" t="s">
        <v>89</v>
      </c>
      <c r="E35" s="187" t="s">
        <v>188</v>
      </c>
      <c r="F35" s="189" t="s">
        <v>90</v>
      </c>
      <c r="G35" s="195"/>
      <c r="H35" s="196">
        <f>('Rental Charges'!H34*'Volume Data'!H34)</f>
        <v>0</v>
      </c>
      <c r="I35" s="197">
        <f>('Rental Charges'!I34*'Volume Data'!I34)</f>
        <v>0</v>
      </c>
      <c r="J35" s="196">
        <f>('Rental Charges'!J34*'Volume Data'!J34)</f>
        <v>0</v>
      </c>
      <c r="K35" s="197">
        <f>('Rental Charges'!K34*'Volume Data'!K34)</f>
        <v>0</v>
      </c>
      <c r="L35" s="196">
        <f>('Rental Charges'!L34*'Volume Data'!L34)</f>
        <v>0</v>
      </c>
      <c r="M35" s="197">
        <f>('Rental Charges'!M34*'Volume Data'!M34)</f>
        <v>0</v>
      </c>
      <c r="N35" s="250">
        <f>('Rental Charges'!N34*'Volume Data'!N34)</f>
        <v>0</v>
      </c>
      <c r="Q35" s="198"/>
      <c r="R35" s="199" t="s">
        <v>88</v>
      </c>
      <c r="S35" s="200" t="s">
        <v>89</v>
      </c>
      <c r="T35" s="201" t="s">
        <v>188</v>
      </c>
      <c r="U35" s="259">
        <f>SUM('Insurance Charges'!J35*'Volume Data'!P34)</f>
        <v>0</v>
      </c>
    </row>
    <row r="36" spans="2:21" ht="27" customHeight="1" thickBot="1">
      <c r="B36" s="275" t="s">
        <v>113</v>
      </c>
      <c r="C36" s="222" t="s">
        <v>91</v>
      </c>
      <c r="D36" s="28" t="s">
        <v>92</v>
      </c>
      <c r="E36" s="27" t="s">
        <v>192</v>
      </c>
      <c r="F36" s="29" t="s">
        <v>93</v>
      </c>
      <c r="G36" s="46"/>
      <c r="H36" s="30">
        <f>('Rental Charges'!H35*'Volume Data'!H35)</f>
        <v>0</v>
      </c>
      <c r="I36" s="31">
        <f>('Rental Charges'!I35*'Volume Data'!I35)</f>
        <v>0</v>
      </c>
      <c r="J36" s="30">
        <f>('Rental Charges'!J35*'Volume Data'!J35)</f>
        <v>0</v>
      </c>
      <c r="K36" s="224">
        <f>('Rental Charges'!K35*'Volume Data'!K35)</f>
        <v>0</v>
      </c>
      <c r="L36" s="223">
        <f>('Rental Charges'!L35*'Volume Data'!L35)</f>
        <v>0</v>
      </c>
      <c r="M36" s="224">
        <f>('Rental Charges'!M35*'Volume Data'!M35)</f>
        <v>0</v>
      </c>
      <c r="N36" s="248">
        <f>('Rental Charges'!N35*'Volume Data'!N35)</f>
        <v>0</v>
      </c>
      <c r="Q36" s="289" t="s">
        <v>113</v>
      </c>
      <c r="R36" s="87" t="s">
        <v>91</v>
      </c>
      <c r="S36" s="88" t="s">
        <v>92</v>
      </c>
      <c r="T36" s="77" t="s">
        <v>192</v>
      </c>
      <c r="U36" s="257">
        <f>SUM('Insurance Charges'!J36*'Volume Data'!P35)</f>
        <v>0</v>
      </c>
    </row>
    <row r="37" spans="2:21" ht="27" customHeight="1" thickBot="1">
      <c r="B37" s="276"/>
      <c r="C37" s="202" t="s">
        <v>94</v>
      </c>
      <c r="D37" s="20" t="s">
        <v>95</v>
      </c>
      <c r="E37" s="17" t="s">
        <v>193</v>
      </c>
      <c r="F37" s="19" t="s">
        <v>96</v>
      </c>
      <c r="G37" s="47"/>
      <c r="H37" s="3">
        <f>('Rental Charges'!H36*'Volume Data'!H36)</f>
        <v>0</v>
      </c>
      <c r="I37" s="4">
        <f>('Rental Charges'!I36*'Volume Data'!I36)</f>
        <v>0</v>
      </c>
      <c r="J37" s="3">
        <f>('Rental Charges'!J36*'Volume Data'!J36)</f>
        <v>0</v>
      </c>
      <c r="K37" s="216">
        <f>('Rental Charges'!K36*'Volume Data'!K36)</f>
        <v>0</v>
      </c>
      <c r="L37" s="215">
        <f>('Rental Charges'!L36*'Volume Data'!L36)</f>
        <v>0</v>
      </c>
      <c r="M37" s="216">
        <f>('Rental Charges'!M36*'Volume Data'!M36)</f>
        <v>0</v>
      </c>
      <c r="N37" s="243">
        <f>('Rental Charges'!N36*'Volume Data'!N36)</f>
        <v>0</v>
      </c>
      <c r="Q37" s="290"/>
      <c r="R37" s="89" t="s">
        <v>94</v>
      </c>
      <c r="S37" s="90" t="s">
        <v>95</v>
      </c>
      <c r="T37" s="79" t="s">
        <v>193</v>
      </c>
      <c r="U37" s="257">
        <f>SUM('Insurance Charges'!J37*'Volume Data'!P36)</f>
        <v>0</v>
      </c>
    </row>
    <row r="38" spans="2:21" ht="27" customHeight="1" thickBot="1">
      <c r="B38" s="276"/>
      <c r="C38" s="202" t="s">
        <v>97</v>
      </c>
      <c r="D38" s="20" t="s">
        <v>98</v>
      </c>
      <c r="E38" s="17" t="s">
        <v>194</v>
      </c>
      <c r="F38" s="19" t="s">
        <v>99</v>
      </c>
      <c r="G38" s="47"/>
      <c r="H38" s="3">
        <f>('Rental Charges'!H37*'Volume Data'!H37)</f>
        <v>0</v>
      </c>
      <c r="I38" s="4">
        <f>('Rental Charges'!I37*'Volume Data'!I37)</f>
        <v>0</v>
      </c>
      <c r="J38" s="3">
        <f>('Rental Charges'!J37*'Volume Data'!J37)</f>
        <v>0</v>
      </c>
      <c r="K38" s="216">
        <f>('Rental Charges'!K37*'Volume Data'!K37)</f>
        <v>0</v>
      </c>
      <c r="L38" s="215">
        <f>('Rental Charges'!L37*'Volume Data'!L37)</f>
        <v>0</v>
      </c>
      <c r="M38" s="216">
        <f>('Rental Charges'!M37*'Volume Data'!M37)</f>
        <v>0</v>
      </c>
      <c r="N38" s="243">
        <f>('Rental Charges'!N37*'Volume Data'!N37)</f>
        <v>0</v>
      </c>
      <c r="Q38" s="290"/>
      <c r="R38" s="89" t="s">
        <v>97</v>
      </c>
      <c r="S38" s="90" t="s">
        <v>98</v>
      </c>
      <c r="T38" s="79" t="s">
        <v>194</v>
      </c>
      <c r="U38" s="257">
        <f>SUM('Insurance Charges'!J38*'Volume Data'!P37)</f>
        <v>0</v>
      </c>
    </row>
    <row r="39" spans="2:21" ht="27" customHeight="1" thickBot="1">
      <c r="B39" s="276"/>
      <c r="C39" s="202" t="s">
        <v>100</v>
      </c>
      <c r="D39" s="18" t="s">
        <v>101</v>
      </c>
      <c r="E39" s="17" t="s">
        <v>194</v>
      </c>
      <c r="F39" s="19" t="s">
        <v>102</v>
      </c>
      <c r="G39" s="50"/>
      <c r="H39" s="7">
        <f>('Rental Charges'!H38*'Volume Data'!H38)</f>
        <v>0</v>
      </c>
      <c r="I39" s="8">
        <f>('Rental Charges'!I38*'Volume Data'!I38)</f>
        <v>0</v>
      </c>
      <c r="J39" s="7">
        <f>('Rental Charges'!J38*'Volume Data'!J38)</f>
        <v>0</v>
      </c>
      <c r="K39" s="220">
        <f>('Rental Charges'!K38*'Volume Data'!K38)</f>
        <v>0</v>
      </c>
      <c r="L39" s="219">
        <f>('Rental Charges'!L38*'Volume Data'!L38)</f>
        <v>0</v>
      </c>
      <c r="M39" s="220">
        <f>('Rental Charges'!M38*'Volume Data'!M38)</f>
        <v>0</v>
      </c>
      <c r="N39" s="246">
        <f>('Rental Charges'!N38*'Volume Data'!N38)</f>
        <v>0</v>
      </c>
      <c r="Q39" s="290"/>
      <c r="R39" s="89" t="s">
        <v>100</v>
      </c>
      <c r="S39" s="209" t="s">
        <v>101</v>
      </c>
      <c r="T39" s="79" t="s">
        <v>194</v>
      </c>
      <c r="U39" s="257">
        <f>SUM('Insurance Charges'!J39*'Volume Data'!P38)</f>
        <v>0</v>
      </c>
    </row>
    <row r="40" spans="2:21" ht="27" customHeight="1" thickBot="1">
      <c r="B40" s="276"/>
      <c r="C40" s="226" t="s">
        <v>103</v>
      </c>
      <c r="D40" s="214" t="s">
        <v>104</v>
      </c>
      <c r="E40" s="38" t="s">
        <v>195</v>
      </c>
      <c r="F40" s="39" t="s">
        <v>105</v>
      </c>
      <c r="G40" s="53"/>
      <c r="H40" s="5">
        <f>('Rental Charges'!H39*'Volume Data'!H39)</f>
        <v>0</v>
      </c>
      <c r="I40" s="6">
        <f>('Rental Charges'!I39*'Volume Data'!I39)</f>
        <v>0</v>
      </c>
      <c r="J40" s="5">
        <f>('Rental Charges'!J39*'Volume Data'!J39)</f>
        <v>0</v>
      </c>
      <c r="K40" s="218">
        <f>('Rental Charges'!K39*'Volume Data'!K39)</f>
        <v>0</v>
      </c>
      <c r="L40" s="217">
        <f>('Rental Charges'!L39*'Volume Data'!L39)</f>
        <v>0</v>
      </c>
      <c r="M40" s="218">
        <f>('Rental Charges'!M39*'Volume Data'!M39)</f>
        <v>0</v>
      </c>
      <c r="N40" s="217">
        <f>('Rental Charges'!N39*'Volume Data'!N39)</f>
        <v>0</v>
      </c>
      <c r="Q40" s="291"/>
      <c r="R40" s="91" t="s">
        <v>103</v>
      </c>
      <c r="S40" s="92" t="s">
        <v>104</v>
      </c>
      <c r="T40" s="81" t="s">
        <v>195</v>
      </c>
      <c r="U40" s="257">
        <f>SUM('Insurance Charges'!J40*'Volume Data'!P39)</f>
        <v>0</v>
      </c>
    </row>
    <row r="41" spans="2:4" ht="15">
      <c r="B41" s="213"/>
      <c r="C41" s="213"/>
      <c r="D41" s="213"/>
    </row>
    <row r="42" spans="6:21" ht="20.25" customHeight="1">
      <c r="F42" s="239" t="s">
        <v>139</v>
      </c>
      <c r="G42" s="137"/>
      <c r="H42" s="138">
        <f>SUM(H11:N40)</f>
        <v>0</v>
      </c>
      <c r="I42" s="105"/>
      <c r="O42" s="139" t="s">
        <v>140</v>
      </c>
      <c r="P42" s="135"/>
      <c r="Q42" s="135"/>
      <c r="R42" s="135"/>
      <c r="S42" s="135"/>
      <c r="T42" s="135"/>
      <c r="U42" s="136">
        <f>SUM(U11:U40)</f>
        <v>0</v>
      </c>
    </row>
    <row r="44" ht="15.75" thickBot="1"/>
    <row r="45" spans="8:13" ht="21">
      <c r="H45" s="149"/>
      <c r="I45" s="150"/>
      <c r="J45" s="150"/>
      <c r="K45" s="150"/>
      <c r="L45" s="150"/>
      <c r="M45" s="151"/>
    </row>
    <row r="46" spans="8:13" ht="21">
      <c r="H46" s="152"/>
      <c r="I46" s="153" t="s">
        <v>139</v>
      </c>
      <c r="J46" s="153"/>
      <c r="K46" s="153"/>
      <c r="L46" s="154">
        <f>$H$42</f>
        <v>0</v>
      </c>
      <c r="M46" s="155"/>
    </row>
    <row r="47" spans="8:13" ht="21">
      <c r="H47" s="152"/>
      <c r="I47" s="153" t="s">
        <v>166</v>
      </c>
      <c r="J47" s="153"/>
      <c r="K47" s="153"/>
      <c r="L47" s="154">
        <f>$U$42</f>
        <v>0</v>
      </c>
      <c r="M47" s="155"/>
    </row>
    <row r="48" spans="8:13" ht="21">
      <c r="H48" s="152"/>
      <c r="I48" s="153" t="s">
        <v>169</v>
      </c>
      <c r="J48" s="153"/>
      <c r="K48" s="153"/>
      <c r="L48" s="154">
        <f>F92</f>
        <v>0</v>
      </c>
      <c r="M48" s="155"/>
    </row>
    <row r="49" spans="8:13" ht="21.75" thickBot="1">
      <c r="H49" s="152"/>
      <c r="I49" s="153" t="s">
        <v>167</v>
      </c>
      <c r="J49" s="153"/>
      <c r="K49" s="153"/>
      <c r="L49" s="154">
        <f>SUM(L46:L48)</f>
        <v>0</v>
      </c>
      <c r="M49" s="156"/>
    </row>
    <row r="50" spans="1:13" ht="21.75" thickBot="1">
      <c r="A50" s="56">
        <v>1</v>
      </c>
      <c r="B50" s="300" t="s">
        <v>170</v>
      </c>
      <c r="C50" s="301"/>
      <c r="D50" s="301"/>
      <c r="E50" s="301"/>
      <c r="F50" s="302"/>
      <c r="H50" s="157"/>
      <c r="I50" s="158"/>
      <c r="J50" s="158"/>
      <c r="K50" s="158"/>
      <c r="L50" s="158"/>
      <c r="M50" s="159"/>
    </row>
    <row r="51" spans="1:6" ht="15">
      <c r="A51" s="56">
        <v>2</v>
      </c>
      <c r="B51" s="303"/>
      <c r="C51" s="304"/>
      <c r="D51" s="304"/>
      <c r="E51" s="304"/>
      <c r="F51" s="305"/>
    </row>
    <row r="52" spans="1:6" ht="15">
      <c r="A52" s="56">
        <v>3</v>
      </c>
      <c r="B52" s="66"/>
      <c r="C52" s="230"/>
      <c r="D52" s="70"/>
      <c r="E52" s="70"/>
      <c r="F52" s="68"/>
    </row>
    <row r="53" spans="1:6" ht="38.25" customHeight="1">
      <c r="A53" s="67">
        <v>4</v>
      </c>
      <c r="B53" s="320" t="s">
        <v>128</v>
      </c>
      <c r="C53" s="321"/>
      <c r="D53" s="321"/>
      <c r="E53" s="322"/>
      <c r="F53" s="181">
        <f>'Additional Charges '!F12*'Volume Data'!F45</f>
        <v>0</v>
      </c>
    </row>
    <row r="54" spans="1:6" ht="15">
      <c r="A54" s="56">
        <v>5</v>
      </c>
      <c r="B54" s="66"/>
      <c r="C54" s="230"/>
      <c r="D54" s="70"/>
      <c r="E54" s="70"/>
      <c r="F54" s="131"/>
    </row>
    <row r="55" spans="1:6" ht="36.75" customHeight="1">
      <c r="A55" s="56">
        <v>6</v>
      </c>
      <c r="B55" s="320" t="s">
        <v>142</v>
      </c>
      <c r="C55" s="321"/>
      <c r="D55" s="321"/>
      <c r="E55" s="322"/>
      <c r="F55" s="181">
        <f>'Additional Charges '!F14*'Volume Data'!F47</f>
        <v>0</v>
      </c>
    </row>
    <row r="56" spans="1:6" ht="20.25" customHeight="1" thickBot="1">
      <c r="A56" s="56">
        <v>7</v>
      </c>
      <c r="B56" s="66"/>
      <c r="C56" s="230"/>
      <c r="D56" s="70"/>
      <c r="E56" s="70"/>
      <c r="F56" s="131"/>
    </row>
    <row r="57" spans="1:6" ht="25.5">
      <c r="A57" s="67">
        <v>8</v>
      </c>
      <c r="B57" s="320" t="s">
        <v>120</v>
      </c>
      <c r="C57" s="321"/>
      <c r="D57" s="321"/>
      <c r="E57" s="322"/>
      <c r="F57" s="141" t="s">
        <v>121</v>
      </c>
    </row>
    <row r="58" spans="1:6" ht="15">
      <c r="A58" s="56">
        <v>9</v>
      </c>
      <c r="B58" s="309" t="s">
        <v>122</v>
      </c>
      <c r="C58" s="329"/>
      <c r="D58" s="310"/>
      <c r="E58" s="310"/>
      <c r="F58" s="181">
        <f>'Additional Charges '!F17*'Volume Data'!F50</f>
        <v>0</v>
      </c>
    </row>
    <row r="59" spans="1:6" ht="15">
      <c r="A59" s="56">
        <v>10</v>
      </c>
      <c r="B59" s="309" t="s">
        <v>123</v>
      </c>
      <c r="C59" s="329"/>
      <c r="D59" s="310"/>
      <c r="E59" s="310"/>
      <c r="F59" s="181">
        <f>'Additional Charges '!F18*'Volume Data'!F51</f>
        <v>0</v>
      </c>
    </row>
    <row r="60" spans="1:6" ht="15">
      <c r="A60" s="56">
        <v>11</v>
      </c>
      <c r="B60" s="309" t="s">
        <v>124</v>
      </c>
      <c r="C60" s="329"/>
      <c r="D60" s="310"/>
      <c r="E60" s="310"/>
      <c r="F60" s="181">
        <f>'Additional Charges '!F19*'Volume Data'!F52</f>
        <v>0</v>
      </c>
    </row>
    <row r="61" spans="1:6" ht="26.25" customHeight="1" thickBot="1">
      <c r="A61" s="67">
        <v>12</v>
      </c>
      <c r="B61" s="66"/>
      <c r="C61" s="230"/>
      <c r="D61" s="70"/>
      <c r="E61" s="70"/>
      <c r="F61" s="132"/>
    </row>
    <row r="62" spans="1:6" ht="49.5" customHeight="1">
      <c r="A62" s="56">
        <v>13</v>
      </c>
      <c r="B62" s="320" t="s">
        <v>130</v>
      </c>
      <c r="C62" s="321"/>
      <c r="D62" s="321"/>
      <c r="E62" s="322"/>
      <c r="F62" s="141" t="s">
        <v>180</v>
      </c>
    </row>
    <row r="63" spans="1:6" ht="23.25" customHeight="1">
      <c r="A63" s="56">
        <v>14</v>
      </c>
      <c r="B63" s="323" t="s">
        <v>118</v>
      </c>
      <c r="C63" s="330"/>
      <c r="D63" s="319"/>
      <c r="E63" s="319"/>
      <c r="F63" s="181">
        <f>'Additional Charges '!F22*'Volume Data'!F55</f>
        <v>0</v>
      </c>
    </row>
    <row r="64" spans="1:6" ht="20.25" customHeight="1">
      <c r="A64" s="56">
        <v>15</v>
      </c>
      <c r="B64" s="323" t="s">
        <v>119</v>
      </c>
      <c r="C64" s="330"/>
      <c r="D64" s="319"/>
      <c r="E64" s="319"/>
      <c r="F64" s="181">
        <f>'Additional Charges '!F23*'Volume Data'!F56</f>
        <v>0</v>
      </c>
    </row>
    <row r="65" spans="1:6" ht="15">
      <c r="A65" s="67">
        <v>16</v>
      </c>
      <c r="B65" s="66"/>
      <c r="C65" s="230"/>
      <c r="D65" s="1"/>
      <c r="E65" s="70"/>
      <c r="F65" s="132"/>
    </row>
    <row r="66" spans="1:6" ht="33.75" customHeight="1">
      <c r="A66" s="56">
        <v>17</v>
      </c>
      <c r="B66" s="320" t="s">
        <v>117</v>
      </c>
      <c r="C66" s="321"/>
      <c r="D66" s="321"/>
      <c r="E66" s="322"/>
      <c r="F66" s="181">
        <f>'Additional Charges '!F25*'Volume Data'!F58</f>
        <v>0</v>
      </c>
    </row>
    <row r="67" spans="1:6" ht="15.75" thickBot="1">
      <c r="A67" s="56">
        <v>18</v>
      </c>
      <c r="B67" s="133"/>
      <c r="C67" s="234"/>
      <c r="D67" s="106"/>
      <c r="E67" s="106"/>
      <c r="F67" s="134"/>
    </row>
    <row r="68" spans="1:6" ht="56.25" customHeight="1" thickBot="1">
      <c r="A68" s="56">
        <v>19</v>
      </c>
      <c r="B68" s="297" t="s">
        <v>143</v>
      </c>
      <c r="C68" s="298"/>
      <c r="D68" s="298"/>
      <c r="E68" s="299"/>
      <c r="F68" s="181">
        <f>'Additional Charges '!F27*'Volume Data'!F60</f>
        <v>0</v>
      </c>
    </row>
    <row r="69" spans="1:6" ht="15.75" thickBot="1">
      <c r="A69" s="67">
        <v>20</v>
      </c>
      <c r="B69" s="93"/>
      <c r="C69" s="232"/>
      <c r="D69" s="93"/>
      <c r="E69" s="93"/>
      <c r="F69" s="93"/>
    </row>
    <row r="70" spans="1:6" ht="41.25" customHeight="1" thickBot="1">
      <c r="A70" s="56">
        <v>21</v>
      </c>
      <c r="B70" s="297" t="s">
        <v>177</v>
      </c>
      <c r="C70" s="298"/>
      <c r="D70" s="298"/>
      <c r="E70" s="299"/>
      <c r="F70" s="181">
        <f>'Additional Charges '!F29*'Volume Data'!F62</f>
        <v>0</v>
      </c>
    </row>
    <row r="71" spans="1:6" ht="15.75" thickBot="1">
      <c r="A71" s="56">
        <v>22</v>
      </c>
      <c r="B71" s="93"/>
      <c r="C71" s="232"/>
      <c r="D71" s="93"/>
      <c r="E71" s="93"/>
      <c r="F71" s="93"/>
    </row>
    <row r="72" spans="1:6" ht="33" customHeight="1" thickBot="1">
      <c r="A72" s="56">
        <v>23</v>
      </c>
      <c r="B72" s="297" t="s">
        <v>131</v>
      </c>
      <c r="C72" s="298"/>
      <c r="D72" s="298"/>
      <c r="E72" s="299"/>
      <c r="F72" s="181">
        <f>'Additional Charges '!F31*'Volume Data'!F64</f>
        <v>0</v>
      </c>
    </row>
    <row r="73" spans="1:6" ht="15.75" thickBot="1">
      <c r="A73" s="67">
        <v>24</v>
      </c>
      <c r="B73" s="93"/>
      <c r="C73" s="232"/>
      <c r="D73" s="93"/>
      <c r="E73" s="93"/>
      <c r="F73" s="93"/>
    </row>
    <row r="74" spans="1:6" ht="37.5" customHeight="1" thickBot="1">
      <c r="A74" s="56">
        <v>25</v>
      </c>
      <c r="B74" s="297" t="s">
        <v>132</v>
      </c>
      <c r="C74" s="298"/>
      <c r="D74" s="298"/>
      <c r="E74" s="299"/>
      <c r="F74" s="181">
        <f>'Additional Charges '!F33*'Volume Data'!F66</f>
        <v>0</v>
      </c>
    </row>
    <row r="75" spans="1:6" ht="15.75" thickBot="1">
      <c r="A75" s="56">
        <v>26</v>
      </c>
      <c r="B75" s="72"/>
      <c r="C75" s="231"/>
      <c r="D75" s="72"/>
      <c r="E75" s="72"/>
      <c r="F75" s="72"/>
    </row>
    <row r="76" spans="1:6" ht="28.5" customHeight="1" thickBot="1">
      <c r="A76" s="56">
        <v>27</v>
      </c>
      <c r="B76" s="297" t="s">
        <v>133</v>
      </c>
      <c r="C76" s="298"/>
      <c r="D76" s="298"/>
      <c r="E76" s="299"/>
      <c r="F76" s="181">
        <f>'Additional Charges '!F35*'Volume Data'!F68</f>
        <v>0</v>
      </c>
    </row>
    <row r="77" spans="1:6" ht="15.75" thickBot="1">
      <c r="A77" s="67">
        <v>28</v>
      </c>
      <c r="B77" s="72"/>
      <c r="C77" s="231"/>
      <c r="D77" s="72"/>
      <c r="E77" s="95"/>
      <c r="F77" s="72"/>
    </row>
    <row r="78" spans="1:6" ht="30" customHeight="1" thickBot="1">
      <c r="A78" s="56">
        <v>29</v>
      </c>
      <c r="B78" s="297" t="s">
        <v>134</v>
      </c>
      <c r="C78" s="298"/>
      <c r="D78" s="298"/>
      <c r="E78" s="299"/>
      <c r="F78" s="181">
        <f>'Additional Charges '!F37*'Volume Data'!F70</f>
        <v>0</v>
      </c>
    </row>
    <row r="79" spans="1:6" ht="15.75" thickBot="1">
      <c r="A79" s="56">
        <v>30</v>
      </c>
      <c r="B79" s="72"/>
      <c r="C79" s="231"/>
      <c r="D79" s="72"/>
      <c r="E79" s="95"/>
      <c r="F79" s="72"/>
    </row>
    <row r="80" spans="1:6" ht="30" customHeight="1" thickBot="1">
      <c r="A80" s="56">
        <v>31</v>
      </c>
      <c r="B80" s="297" t="s">
        <v>136</v>
      </c>
      <c r="C80" s="298"/>
      <c r="D80" s="298"/>
      <c r="E80" s="299"/>
      <c r="F80" s="181">
        <f>'Additional Charges '!F39*'Volume Data'!F72</f>
        <v>0</v>
      </c>
    </row>
    <row r="81" spans="1:6" ht="18.75" customHeight="1" thickBot="1">
      <c r="A81" s="67">
        <v>32</v>
      </c>
      <c r="B81" s="72"/>
      <c r="C81" s="231"/>
      <c r="D81" s="72"/>
      <c r="E81" s="95"/>
      <c r="F81" s="72"/>
    </row>
    <row r="82" spans="1:6" ht="31.5" customHeight="1" thickBot="1">
      <c r="A82" s="56">
        <v>33</v>
      </c>
      <c r="B82" s="297" t="s">
        <v>135</v>
      </c>
      <c r="C82" s="298"/>
      <c r="D82" s="298"/>
      <c r="E82" s="299"/>
      <c r="F82" s="181">
        <f>'Additional Charges '!F41*'Volume Data'!F74</f>
        <v>0</v>
      </c>
    </row>
    <row r="83" spans="1:6" ht="15.75" thickBot="1">
      <c r="A83" s="56">
        <v>34</v>
      </c>
      <c r="B83" s="72"/>
      <c r="C83" s="231"/>
      <c r="D83" s="72"/>
      <c r="E83" s="95"/>
      <c r="F83" s="72"/>
    </row>
    <row r="84" spans="1:6" ht="30" customHeight="1" thickBot="1">
      <c r="A84" s="56">
        <v>35</v>
      </c>
      <c r="B84" s="297" t="s">
        <v>125</v>
      </c>
      <c r="C84" s="298"/>
      <c r="D84" s="298"/>
      <c r="E84" s="299"/>
      <c r="F84" s="181">
        <f>'Additional Charges '!F43*'Volume Data'!F76</f>
        <v>0</v>
      </c>
    </row>
    <row r="85" spans="1:6" ht="15.75" thickBot="1">
      <c r="A85" s="67">
        <v>36</v>
      </c>
      <c r="B85" s="72"/>
      <c r="C85" s="231"/>
      <c r="D85" s="72"/>
      <c r="E85" s="72"/>
      <c r="F85" s="72"/>
    </row>
    <row r="86" spans="1:6" ht="28.5" customHeight="1" thickBot="1">
      <c r="A86" s="56">
        <v>37</v>
      </c>
      <c r="B86" s="297" t="s">
        <v>126</v>
      </c>
      <c r="C86" s="298"/>
      <c r="D86" s="298"/>
      <c r="E86" s="299"/>
      <c r="F86" s="181">
        <f>'Additional Charges '!F45*'Volume Data'!F78</f>
        <v>0</v>
      </c>
    </row>
    <row r="87" spans="1:6" ht="15.75" thickBot="1">
      <c r="A87" s="56">
        <v>38</v>
      </c>
      <c r="B87" s="94"/>
      <c r="C87" s="233"/>
      <c r="D87" s="72"/>
      <c r="E87" s="72"/>
      <c r="F87" s="72"/>
    </row>
    <row r="88" spans="1:6" ht="26.25" customHeight="1" thickBot="1">
      <c r="A88" s="56">
        <v>39</v>
      </c>
      <c r="B88" s="297" t="s">
        <v>127</v>
      </c>
      <c r="C88" s="298"/>
      <c r="D88" s="298"/>
      <c r="E88" s="299"/>
      <c r="F88" s="181">
        <f>'Additional Charges '!F47*'Volume Data'!F80</f>
        <v>0</v>
      </c>
    </row>
    <row r="89" spans="1:6" ht="15.75" thickBot="1">
      <c r="A89" s="67">
        <v>40</v>
      </c>
      <c r="B89" s="94"/>
      <c r="C89" s="233"/>
      <c r="D89" s="72"/>
      <c r="E89" s="72"/>
      <c r="F89" s="72"/>
    </row>
    <row r="90" spans="1:6" ht="26.25" customHeight="1" thickBot="1">
      <c r="A90" s="56">
        <v>41</v>
      </c>
      <c r="B90" s="297" t="s">
        <v>129</v>
      </c>
      <c r="C90" s="298"/>
      <c r="D90" s="298"/>
      <c r="E90" s="299"/>
      <c r="F90" s="181">
        <f>'Additional Charges '!F49*'Volume Data'!F82</f>
        <v>0</v>
      </c>
    </row>
    <row r="91" ht="15.75" thickBot="1">
      <c r="A91" s="56">
        <v>42</v>
      </c>
    </row>
    <row r="92" spans="1:6" ht="15.75" thickBot="1">
      <c r="A92" s="56">
        <v>43</v>
      </c>
      <c r="B92" s="297" t="s">
        <v>175</v>
      </c>
      <c r="C92" s="298"/>
      <c r="D92" s="298"/>
      <c r="E92" s="299"/>
      <c r="F92" s="181">
        <f>'Additional Charges '!F51*'Volume Data'!F84</f>
        <v>0</v>
      </c>
    </row>
    <row r="93" spans="1:6" ht="15.75" thickBot="1">
      <c r="A93" s="67">
        <v>44</v>
      </c>
      <c r="B93" s="72"/>
      <c r="C93" s="231"/>
      <c r="D93" s="71"/>
      <c r="E93" s="72"/>
      <c r="F93" s="72"/>
    </row>
    <row r="94" spans="1:6" ht="15.75" thickBot="1">
      <c r="A94" s="56">
        <v>45</v>
      </c>
      <c r="B94" s="297" t="s">
        <v>176</v>
      </c>
      <c r="C94" s="298"/>
      <c r="D94" s="298"/>
      <c r="E94" s="299"/>
      <c r="F94" s="181">
        <f>'Additional Charges '!F53*'Volume Data'!F86</f>
        <v>0</v>
      </c>
    </row>
  </sheetData>
  <sheetProtection password="E6BE" sheet="1" objects="1" scenarios="1" selectLockedCells="1" selectUnlockedCells="1"/>
  <mergeCells count="38">
    <mergeCell ref="H9:N9"/>
    <mergeCell ref="B11:B17"/>
    <mergeCell ref="B50:F51"/>
    <mergeCell ref="B53:E53"/>
    <mergeCell ref="Q36:Q40"/>
    <mergeCell ref="B59:E59"/>
    <mergeCell ref="B64:E64"/>
    <mergeCell ref="Q11:Q17"/>
    <mergeCell ref="Q19:Q25"/>
    <mergeCell ref="Q26:Q29"/>
    <mergeCell ref="Q30:Q31"/>
    <mergeCell ref="Q32:Q34"/>
    <mergeCell ref="B32:B34"/>
    <mergeCell ref="B57:E57"/>
    <mergeCell ref="B66:E66"/>
    <mergeCell ref="B19:B25"/>
    <mergeCell ref="B26:B29"/>
    <mergeCell ref="B30:B31"/>
    <mergeCell ref="B62:E62"/>
    <mergeCell ref="B36:B40"/>
    <mergeCell ref="B60:E60"/>
    <mergeCell ref="B58:E58"/>
    <mergeCell ref="B63:E63"/>
    <mergeCell ref="B55:E55"/>
    <mergeCell ref="B68:E68"/>
    <mergeCell ref="B70:E70"/>
    <mergeCell ref="B72:E72"/>
    <mergeCell ref="B74:E74"/>
    <mergeCell ref="B76:E76"/>
    <mergeCell ref="B78:E78"/>
    <mergeCell ref="B92:E92"/>
    <mergeCell ref="B94:E94"/>
    <mergeCell ref="B80:E80"/>
    <mergeCell ref="B82:E82"/>
    <mergeCell ref="B84:E84"/>
    <mergeCell ref="B86:E86"/>
    <mergeCell ref="B88:E88"/>
    <mergeCell ref="B90:E90"/>
  </mergeCells>
  <printOptions/>
  <pageMargins left="0.7086614173228347" right="0.7086614173228347" top="0.7480314960629921" bottom="0.7480314960629921" header="0.31496062992125984" footer="0.31496062992125984"/>
  <pageSetup fitToWidth="0" fitToHeight="1" horizontalDpi="600" verticalDpi="600" orientation="landscape" paperSize="8" scale="33" r:id="rId1"/>
  <headerFooter>
    <oddHeader>&amp;C&amp;F</oddHeader>
  </headerFooter>
  <rowBreaks count="1" manualBreakCount="1">
    <brk id="43" max="20" man="1"/>
  </rowBreaks>
  <colBreaks count="1" manualBreakCount="1">
    <brk id="21"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Buying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Rodgers</dc:creator>
  <cp:keywords/>
  <dc:description/>
  <cp:lastModifiedBy>Williams Andy</cp:lastModifiedBy>
  <cp:lastPrinted>2015-04-14T09:49:11Z</cp:lastPrinted>
  <dcterms:created xsi:type="dcterms:W3CDTF">2010-03-02T09:48:12Z</dcterms:created>
  <dcterms:modified xsi:type="dcterms:W3CDTF">2015-04-15T15:32:07Z</dcterms:modified>
  <cp:category/>
  <cp:version/>
  <cp:contentType/>
  <cp:contentStatus/>
</cp:coreProperties>
</file>